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iboldm/Dropbox/HEROS Transmission Paper/Final/Final2/Submitted/JAMA/JACI/penultimate/Final JACI/JACI_revision/Jaci_rev_final/JACI_REV2/To submit/"/>
    </mc:Choice>
  </mc:AlternateContent>
  <xr:revisionPtr revIDLastSave="0" documentId="13_ncr:1_{51399062-7638-5D4C-A75A-DAE95020B494}" xr6:coauthVersionLast="47" xr6:coauthVersionMax="47" xr10:uidLastSave="{00000000-0000-0000-0000-000000000000}"/>
  <bookViews>
    <workbookView xWindow="2300" yWindow="500" windowWidth="28800" windowHeight="16640" activeTab="9" xr2:uid="{00000000-000D-0000-FFFF-FFFF00000000}"/>
  </bookViews>
  <sheets>
    <sheet name="STable 1" sheetId="13" r:id="rId1"/>
    <sheet name="STable 2" sheetId="11" r:id="rId2"/>
    <sheet name="STable 3" sheetId="3" r:id="rId3"/>
    <sheet name="STable 4" sheetId="5" r:id="rId4"/>
    <sheet name="STable 5" sheetId="6" r:id="rId5"/>
    <sheet name="STable 6" sheetId="7" r:id="rId6"/>
    <sheet name="Stable 7" sheetId="10" r:id="rId7"/>
    <sheet name="STable 8" sheetId="8" r:id="rId8"/>
    <sheet name="STable 9" sheetId="9" r:id="rId9"/>
    <sheet name="STable 10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5" l="1"/>
  <c r="D8" i="5"/>
  <c r="C8" i="5"/>
  <c r="E37" i="3"/>
  <c r="D37" i="3"/>
  <c r="C37" i="3"/>
</calcChain>
</file>

<file path=xl/sharedStrings.xml><?xml version="1.0" encoding="utf-8"?>
<sst xmlns="http://schemas.openxmlformats.org/spreadsheetml/2006/main" count="369" uniqueCount="246">
  <si>
    <t>Variable</t>
  </si>
  <si>
    <t xml:space="preserve">   Teen</t>
  </si>
  <si>
    <t xml:space="preserve">   Normal</t>
  </si>
  <si>
    <t xml:space="preserve">   Obese</t>
  </si>
  <si>
    <t xml:space="preserve">   Overweight</t>
  </si>
  <si>
    <t xml:space="preserve">   May</t>
  </si>
  <si>
    <t xml:space="preserve">   June</t>
  </si>
  <si>
    <t xml:space="preserve">   July</t>
  </si>
  <si>
    <t xml:space="preserve">   August</t>
  </si>
  <si>
    <t xml:space="preserve">   September</t>
  </si>
  <si>
    <t xml:space="preserve">   October</t>
  </si>
  <si>
    <t xml:space="preserve">   November</t>
  </si>
  <si>
    <t>N</t>
  </si>
  <si>
    <t>SARS-CoV-2 Positive</t>
  </si>
  <si>
    <t>Age</t>
  </si>
  <si>
    <t>Age (years)</t>
  </si>
  <si>
    <t>Age Category</t>
  </si>
  <si>
    <t xml:space="preserve">   Child, 5-8 years</t>
  </si>
  <si>
    <t xml:space="preserve">   Child, &lt;5 years</t>
  </si>
  <si>
    <t xml:space="preserve">   Adult, 21-40 years</t>
  </si>
  <si>
    <t xml:space="preserve">   Adult, &gt;=40 years</t>
  </si>
  <si>
    <t>Sex: Male</t>
  </si>
  <si>
    <t>Asthma</t>
  </si>
  <si>
    <t>Current Smoking</t>
  </si>
  <si>
    <t>Food Allergies</t>
  </si>
  <si>
    <t>Eczema</t>
  </si>
  <si>
    <t>Atpic Conditions (excluding asthma)</t>
  </si>
  <si>
    <t>BMI Category</t>
  </si>
  <si>
    <t>BMI Percentile</t>
  </si>
  <si>
    <t>High Cholesterol</t>
  </si>
  <si>
    <t>Hypertension</t>
  </si>
  <si>
    <t>Number of nasal swabs analyzed</t>
  </si>
  <si>
    <t>Length of nasal swab follow up</t>
  </si>
  <si>
    <t>Month of first nasal swab</t>
  </si>
  <si>
    <t>Race/Ethnicity Other than Non-Hispanic White</t>
  </si>
  <si>
    <t>HR</t>
  </si>
  <si>
    <t>Teen vs. Child</t>
  </si>
  <si>
    <t>Adjusted for Age, Sex, Race/Ethnicity and COVID Exposure in Family</t>
  </si>
  <si>
    <t>Final Multivariable Model</t>
  </si>
  <si>
    <t/>
  </si>
  <si>
    <t>Comparison</t>
  </si>
  <si>
    <t>95% Confidence Interval</t>
  </si>
  <si>
    <t>P-Value</t>
  </si>
  <si>
    <t>Subject Demographics</t>
  </si>
  <si>
    <t>5-13 vs. &lt; 5 years</t>
  </si>
  <si>
    <t>13-21 vs &lt; 5 years</t>
  </si>
  <si>
    <t>21-40 vs &lt; 5 years</t>
  </si>
  <si>
    <t>40 and over vs. &lt; 5 years</t>
  </si>
  <si>
    <t>Sex</t>
  </si>
  <si>
    <t>Male vs Female</t>
  </si>
  <si>
    <t>Race/Ethnicity</t>
  </si>
  <si>
    <t>Other Race/Ethnicity vs. NHW</t>
  </si>
  <si>
    <t>Subject Health</t>
  </si>
  <si>
    <t>Overweight or Obesity</t>
  </si>
  <si>
    <t>Yes vs. No</t>
  </si>
  <si>
    <t>Household Characteristics</t>
  </si>
  <si>
    <t>Number of household members</t>
  </si>
  <si>
    <t>1 person increase</t>
  </si>
  <si>
    <t>Number of bedrooms</t>
  </si>
  <si>
    <t>1 room increase</t>
  </si>
  <si>
    <t>Number of bedrooms per person</t>
  </si>
  <si>
    <t>1 room per person increase</t>
  </si>
  <si>
    <t>Family COVID Exposure</t>
  </si>
  <si>
    <t>Exposure to another positive family member in past 14 days</t>
  </si>
  <si>
    <t>Exposed to COVID without symptoms vs. NotExposed</t>
  </si>
  <si>
    <t>Exposed to COVID with symptoms vs. NotExposed</t>
  </si>
  <si>
    <t>Exposed to COVID with symptoms vs. Exposed to COVID without symptoms</t>
  </si>
  <si>
    <t>10 point increase</t>
  </si>
  <si>
    <t>Childhood Asthma vs Adult Asthma</t>
  </si>
  <si>
    <t>Secondary Analyses</t>
  </si>
  <si>
    <t>Average age of caregivers</t>
  </si>
  <si>
    <t>5 year increase</t>
  </si>
  <si>
    <t>1 year increase</t>
  </si>
  <si>
    <t>Yes vs No</t>
  </si>
  <si>
    <t>Number of subjects enrolled</t>
  </si>
  <si>
    <t>OR</t>
  </si>
  <si>
    <t>Number of household members enrolled</t>
  </si>
  <si>
    <t>Race / Ethnicity</t>
  </si>
  <si>
    <t>Minority race/ethnicity group vs. NHW</t>
  </si>
  <si>
    <t>Smoking in house</t>
  </si>
  <si>
    <t xml:space="preserve">Age </t>
  </si>
  <si>
    <t>Adult vs. Child</t>
  </si>
  <si>
    <t>Teen vs. Adult</t>
  </si>
  <si>
    <t>Infection Characteristics</t>
  </si>
  <si>
    <t>COVID with illness</t>
  </si>
  <si>
    <t>COVID with symptoms</t>
  </si>
  <si>
    <t>10 fold increase</t>
  </si>
  <si>
    <t>log10(mean VL)</t>
  </si>
  <si>
    <t>Adults</t>
  </si>
  <si>
    <t>Children &lt; 13 years</t>
  </si>
  <si>
    <t>Teens 13-21 years</t>
  </si>
  <si>
    <t xml:space="preserve">Adjusted for Age, Sex, Race/Ethnicity </t>
  </si>
  <si>
    <t>Mean log10(VL)</t>
  </si>
  <si>
    <t>1 log increase</t>
  </si>
  <si>
    <t>s</t>
  </si>
  <si>
    <t>P-value</t>
  </si>
  <si>
    <t>Estimated Difference (Symptomatic - Asymptomatic)</t>
  </si>
  <si>
    <t>SE</t>
  </si>
  <si>
    <t>t statistic</t>
  </si>
  <si>
    <t>Teens vs. Children &lt; 13 years</t>
  </si>
  <si>
    <t>Adults vs. Children &lt; 13 years</t>
  </si>
  <si>
    <t>Teens vs. Adults</t>
  </si>
  <si>
    <t>Estimated Difference</t>
  </si>
  <si>
    <t>Symptom</t>
  </si>
  <si>
    <t>Percent</t>
  </si>
  <si>
    <t>Cold/flu-like (sore throat, runny nose, congestion)</t>
  </si>
  <si>
    <t>Fatigue</t>
  </si>
  <si>
    <t>Headache</t>
  </si>
  <si>
    <t>Cough</t>
  </si>
  <si>
    <t>Problems with smell</t>
  </si>
  <si>
    <t>Bodyaches</t>
  </si>
  <si>
    <t>Problems with taste</t>
  </si>
  <si>
    <t>Fever</t>
  </si>
  <si>
    <t>Shortness of breath</t>
  </si>
  <si>
    <t>Chest pain</t>
  </si>
  <si>
    <t>Diarrhea</t>
  </si>
  <si>
    <t>Nausea</t>
  </si>
  <si>
    <t>Belly pain</t>
  </si>
  <si>
    <t>Red/pink eyes</t>
  </si>
  <si>
    <t>Cranky</t>
  </si>
  <si>
    <t>Sleep</t>
  </si>
  <si>
    <t>Ear pain</t>
  </si>
  <si>
    <t>Ear pull</t>
  </si>
  <si>
    <t>Appetite</t>
  </si>
  <si>
    <t>Vomit</t>
  </si>
  <si>
    <t>&lt; 75% of Swabs Completed</t>
  </si>
  <si>
    <t xml:space="preserve">  2236</t>
  </si>
  <si>
    <t xml:space="preserve">  1906</t>
  </si>
  <si>
    <t xml:space="preserve">   117 ( 5.2) </t>
  </si>
  <si>
    <t xml:space="preserve">   144 ( 7.6) </t>
  </si>
  <si>
    <t xml:space="preserve"> 24.99 (16.49)</t>
  </si>
  <si>
    <t xml:space="preserve"> 24.93 (17.14)</t>
  </si>
  <si>
    <t xml:space="preserve">  </t>
  </si>
  <si>
    <t xml:space="preserve">   111 ( 5.0) </t>
  </si>
  <si>
    <t xml:space="preserve">   171 ( 9.0) </t>
  </si>
  <si>
    <t xml:space="preserve">   490 (21.9) </t>
  </si>
  <si>
    <t xml:space="preserve">   416 (21.8) </t>
  </si>
  <si>
    <t xml:space="preserve">   563 (25.2) </t>
  </si>
  <si>
    <t xml:space="preserve">   502 (26.3) </t>
  </si>
  <si>
    <t xml:space="preserve">   593 (26.5) </t>
  </si>
  <si>
    <t xml:space="preserve">   495 (26.0) </t>
  </si>
  <si>
    <t xml:space="preserve">   479 (21.4) </t>
  </si>
  <si>
    <t xml:space="preserve">   322 (16.9) </t>
  </si>
  <si>
    <t xml:space="preserve">   896 (40.2) </t>
  </si>
  <si>
    <t xml:space="preserve">   831 (43.7) </t>
  </si>
  <si>
    <t xml:space="preserve">  1033 (47.1) </t>
  </si>
  <si>
    <t xml:space="preserve">   505 (27.1) </t>
  </si>
  <si>
    <t xml:space="preserve">   139 ( 6.2) </t>
  </si>
  <si>
    <t xml:space="preserve">    49 ( 2.6) </t>
  </si>
  <si>
    <t xml:space="preserve">   707 (31.6) </t>
  </si>
  <si>
    <t xml:space="preserve">   443 (23.2) </t>
  </si>
  <si>
    <t xml:space="preserve">  1049 (46.9) </t>
  </si>
  <si>
    <t xml:space="preserve">   843 (44.2) </t>
  </si>
  <si>
    <t xml:space="preserve">   370 (16.5) </t>
  </si>
  <si>
    <t xml:space="preserve">   279 (14.6) </t>
  </si>
  <si>
    <t xml:space="preserve">   405 (18.1) </t>
  </si>
  <si>
    <t xml:space="preserve">   317 (16.6) </t>
  </si>
  <si>
    <t xml:space="preserve">  1256 (56.2) </t>
  </si>
  <si>
    <t xml:space="preserve">  1005 (52.7) </t>
  </si>
  <si>
    <t xml:space="preserve">   936 (44.8) </t>
  </si>
  <si>
    <t xml:space="preserve">  1074 (59.2) </t>
  </si>
  <si>
    <t xml:space="preserve">   707 (33.8) </t>
  </si>
  <si>
    <t xml:space="preserve">   392 (21.6) </t>
  </si>
  <si>
    <t xml:space="preserve">   447 (21.4) </t>
  </si>
  <si>
    <t xml:space="preserve">   348 (19.2) </t>
  </si>
  <si>
    <t xml:space="preserve"> 75.84 (27.70)</t>
  </si>
  <si>
    <t xml:space="preserve"> 68.75 (28.73)</t>
  </si>
  <si>
    <t xml:space="preserve">   164 ( 7.3) </t>
  </si>
  <si>
    <t xml:space="preserve">   113 ( 5.9) </t>
  </si>
  <si>
    <t xml:space="preserve">   201 ( 9.0) </t>
  </si>
  <si>
    <t xml:space="preserve">   128 ( 6.7) </t>
  </si>
  <si>
    <t xml:space="preserve">  4.55 (1.37)</t>
  </si>
  <si>
    <t xml:space="preserve">  4.45 (1.27)</t>
  </si>
  <si>
    <t xml:space="preserve">  5.85 (3.21)</t>
  </si>
  <si>
    <t xml:space="preserve"> 12.40 (1.25)</t>
  </si>
  <si>
    <t>110.32 (68.15)</t>
  </si>
  <si>
    <t>171.09 (15.26)</t>
  </si>
  <si>
    <t xml:space="preserve">   242 (10.8) </t>
  </si>
  <si>
    <t xml:space="preserve">   421 (22.1) </t>
  </si>
  <si>
    <t xml:space="preserve">   971 (43.4) </t>
  </si>
  <si>
    <t xml:space="preserve">  1155 (60.6) </t>
  </si>
  <si>
    <t xml:space="preserve">   785 (35.1) </t>
  </si>
  <si>
    <t xml:space="preserve">   323 (16.9) </t>
  </si>
  <si>
    <t xml:space="preserve">   192 ( 8.6) </t>
  </si>
  <si>
    <t xml:space="preserve">     7 ( 0.4) </t>
  </si>
  <si>
    <t xml:space="preserve">    26 ( 1.2) </t>
  </si>
  <si>
    <t xml:space="preserve">     0 ( 0.0) </t>
  </si>
  <si>
    <t xml:space="preserve">    16 ( 0.7) </t>
  </si>
  <si>
    <t xml:space="preserve">     3 ( 0.1) </t>
  </si>
  <si>
    <t>75% or More of Swabs Completed</t>
  </si>
  <si>
    <t>Main Symptoms</t>
  </si>
  <si>
    <t>Additional Symptoms for Children &lt; 6 years</t>
  </si>
  <si>
    <t>Additional Symptoms for Children &lt; 2 years</t>
  </si>
  <si>
    <t>BMI Percentile - Excludes Children &lt; 2 years**</t>
  </si>
  <si>
    <t>**Replaces BMI category with BMI percentile for age weight in the final model</t>
  </si>
  <si>
    <t>Average age of children and teenagers</t>
  </si>
  <si>
    <t>log10(peak VL)</t>
  </si>
  <si>
    <t>Peak log10(VL)</t>
  </si>
  <si>
    <t>Name</t>
  </si>
  <si>
    <t>Sequence</t>
  </si>
  <si>
    <t>Reaction Concentration</t>
  </si>
  <si>
    <t>2019-nCoV_N1-F</t>
  </si>
  <si>
    <t>GACCCCAAAATCAGCGAAAT</t>
  </si>
  <si>
    <t>500 nM</t>
  </si>
  <si>
    <t>2019-nCoV_N1-R</t>
  </si>
  <si>
    <t>TCT GGT TAC TGC CAG TTG AAT CTG</t>
  </si>
  <si>
    <t>2019-nCoV_N1-P</t>
  </si>
  <si>
    <t>/5YakYel/ACCCCGCAT/ZEN/TACGTTTGGTGGACC/3IABkFQ/</t>
  </si>
  <si>
    <t>125 nM</t>
  </si>
  <si>
    <t>2019-nCoV_N2-F</t>
  </si>
  <si>
    <t>TTACAAACATTGGCCGCAAA</t>
  </si>
  <si>
    <t>2019-nCoV_N2-R</t>
  </si>
  <si>
    <t>GCGCGACATTCCGAAGAA</t>
  </si>
  <si>
    <t>2019-nCoV_N2-P</t>
  </si>
  <si>
    <t>/56-FAM/ACAATTTGC/ZEN/CCCCAGCGCTTCAG/3IABKFQ/</t>
  </si>
  <si>
    <t>RNaseP_Forward</t>
  </si>
  <si>
    <t>AGATTTGGACCTGCGAGCG</t>
  </si>
  <si>
    <t>RNaseP_Reverse</t>
  </si>
  <si>
    <t>GAGCGGCTGTCTCCACAAGT</t>
  </si>
  <si>
    <t>RNaseP_Probe</t>
  </si>
  <si>
    <t>/56-FAM/TTCTGACCT/ZEN/GAAGGCTCTGCGCG/3IABKFQ/</t>
  </si>
  <si>
    <t>Adjusted for Age, Sex, Race/Ethnicity</t>
  </si>
  <si>
    <r>
      <rPr>
        <b/>
        <sz val="12"/>
        <color theme="1"/>
        <rFont val="Calibri"/>
        <family val="2"/>
        <scheme val="minor"/>
      </rPr>
      <t>STable 1:</t>
    </r>
    <r>
      <rPr>
        <sz val="12"/>
        <color theme="1"/>
        <rFont val="Calibri"/>
        <family val="2"/>
        <scheme val="minor"/>
      </rPr>
      <t xml:space="preserve"> Primer/Probe Sequences for SARS-CoV-2 qPCR Assays</t>
    </r>
  </si>
  <si>
    <r>
      <rPr>
        <b/>
        <sz val="11"/>
        <color theme="1"/>
        <rFont val="Arial"/>
        <family val="2"/>
      </rPr>
      <t>STable 2</t>
    </r>
    <r>
      <rPr>
        <sz val="11"/>
        <color theme="1"/>
        <rFont val="Arial"/>
        <family val="2"/>
      </rPr>
      <t>: SARS-CoV-2 infection symptoms and frequency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Arial"/>
        <family val="2"/>
      </rPr>
      <t xml:space="preserve"> among subjects with symptomatic infections. Symptoms reported from 14 days prior to the first positive test to 14 days after the last positive. N=67 subjects with at least 75% of expected surveys completed and infections resolution demonstrated by a subsequent negative test.</t>
    </r>
  </si>
  <si>
    <r>
      <rPr>
        <b/>
        <sz val="12"/>
        <color theme="1"/>
        <rFont val="Calibri"/>
        <family val="2"/>
        <scheme val="minor"/>
      </rPr>
      <t xml:space="preserve">STable 3: </t>
    </r>
    <r>
      <rPr>
        <sz val="12"/>
        <color theme="1"/>
        <rFont val="Calibri"/>
        <family val="2"/>
        <scheme val="minor"/>
      </rPr>
      <t>Associations between demographic factors and health characteristics and subject-level hazard of SARS-CoV-2 infection, controlling for age, sex, race/ethnicity and SARS-CoV-2 exposure in the household.</t>
    </r>
  </si>
  <si>
    <r>
      <rPr>
        <b/>
        <sz val="12"/>
        <color theme="1"/>
        <rFont val="Calibri"/>
        <family val="2"/>
        <scheme val="minor"/>
      </rPr>
      <t>STable 4:</t>
    </r>
    <r>
      <rPr>
        <sz val="12"/>
        <color theme="1"/>
        <rFont val="Calibri"/>
        <family val="2"/>
        <scheme val="minor"/>
      </rPr>
      <t xml:space="preserve"> Associations between household characteristics and odds of household transmission, controlling for number of subjects enrolled, average age of enrolled caregivers,  average age of enrolled children, and race/ethnicity.  </t>
    </r>
  </si>
  <si>
    <r>
      <rPr>
        <b/>
        <sz val="12"/>
        <color theme="1"/>
        <rFont val="Calibri"/>
        <family val="2"/>
        <scheme val="minor"/>
      </rPr>
      <t xml:space="preserve">STable 5: </t>
    </r>
    <r>
      <rPr>
        <sz val="12"/>
        <color theme="1"/>
        <rFont val="Calibri"/>
        <family val="2"/>
        <scheme val="minor"/>
      </rPr>
      <t>Associations between subject characteristics and odds of non- vs. possible transmission, controlling for  age, sex, and race/ethnicity.</t>
    </r>
  </si>
  <si>
    <r>
      <rPr>
        <b/>
        <sz val="12"/>
        <color theme="1"/>
        <rFont val="Calibri"/>
        <family val="2"/>
        <scheme val="minor"/>
      </rPr>
      <t>STable 6</t>
    </r>
    <r>
      <rPr>
        <sz val="12"/>
        <color theme="1"/>
        <rFont val="Calibri"/>
        <family val="2"/>
        <scheme val="minor"/>
      </rPr>
      <t xml:space="preserve">: Associations between subject characteristics and odds of symptoms, controlling for age, sex, and race/ethnicity. </t>
    </r>
  </si>
  <si>
    <r>
      <rPr>
        <b/>
        <sz val="12"/>
        <color theme="1"/>
        <rFont val="Calibri"/>
        <family val="2"/>
        <scheme val="minor"/>
      </rPr>
      <t>STable 7:</t>
    </r>
    <r>
      <rPr>
        <sz val="12"/>
        <color theme="1"/>
        <rFont val="Calibri"/>
        <family val="2"/>
        <scheme val="minor"/>
      </rPr>
      <t xml:space="preserve"> Estimated differences in log10(Peak VL) between age groups, controlling for sex and race/ethnicity</t>
    </r>
  </si>
  <si>
    <r>
      <rPr>
        <b/>
        <sz val="12"/>
        <color theme="1"/>
        <rFont val="Calibri"/>
        <family val="2"/>
        <scheme val="minor"/>
      </rPr>
      <t>STable 8:</t>
    </r>
    <r>
      <rPr>
        <sz val="12"/>
        <color theme="1"/>
        <rFont val="Calibri"/>
        <family val="2"/>
        <scheme val="minor"/>
      </rPr>
      <t xml:space="preserve"> Estimated difference in log10(Peak VL) between symptomatic and asymptomatic infections by age group, controlling for sex and race/ethnicity</t>
    </r>
  </si>
  <si>
    <r>
      <rPr>
        <b/>
        <sz val="12"/>
        <color theme="1"/>
        <rFont val="Calibri"/>
        <family val="2"/>
        <scheme val="minor"/>
      </rPr>
      <t>STable 9</t>
    </r>
    <r>
      <rPr>
        <sz val="12"/>
        <color theme="1"/>
        <rFont val="Calibri"/>
        <family val="2"/>
        <scheme val="minor"/>
      </rPr>
      <t>: Estimated increase in odds of symptoms for a 10-fold increase in peak viral load by age group, controlling for sex and race/ethnicity.</t>
    </r>
  </si>
  <si>
    <r>
      <rPr>
        <b/>
        <sz val="12"/>
        <color theme="1"/>
        <rFont val="Calibri"/>
        <family val="2"/>
        <scheme val="minor"/>
      </rPr>
      <t>STable 10.</t>
    </r>
    <r>
      <rPr>
        <sz val="12"/>
        <color theme="1"/>
        <rFont val="Calibri"/>
        <family val="2"/>
        <scheme val="minor"/>
      </rPr>
      <t xml:space="preserve"> Subject demographics for subjects with &lt; 75% vs. ≥75% of expected swabs completed.</t>
    </r>
  </si>
  <si>
    <t>Asthma by age group</t>
  </si>
  <si>
    <t xml:space="preserve">Adult Asthma vs. No Asthma </t>
  </si>
  <si>
    <t>Childhood Asthma vs. No Asthma</t>
  </si>
  <si>
    <t>Asthma in household</t>
  </si>
  <si>
    <t>Food allergy in household</t>
  </si>
  <si>
    <t>Upper respiratory allergy in household</t>
  </si>
  <si>
    <t>Eczema in household</t>
  </si>
  <si>
    <t>Upper Respiratory Allergies</t>
  </si>
  <si>
    <t>Food Allergy</t>
  </si>
  <si>
    <t>Upper Respiratory Allergy</t>
  </si>
  <si>
    <t>Asthma by Obesity</t>
  </si>
  <si>
    <t>Obese Asthma vs. Not Obese without Asthma</t>
  </si>
  <si>
    <t>Non-Obese Asthma vs. Not Obese without Asthma</t>
  </si>
  <si>
    <t>Obese without Asthma vs. Not Obese without Asthma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</si>
</sst>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rgb="FF000000"/>
      <name val="Calibri"/>
      <family val="2"/>
      <scheme val="minor"/>
    </font>
    <font>
      <sz val="12"/>
      <color rgb="FF000000"/>
      <name val="Calibri (Body)"/>
    </font>
    <font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/>
    <xf numFmtId="0" fontId="2" fillId="0" borderId="0" xfId="0" applyFont="1" applyAlignment="1">
      <alignment horizontal="left" vertical="center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1" fillId="0" borderId="0" xfId="0" applyNumberFormat="1" applyFont="1"/>
    <xf numFmtId="164" fontId="1" fillId="0" borderId="0" xfId="0" applyNumberFormat="1" applyFont="1"/>
    <xf numFmtId="0" fontId="3" fillId="0" borderId="0" xfId="0" applyFont="1"/>
    <xf numFmtId="0" fontId="2" fillId="0" borderId="0" xfId="0" applyFont="1" applyAlignment="1">
      <alignment wrapText="1"/>
    </xf>
    <xf numFmtId="2" fontId="4" fillId="0" borderId="0" xfId="0" applyNumberFormat="1" applyFont="1"/>
    <xf numFmtId="165" fontId="4" fillId="0" borderId="0" xfId="0" applyNumberFormat="1" applyFont="1"/>
    <xf numFmtId="0" fontId="0" fillId="0" borderId="0" xfId="0" applyAlignment="1">
      <alignment vertical="center"/>
    </xf>
    <xf numFmtId="166" fontId="0" fillId="0" borderId="0" xfId="0" applyNumberFormat="1" applyAlignment="1">
      <alignment vertical="center"/>
    </xf>
    <xf numFmtId="166" fontId="0" fillId="0" borderId="0" xfId="0" applyNumberFormat="1"/>
    <xf numFmtId="0" fontId="0" fillId="0" borderId="0" xfId="0" applyFill="1"/>
    <xf numFmtId="0" fontId="6" fillId="0" borderId="0" xfId="0" applyFont="1"/>
    <xf numFmtId="166" fontId="0" fillId="0" borderId="0" xfId="0" applyNumberFormat="1" applyFont="1"/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0" fillId="0" borderId="0" xfId="0" applyNumberFormat="1" applyFill="1"/>
    <xf numFmtId="0" fontId="4" fillId="0" borderId="0" xfId="0" applyFont="1"/>
    <xf numFmtId="0" fontId="5" fillId="0" borderId="0" xfId="0" applyFont="1" applyAlignment="1">
      <alignment wrapText="1"/>
    </xf>
    <xf numFmtId="2" fontId="5" fillId="0" borderId="0" xfId="0" applyNumberFormat="1" applyFont="1"/>
    <xf numFmtId="164" fontId="5" fillId="0" borderId="0" xfId="0" applyNumberFormat="1" applyFont="1"/>
    <xf numFmtId="0" fontId="9" fillId="0" borderId="0" xfId="0" applyFont="1"/>
    <xf numFmtId="0" fontId="4" fillId="0" borderId="0" xfId="0" applyFont="1" applyAlignment="1">
      <alignment wrapText="1"/>
    </xf>
    <xf numFmtId="164" fontId="4" fillId="0" borderId="0" xfId="0" applyNumberFormat="1" applyFont="1"/>
    <xf numFmtId="0" fontId="10" fillId="0" borderId="0" xfId="0" applyFont="1"/>
    <xf numFmtId="0" fontId="12" fillId="0" borderId="0" xfId="0" applyFont="1" applyAlignment="1">
      <alignment vertical="center"/>
    </xf>
    <xf numFmtId="165" fontId="0" fillId="0" borderId="0" xfId="0" applyNumberFormat="1" applyFont="1"/>
    <xf numFmtId="11" fontId="0" fillId="0" borderId="0" xfId="0" applyNumberFormat="1"/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workbookViewId="0">
      <selection activeCell="B4" sqref="B4"/>
    </sheetView>
  </sheetViews>
  <sheetFormatPr baseColWidth="10" defaultColWidth="11" defaultRowHeight="16" x14ac:dyDescent="0.2"/>
  <cols>
    <col min="2" max="2" width="17.83203125" bestFit="1" customWidth="1"/>
    <col min="3" max="3" width="65.33203125" customWidth="1"/>
    <col min="4" max="4" width="24" bestFit="1" customWidth="1"/>
  </cols>
  <sheetData>
    <row r="1" spans="1:4" x14ac:dyDescent="0.2">
      <c r="A1" t="s">
        <v>222</v>
      </c>
    </row>
    <row r="3" spans="1:4" s="21" customFormat="1" ht="16" customHeight="1" x14ac:dyDescent="0.2">
      <c r="B3" s="22" t="s">
        <v>198</v>
      </c>
      <c r="C3" s="22" t="s">
        <v>199</v>
      </c>
      <c r="D3" s="22" t="s">
        <v>200</v>
      </c>
    </row>
    <row r="4" spans="1:4" s="21" customFormat="1" ht="16" customHeight="1" x14ac:dyDescent="0.2">
      <c r="B4" s="23" t="s">
        <v>201</v>
      </c>
      <c r="C4" s="23" t="s">
        <v>202</v>
      </c>
      <c r="D4" s="23" t="s">
        <v>203</v>
      </c>
    </row>
    <row r="5" spans="1:4" s="21" customFormat="1" ht="16" customHeight="1" x14ac:dyDescent="0.2">
      <c r="B5" s="23" t="s">
        <v>204</v>
      </c>
      <c r="C5" s="23" t="s">
        <v>205</v>
      </c>
      <c r="D5" s="23" t="s">
        <v>203</v>
      </c>
    </row>
    <row r="6" spans="1:4" s="21" customFormat="1" ht="16" customHeight="1" x14ac:dyDescent="0.2">
      <c r="B6" s="23" t="s">
        <v>206</v>
      </c>
      <c r="C6" s="23" t="s">
        <v>207</v>
      </c>
      <c r="D6" s="23" t="s">
        <v>208</v>
      </c>
    </row>
    <row r="7" spans="1:4" s="21" customFormat="1" ht="16" customHeight="1" x14ac:dyDescent="0.2">
      <c r="B7" s="23" t="s">
        <v>209</v>
      </c>
      <c r="C7" s="23" t="s">
        <v>210</v>
      </c>
      <c r="D7" s="23" t="s">
        <v>203</v>
      </c>
    </row>
    <row r="8" spans="1:4" s="21" customFormat="1" ht="16" customHeight="1" x14ac:dyDescent="0.2">
      <c r="B8" s="23" t="s">
        <v>211</v>
      </c>
      <c r="C8" s="23" t="s">
        <v>212</v>
      </c>
      <c r="D8" s="23" t="s">
        <v>203</v>
      </c>
    </row>
    <row r="9" spans="1:4" s="21" customFormat="1" ht="16" customHeight="1" x14ac:dyDescent="0.2">
      <c r="B9" s="23" t="s">
        <v>213</v>
      </c>
      <c r="C9" s="23" t="s">
        <v>214</v>
      </c>
      <c r="D9" s="23" t="s">
        <v>208</v>
      </c>
    </row>
    <row r="10" spans="1:4" s="21" customFormat="1" ht="16" customHeight="1" x14ac:dyDescent="0.2">
      <c r="B10" s="23" t="s">
        <v>215</v>
      </c>
      <c r="C10" s="23" t="s">
        <v>216</v>
      </c>
      <c r="D10" s="23" t="s">
        <v>203</v>
      </c>
    </row>
    <row r="11" spans="1:4" s="21" customFormat="1" ht="16" customHeight="1" x14ac:dyDescent="0.2">
      <c r="B11" s="23" t="s">
        <v>217</v>
      </c>
      <c r="C11" s="23" t="s">
        <v>218</v>
      </c>
      <c r="D11" s="23" t="s">
        <v>203</v>
      </c>
    </row>
    <row r="12" spans="1:4" s="21" customFormat="1" ht="16" customHeight="1" x14ac:dyDescent="0.2">
      <c r="B12" s="23" t="s">
        <v>219</v>
      </c>
      <c r="C12" s="23" t="s">
        <v>220</v>
      </c>
      <c r="D12" s="23" t="s">
        <v>208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6"/>
  <sheetViews>
    <sheetView zoomScale="101" workbookViewId="0">
      <selection activeCell="F5" sqref="F5"/>
    </sheetView>
  </sheetViews>
  <sheetFormatPr baseColWidth="10" defaultColWidth="11" defaultRowHeight="16" x14ac:dyDescent="0.2"/>
  <cols>
    <col min="1" max="1" width="25.6640625" customWidth="1"/>
  </cols>
  <sheetData>
    <row r="1" spans="1:4" ht="77" customHeight="1" x14ac:dyDescent="0.2">
      <c r="A1" s="43" t="s">
        <v>223</v>
      </c>
      <c r="B1" s="43"/>
      <c r="C1" s="43"/>
      <c r="D1" s="43"/>
    </row>
    <row r="2" spans="1:4" x14ac:dyDescent="0.2">
      <c r="A2" s="33"/>
    </row>
    <row r="3" spans="1:4" x14ac:dyDescent="0.2">
      <c r="A3" s="1" t="s">
        <v>103</v>
      </c>
      <c r="B3" s="1" t="s">
        <v>12</v>
      </c>
      <c r="C3" s="1" t="s">
        <v>104</v>
      </c>
    </row>
    <row r="4" spans="1:4" x14ac:dyDescent="0.2">
      <c r="A4" s="19" t="s">
        <v>190</v>
      </c>
      <c r="B4" s="1"/>
      <c r="C4" s="1"/>
    </row>
    <row r="5" spans="1:4" ht="34" x14ac:dyDescent="0.2">
      <c r="A5" s="2" t="s">
        <v>105</v>
      </c>
      <c r="B5" s="15">
        <v>54</v>
      </c>
      <c r="C5" s="16">
        <v>80.597014925373102</v>
      </c>
    </row>
    <row r="6" spans="1:4" x14ac:dyDescent="0.2">
      <c r="A6" t="s">
        <v>106</v>
      </c>
      <c r="B6">
        <v>48</v>
      </c>
      <c r="C6" s="17">
        <v>71.641791044776099</v>
      </c>
    </row>
    <row r="7" spans="1:4" x14ac:dyDescent="0.2">
      <c r="A7" t="s">
        <v>107</v>
      </c>
      <c r="B7">
        <v>46</v>
      </c>
      <c r="C7" s="17">
        <v>68.656716417910403</v>
      </c>
    </row>
    <row r="8" spans="1:4" x14ac:dyDescent="0.2">
      <c r="A8" t="s">
        <v>108</v>
      </c>
      <c r="B8">
        <v>38</v>
      </c>
      <c r="C8" s="17">
        <v>56.716417910447802</v>
      </c>
    </row>
    <row r="9" spans="1:4" x14ac:dyDescent="0.2">
      <c r="A9" t="s">
        <v>109</v>
      </c>
      <c r="B9">
        <v>38</v>
      </c>
      <c r="C9" s="17">
        <v>56.716417910447802</v>
      </c>
    </row>
    <row r="10" spans="1:4" x14ac:dyDescent="0.2">
      <c r="A10" t="s">
        <v>110</v>
      </c>
      <c r="B10">
        <v>32</v>
      </c>
      <c r="C10" s="17">
        <v>47.761194029850699</v>
      </c>
    </row>
    <row r="11" spans="1:4" x14ac:dyDescent="0.2">
      <c r="A11" t="s">
        <v>111</v>
      </c>
      <c r="B11">
        <v>29</v>
      </c>
      <c r="C11" s="17">
        <v>43.283582089552198</v>
      </c>
    </row>
    <row r="12" spans="1:4" x14ac:dyDescent="0.2">
      <c r="A12" t="s">
        <v>112</v>
      </c>
      <c r="B12">
        <v>24</v>
      </c>
      <c r="C12" s="17">
        <v>35.820895522388099</v>
      </c>
    </row>
    <row r="13" spans="1:4" x14ac:dyDescent="0.2">
      <c r="A13" t="s">
        <v>113</v>
      </c>
      <c r="B13">
        <v>18</v>
      </c>
      <c r="C13" s="17">
        <v>26.865671641791</v>
      </c>
    </row>
    <row r="14" spans="1:4" x14ac:dyDescent="0.2">
      <c r="A14" t="s">
        <v>114</v>
      </c>
      <c r="B14">
        <v>16</v>
      </c>
      <c r="C14" s="17">
        <v>23.880597014925399</v>
      </c>
    </row>
    <row r="15" spans="1:4" x14ac:dyDescent="0.2">
      <c r="A15" t="s">
        <v>115</v>
      </c>
      <c r="B15">
        <v>15</v>
      </c>
      <c r="C15" s="17">
        <v>22.388059701492502</v>
      </c>
    </row>
    <row r="16" spans="1:4" x14ac:dyDescent="0.2">
      <c r="A16" t="s">
        <v>116</v>
      </c>
      <c r="B16">
        <v>13</v>
      </c>
      <c r="C16" s="17">
        <v>19.402985074626901</v>
      </c>
    </row>
    <row r="17" spans="1:3" x14ac:dyDescent="0.2">
      <c r="A17" t="s">
        <v>117</v>
      </c>
      <c r="B17">
        <v>12</v>
      </c>
      <c r="C17" s="17">
        <v>17.910447761194</v>
      </c>
    </row>
    <row r="18" spans="1:3" x14ac:dyDescent="0.2">
      <c r="A18" t="s">
        <v>118</v>
      </c>
      <c r="B18">
        <v>8</v>
      </c>
      <c r="C18" s="17">
        <v>11.9402985074627</v>
      </c>
    </row>
    <row r="19" spans="1:3" x14ac:dyDescent="0.2">
      <c r="A19" s="19" t="s">
        <v>191</v>
      </c>
      <c r="C19" s="17"/>
    </row>
    <row r="20" spans="1:3" x14ac:dyDescent="0.2">
      <c r="A20" s="4" t="s">
        <v>121</v>
      </c>
      <c r="B20" s="4">
        <v>0</v>
      </c>
      <c r="C20" s="20">
        <v>0</v>
      </c>
    </row>
    <row r="21" spans="1:3" x14ac:dyDescent="0.2">
      <c r="A21" s="19" t="s">
        <v>192</v>
      </c>
      <c r="C21" s="17"/>
    </row>
    <row r="22" spans="1:3" x14ac:dyDescent="0.2">
      <c r="A22" s="4" t="s">
        <v>119</v>
      </c>
      <c r="B22" s="4">
        <v>1</v>
      </c>
      <c r="C22" s="20">
        <v>1.4925373134328399</v>
      </c>
    </row>
    <row r="23" spans="1:3" x14ac:dyDescent="0.2">
      <c r="A23" s="4" t="s">
        <v>120</v>
      </c>
      <c r="B23" s="4">
        <v>1</v>
      </c>
      <c r="C23" s="20">
        <v>1.4925373134328399</v>
      </c>
    </row>
    <row r="24" spans="1:3" x14ac:dyDescent="0.2">
      <c r="A24" s="4" t="s">
        <v>122</v>
      </c>
      <c r="B24" s="4">
        <v>0</v>
      </c>
      <c r="C24" s="20">
        <v>0</v>
      </c>
    </row>
    <row r="25" spans="1:3" x14ac:dyDescent="0.2">
      <c r="A25" s="4" t="s">
        <v>123</v>
      </c>
      <c r="B25" s="4">
        <v>0</v>
      </c>
      <c r="C25" s="20">
        <v>0</v>
      </c>
    </row>
    <row r="26" spans="1:3" x14ac:dyDescent="0.2">
      <c r="A26" s="4" t="s">
        <v>124</v>
      </c>
      <c r="B26" s="4">
        <v>0</v>
      </c>
      <c r="C26" s="20">
        <v>0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6"/>
  <sheetViews>
    <sheetView zoomScale="86" zoomScaleNormal="180" workbookViewId="0">
      <selection activeCell="B2" sqref="B2"/>
    </sheetView>
  </sheetViews>
  <sheetFormatPr baseColWidth="10" defaultColWidth="11" defaultRowHeight="16" x14ac:dyDescent="0.2"/>
  <cols>
    <col min="1" max="1" width="28.6640625" customWidth="1"/>
    <col min="2" max="2" width="32.6640625" style="2" customWidth="1"/>
    <col min="3" max="5" width="10.83203125" style="6"/>
    <col min="6" max="6" width="11.6640625" style="7" bestFit="1" customWidth="1"/>
  </cols>
  <sheetData>
    <row r="1" spans="1:10" ht="47" customHeight="1" x14ac:dyDescent="0.2">
      <c r="A1" s="44" t="s">
        <v>224</v>
      </c>
      <c r="B1" s="44"/>
    </row>
    <row r="2" spans="1:10" ht="32" customHeight="1" x14ac:dyDescent="0.2">
      <c r="B2" s="3"/>
      <c r="C2" s="36" t="s">
        <v>37</v>
      </c>
      <c r="D2" s="36"/>
      <c r="E2" s="36"/>
      <c r="F2" s="36"/>
      <c r="G2" s="37" t="s">
        <v>38</v>
      </c>
      <c r="H2" s="37"/>
      <c r="I2" s="37"/>
      <c r="J2" s="37"/>
    </row>
    <row r="3" spans="1:10" ht="17" x14ac:dyDescent="0.2">
      <c r="A3" t="s">
        <v>39</v>
      </c>
      <c r="B3" s="3" t="s">
        <v>40</v>
      </c>
      <c r="C3" s="9" t="s">
        <v>35</v>
      </c>
      <c r="D3" s="38" t="s">
        <v>41</v>
      </c>
      <c r="E3" s="38"/>
      <c r="F3" s="10" t="s">
        <v>42</v>
      </c>
      <c r="G3" s="9" t="s">
        <v>35</v>
      </c>
      <c r="H3" s="38" t="s">
        <v>41</v>
      </c>
      <c r="I3" s="38"/>
      <c r="J3" s="10" t="s">
        <v>42</v>
      </c>
    </row>
    <row r="4" spans="1:10" x14ac:dyDescent="0.2">
      <c r="A4" s="11" t="s">
        <v>43</v>
      </c>
    </row>
    <row r="5" spans="1:10" x14ac:dyDescent="0.2">
      <c r="A5" t="s">
        <v>14</v>
      </c>
      <c r="F5" s="8">
        <v>0.27891014773507</v>
      </c>
      <c r="G5" s="6"/>
      <c r="H5" s="6"/>
      <c r="I5" s="6"/>
      <c r="J5" s="8">
        <v>0.153433772734864</v>
      </c>
    </row>
    <row r="6" spans="1:10" ht="17" x14ac:dyDescent="0.2">
      <c r="B6" s="2" t="s">
        <v>44</v>
      </c>
      <c r="C6" s="6">
        <v>1.03589944309848</v>
      </c>
      <c r="D6" s="6">
        <v>0.60277124814173</v>
      </c>
      <c r="E6" s="6">
        <v>1.7802568711097799</v>
      </c>
      <c r="F6" s="8">
        <v>0.89841545320477301</v>
      </c>
      <c r="G6" s="6">
        <v>0.96021171062272903</v>
      </c>
      <c r="H6" s="6">
        <v>0.52827833192510099</v>
      </c>
      <c r="I6" s="6">
        <v>1.7453044607321699</v>
      </c>
      <c r="J6" s="8">
        <v>0.894053225100641</v>
      </c>
    </row>
    <row r="7" spans="1:10" ht="17" x14ac:dyDescent="0.2">
      <c r="B7" s="2" t="s">
        <v>45</v>
      </c>
      <c r="C7" s="6">
        <v>1.16962075867366</v>
      </c>
      <c r="D7" s="6">
        <v>0.61833643652354897</v>
      </c>
      <c r="E7" s="6">
        <v>2.2124083885654202</v>
      </c>
      <c r="F7" s="8">
        <v>0.62996369613332803</v>
      </c>
      <c r="G7" s="6">
        <v>1.15520754244373</v>
      </c>
      <c r="H7" s="6">
        <v>0.57358940948471204</v>
      </c>
      <c r="I7" s="6">
        <v>2.3265849125731601</v>
      </c>
      <c r="J7" s="8">
        <v>0.68628144861167595</v>
      </c>
    </row>
    <row r="8" spans="1:10" ht="17" x14ac:dyDescent="0.2">
      <c r="B8" s="2" t="s">
        <v>46</v>
      </c>
      <c r="C8" s="6">
        <v>1.44023339622333</v>
      </c>
      <c r="D8" s="6">
        <v>0.833436175822036</v>
      </c>
      <c r="E8" s="6">
        <v>2.4888195350425</v>
      </c>
      <c r="F8" s="8">
        <v>0.191168224091848</v>
      </c>
      <c r="G8" s="6">
        <v>1.28262314184705</v>
      </c>
      <c r="H8" s="6">
        <v>0.69536902587983696</v>
      </c>
      <c r="I8" s="6">
        <v>2.3658260042860801</v>
      </c>
      <c r="J8" s="8">
        <v>0.42553632428724703</v>
      </c>
    </row>
    <row r="9" spans="1:10" ht="17" x14ac:dyDescent="0.2">
      <c r="B9" s="2" t="s">
        <v>47</v>
      </c>
      <c r="C9" s="6">
        <v>0.99138602475771997</v>
      </c>
      <c r="D9" s="6">
        <v>0.548875828383111</v>
      </c>
      <c r="E9" s="6">
        <v>1.79065318467421</v>
      </c>
      <c r="F9" s="8">
        <v>0.97712022548799105</v>
      </c>
      <c r="G9" s="6">
        <v>0.80677813903442896</v>
      </c>
      <c r="H9" s="6">
        <v>0.42387008779226298</v>
      </c>
      <c r="I9" s="6">
        <v>1.53559070189179</v>
      </c>
      <c r="J9" s="8">
        <v>0.51322337071270197</v>
      </c>
    </row>
    <row r="10" spans="1:10" ht="17" x14ac:dyDescent="0.2">
      <c r="A10" t="s">
        <v>48</v>
      </c>
      <c r="B10" s="2" t="s">
        <v>49</v>
      </c>
      <c r="C10" s="6">
        <v>1.0842853824276799</v>
      </c>
      <c r="D10" s="6">
        <v>0.84761312334266004</v>
      </c>
      <c r="E10" s="6">
        <v>1.38704175073402</v>
      </c>
      <c r="F10" s="8">
        <v>0.51953289009895498</v>
      </c>
      <c r="G10" s="6">
        <v>1.12034156368144</v>
      </c>
      <c r="H10" s="6">
        <v>0.85316165703883395</v>
      </c>
      <c r="I10" s="6">
        <v>1.4711927205784401</v>
      </c>
      <c r="J10" s="8">
        <v>0.41364650924179802</v>
      </c>
    </row>
    <row r="11" spans="1:10" ht="17" x14ac:dyDescent="0.2">
      <c r="A11" t="s">
        <v>50</v>
      </c>
      <c r="B11" s="2" t="s">
        <v>51</v>
      </c>
      <c r="C11" s="6">
        <v>1.6845799774150401</v>
      </c>
      <c r="D11" s="6">
        <v>1.22955952956604</v>
      </c>
      <c r="E11" s="6">
        <v>2.3079888627346299</v>
      </c>
      <c r="F11" s="8">
        <v>1.16886582212732E-3</v>
      </c>
      <c r="G11" s="6">
        <v>1.59358088062694</v>
      </c>
      <c r="H11" s="6">
        <v>1.1509216216387901</v>
      </c>
      <c r="I11" s="6">
        <v>2.2064925841637799</v>
      </c>
      <c r="J11" s="8">
        <v>5.0074200369676497E-3</v>
      </c>
    </row>
    <row r="12" spans="1:10" x14ac:dyDescent="0.2">
      <c r="F12" s="8"/>
      <c r="G12" s="6"/>
      <c r="H12" s="6"/>
      <c r="I12" s="6"/>
      <c r="J12" s="8"/>
    </row>
    <row r="13" spans="1:10" x14ac:dyDescent="0.2">
      <c r="A13" s="11" t="s">
        <v>52</v>
      </c>
      <c r="F13" s="8"/>
      <c r="G13" s="6"/>
      <c r="H13" s="6"/>
      <c r="I13" s="6"/>
      <c r="J13" s="8"/>
    </row>
    <row r="14" spans="1:10" ht="17" x14ac:dyDescent="0.2">
      <c r="A14" t="s">
        <v>53</v>
      </c>
      <c r="B14" s="2" t="s">
        <v>54</v>
      </c>
      <c r="C14" s="6">
        <v>1.3983228141288</v>
      </c>
      <c r="D14" s="6">
        <v>1.05570964268184</v>
      </c>
      <c r="E14" s="6">
        <v>1.85212544572954</v>
      </c>
      <c r="F14" s="8">
        <v>1.9386331870832201E-2</v>
      </c>
      <c r="G14" s="6">
        <v>1.40722969347939</v>
      </c>
      <c r="H14" s="6">
        <v>1.0590129001516899</v>
      </c>
      <c r="I14" s="6">
        <v>1.86994455867956</v>
      </c>
      <c r="J14" s="8">
        <v>1.8509414849010801E-2</v>
      </c>
    </row>
    <row r="15" spans="1:10" ht="17" x14ac:dyDescent="0.2">
      <c r="A15" t="s">
        <v>29</v>
      </c>
      <c r="B15" s="2" t="s">
        <v>54</v>
      </c>
      <c r="C15" s="6">
        <v>1.36383961509816</v>
      </c>
      <c r="D15" s="6">
        <v>0.82215283630779901</v>
      </c>
      <c r="E15" s="6">
        <v>2.2624242276708699</v>
      </c>
      <c r="F15" s="8">
        <v>0.229506851095268</v>
      </c>
      <c r="G15" s="6"/>
      <c r="H15" s="6"/>
      <c r="I15" s="6"/>
      <c r="J15" s="8"/>
    </row>
    <row r="16" spans="1:10" ht="17" x14ac:dyDescent="0.2">
      <c r="A16" t="s">
        <v>30</v>
      </c>
      <c r="B16" s="2" t="s">
        <v>54</v>
      </c>
      <c r="C16" s="6">
        <v>1.15440121394966</v>
      </c>
      <c r="D16" s="6">
        <v>0.69553537671717502</v>
      </c>
      <c r="E16" s="6">
        <v>1.91599479678276</v>
      </c>
      <c r="F16" s="8">
        <v>0.57859567939199197</v>
      </c>
      <c r="G16" s="6"/>
      <c r="H16" s="6"/>
      <c r="I16" s="6"/>
      <c r="J16" s="8"/>
    </row>
    <row r="17" spans="1:10" ht="17" x14ac:dyDescent="0.2">
      <c r="A17" t="s">
        <v>22</v>
      </c>
      <c r="B17" s="2" t="s">
        <v>54</v>
      </c>
      <c r="C17" s="6">
        <v>1.03559379710198</v>
      </c>
      <c r="D17" s="6">
        <v>0.73351261657737898</v>
      </c>
      <c r="E17" s="6">
        <v>1.46208052644034</v>
      </c>
      <c r="F17" s="8">
        <v>0.84244988472097104</v>
      </c>
      <c r="G17" s="6"/>
      <c r="H17" s="6"/>
      <c r="I17" s="6"/>
      <c r="J17" s="8"/>
    </row>
    <row r="18" spans="1:10" ht="17" x14ac:dyDescent="0.2">
      <c r="A18" t="s">
        <v>241</v>
      </c>
      <c r="B18" s="2" t="s">
        <v>54</v>
      </c>
      <c r="C18" s="6">
        <v>0.963553911412105</v>
      </c>
      <c r="D18" s="6">
        <v>0.73418705203077395</v>
      </c>
      <c r="E18" s="6">
        <v>1.2645771096473299</v>
      </c>
      <c r="F18" s="8">
        <v>0.788961078331335</v>
      </c>
      <c r="G18" s="6"/>
      <c r="H18" s="6"/>
      <c r="I18" s="6"/>
      <c r="J18" s="8"/>
    </row>
    <row r="19" spans="1:10" ht="17" x14ac:dyDescent="0.2">
      <c r="A19" t="s">
        <v>240</v>
      </c>
      <c r="B19" s="2" t="s">
        <v>54</v>
      </c>
      <c r="C19" s="6">
        <v>0.52523940361130395</v>
      </c>
      <c r="D19" s="6">
        <v>0.33270852860659</v>
      </c>
      <c r="E19" s="6">
        <v>0.82918352667829198</v>
      </c>
      <c r="F19" s="8">
        <v>5.7091575803719296E-3</v>
      </c>
      <c r="G19" s="6">
        <v>0.50484073221891801</v>
      </c>
      <c r="H19" s="6">
        <v>0.31555124217170999</v>
      </c>
      <c r="I19" s="6">
        <v>0.80767916853468402</v>
      </c>
      <c r="J19" s="8">
        <v>4.3607620453821197E-3</v>
      </c>
    </row>
    <row r="20" spans="1:10" ht="17" x14ac:dyDescent="0.2">
      <c r="A20" t="s">
        <v>25</v>
      </c>
      <c r="B20" s="2" t="s">
        <v>54</v>
      </c>
      <c r="C20" s="6">
        <v>1.06121013449941</v>
      </c>
      <c r="D20" s="6">
        <v>0.74948610148196004</v>
      </c>
      <c r="E20" s="6">
        <v>1.5025855013688501</v>
      </c>
      <c r="F20" s="8">
        <v>0.73776429442590097</v>
      </c>
      <c r="G20" s="6"/>
      <c r="H20" s="6"/>
      <c r="I20" s="6"/>
      <c r="J20" s="8"/>
    </row>
    <row r="21" spans="1:10" x14ac:dyDescent="0.2">
      <c r="A21" s="11" t="s">
        <v>55</v>
      </c>
      <c r="F21" s="8"/>
      <c r="G21" s="6"/>
      <c r="H21" s="6"/>
      <c r="I21" s="6"/>
      <c r="J21" s="8"/>
    </row>
    <row r="22" spans="1:10" ht="17" x14ac:dyDescent="0.2">
      <c r="A22" t="s">
        <v>56</v>
      </c>
      <c r="B22" s="2" t="s">
        <v>57</v>
      </c>
      <c r="C22" s="6">
        <v>1.0504338198743599</v>
      </c>
      <c r="D22" s="6">
        <v>0.92071591486154603</v>
      </c>
      <c r="E22" s="6">
        <v>1.1984274325287101</v>
      </c>
      <c r="F22" s="8">
        <v>0.46438222263408002</v>
      </c>
      <c r="G22" s="6"/>
      <c r="H22" s="6"/>
      <c r="I22" s="6"/>
      <c r="J22" s="8"/>
    </row>
    <row r="23" spans="1:10" ht="17" x14ac:dyDescent="0.2">
      <c r="A23" t="s">
        <v>58</v>
      </c>
      <c r="B23" s="2" t="s">
        <v>59</v>
      </c>
      <c r="C23" s="6">
        <v>0.94705358020535102</v>
      </c>
      <c r="D23" s="6">
        <v>0.82010062905559</v>
      </c>
      <c r="E23" s="6">
        <v>1.0936590608553001</v>
      </c>
      <c r="F23" s="8">
        <v>0.45881912986486201</v>
      </c>
      <c r="G23" s="6"/>
      <c r="H23" s="6"/>
      <c r="I23" s="6"/>
      <c r="J23" s="8"/>
    </row>
    <row r="24" spans="1:10" ht="17" x14ac:dyDescent="0.2">
      <c r="A24" t="s">
        <v>60</v>
      </c>
      <c r="B24" s="2" t="s">
        <v>61</v>
      </c>
      <c r="C24" s="6">
        <v>0.63543819162739701</v>
      </c>
      <c r="D24" s="6">
        <v>0.38856383097806002</v>
      </c>
      <c r="E24" s="6">
        <v>1.0391643873860601</v>
      </c>
      <c r="F24" s="8">
        <v>7.0781082533173806E-2</v>
      </c>
      <c r="G24" s="6">
        <v>0.72325205982199003</v>
      </c>
      <c r="H24" s="6">
        <v>0.44389320481382299</v>
      </c>
      <c r="I24" s="6">
        <v>1.17842205369228</v>
      </c>
      <c r="J24" s="8">
        <v>0.19332205302031899</v>
      </c>
    </row>
    <row r="25" spans="1:10" x14ac:dyDescent="0.2">
      <c r="A25" s="11" t="s">
        <v>62</v>
      </c>
      <c r="F25" s="8"/>
      <c r="G25" s="6"/>
      <c r="H25" s="6"/>
      <c r="I25" s="6"/>
      <c r="J25" s="8"/>
    </row>
    <row r="26" spans="1:10" ht="34" x14ac:dyDescent="0.2">
      <c r="A26" s="2" t="s">
        <v>63</v>
      </c>
      <c r="F26" s="8">
        <v>0</v>
      </c>
      <c r="G26" s="6"/>
      <c r="H26" s="6"/>
      <c r="I26" s="6"/>
      <c r="J26" s="8">
        <v>0</v>
      </c>
    </row>
    <row r="27" spans="1:10" ht="34" x14ac:dyDescent="0.2">
      <c r="B27" s="2" t="s">
        <v>64</v>
      </c>
      <c r="C27" s="6">
        <v>28.277144400869201</v>
      </c>
      <c r="D27" s="6">
        <v>18.101406115441101</v>
      </c>
      <c r="E27" s="6">
        <v>44.173192423185696</v>
      </c>
      <c r="F27" s="8">
        <v>8.0829272480542103E-49</v>
      </c>
      <c r="G27" s="6">
        <v>27.797197133922801</v>
      </c>
      <c r="H27" s="6">
        <v>17.1581402210645</v>
      </c>
      <c r="I27" s="6">
        <v>45.033095577198097</v>
      </c>
      <c r="J27" s="35">
        <v>1.41669711701954E-41</v>
      </c>
    </row>
    <row r="28" spans="1:10" ht="34" x14ac:dyDescent="0.2">
      <c r="B28" s="2" t="s">
        <v>65</v>
      </c>
      <c r="C28" s="6">
        <v>81.309446349676804</v>
      </c>
      <c r="D28" s="6">
        <v>54.366325244387497</v>
      </c>
      <c r="E28" s="6">
        <v>121.605167095113</v>
      </c>
      <c r="F28" s="8">
        <v>9.4153557401985E-102</v>
      </c>
      <c r="G28" s="6">
        <v>87.392069525208299</v>
      </c>
      <c r="H28" s="6">
        <v>58.022256640112701</v>
      </c>
      <c r="I28" s="6">
        <v>131.628348467558</v>
      </c>
      <c r="J28" s="35">
        <v>1.5743478264404299E-101</v>
      </c>
    </row>
    <row r="29" spans="1:10" ht="34" x14ac:dyDescent="0.2">
      <c r="B29" s="2" t="s">
        <v>66</v>
      </c>
      <c r="C29" s="6">
        <v>2.87544757691931</v>
      </c>
      <c r="D29" s="6">
        <v>1.6740539808110799</v>
      </c>
      <c r="E29" s="6">
        <v>4.9390275716229697</v>
      </c>
      <c r="F29" s="8">
        <v>1.2983539366021499E-4</v>
      </c>
      <c r="G29" s="6">
        <v>3.1439166008056998</v>
      </c>
      <c r="H29" s="6">
        <v>1.7786953904376801</v>
      </c>
      <c r="I29" s="6">
        <v>5.5570007354600799</v>
      </c>
      <c r="J29" s="8">
        <v>8.0948197039707099E-5</v>
      </c>
    </row>
    <row r="30" spans="1:10" x14ac:dyDescent="0.2">
      <c r="J30" s="8"/>
    </row>
    <row r="31" spans="1:10" x14ac:dyDescent="0.2">
      <c r="J31" s="8"/>
    </row>
    <row r="32" spans="1:10" x14ac:dyDescent="0.2">
      <c r="J32" s="8"/>
    </row>
    <row r="33" spans="1:10" x14ac:dyDescent="0.2">
      <c r="J33" s="8"/>
    </row>
    <row r="34" spans="1:10" x14ac:dyDescent="0.2">
      <c r="J34" s="8"/>
    </row>
    <row r="36" spans="1:10" x14ac:dyDescent="0.2">
      <c r="A36" s="1" t="s">
        <v>69</v>
      </c>
    </row>
    <row r="37" spans="1:10" ht="17" x14ac:dyDescent="0.2">
      <c r="A37" t="s">
        <v>193</v>
      </c>
      <c r="B37" s="2" t="s">
        <v>67</v>
      </c>
      <c r="C37" s="6">
        <f>1.00843555517691^10</f>
        <v>1.0876307940215306</v>
      </c>
      <c r="D37" s="6">
        <f>1.00311860085667^10</f>
        <v>1.0316273233719198</v>
      </c>
      <c r="E37" s="6">
        <f>1.01378069161164^10</f>
        <v>1.1466744989242457</v>
      </c>
      <c r="F37" s="8">
        <v>1.84320265467968E-3</v>
      </c>
      <c r="H37" s="6"/>
      <c r="I37" s="6"/>
      <c r="J37" s="7"/>
    </row>
    <row r="38" spans="1:10" ht="17" x14ac:dyDescent="0.2">
      <c r="A38" t="s">
        <v>232</v>
      </c>
      <c r="B38" s="2" t="s">
        <v>68</v>
      </c>
      <c r="C38" s="6">
        <v>1.0528888591768799</v>
      </c>
      <c r="D38" s="6">
        <v>0.55098846267319002</v>
      </c>
      <c r="E38" s="6">
        <v>2.0119748867342699</v>
      </c>
      <c r="F38" s="8">
        <v>0.87604560697540701</v>
      </c>
    </row>
    <row r="39" spans="1:10" ht="17" x14ac:dyDescent="0.2">
      <c r="B39" s="2" t="s">
        <v>233</v>
      </c>
      <c r="C39" s="6">
        <v>1.01</v>
      </c>
      <c r="D39" s="6">
        <v>0.62</v>
      </c>
      <c r="E39" s="6">
        <v>1.64</v>
      </c>
      <c r="F39" s="8">
        <v>0.98011244966048405</v>
      </c>
    </row>
    <row r="40" spans="1:10" ht="17" x14ac:dyDescent="0.2">
      <c r="B40" s="2" t="s">
        <v>234</v>
      </c>
      <c r="C40" s="6">
        <v>1.06</v>
      </c>
      <c r="D40" s="6">
        <v>0.67</v>
      </c>
      <c r="E40" s="6">
        <v>1.67</v>
      </c>
      <c r="F40" s="7">
        <v>0.80469999999999997</v>
      </c>
    </row>
    <row r="41" spans="1:10" ht="34" x14ac:dyDescent="0.2">
      <c r="A41" t="s">
        <v>242</v>
      </c>
      <c r="B41" s="2" t="s">
        <v>243</v>
      </c>
      <c r="C41" s="6">
        <v>1.2410716552043599</v>
      </c>
      <c r="D41" s="6">
        <v>0.77896746122409799</v>
      </c>
      <c r="E41" s="6">
        <v>1.9773083344601801</v>
      </c>
      <c r="F41" s="6">
        <v>0.36343317464904801</v>
      </c>
    </row>
    <row r="42" spans="1:10" ht="34" x14ac:dyDescent="0.2">
      <c r="B42" s="2" t="s">
        <v>244</v>
      </c>
      <c r="C42" s="6">
        <v>1.11938631764958</v>
      </c>
      <c r="D42" s="6">
        <v>0.73931670996130805</v>
      </c>
      <c r="E42" s="6">
        <v>1.6948429695396301</v>
      </c>
      <c r="F42" s="6">
        <v>0.594112908065621</v>
      </c>
    </row>
    <row r="43" spans="1:10" ht="34" x14ac:dyDescent="0.2">
      <c r="B43" s="2" t="s">
        <v>245</v>
      </c>
      <c r="C43" s="6">
        <v>1.25001224525336</v>
      </c>
      <c r="D43" s="6">
        <v>0.87177702475360797</v>
      </c>
      <c r="E43" s="6">
        <v>1.79235121930973</v>
      </c>
      <c r="F43" s="6">
        <v>0.224877719077964</v>
      </c>
    </row>
    <row r="46" spans="1:10" x14ac:dyDescent="0.2">
      <c r="A46" s="6" t="s">
        <v>194</v>
      </c>
    </row>
  </sheetData>
  <mergeCells count="5">
    <mergeCell ref="C2:F2"/>
    <mergeCell ref="G2:J2"/>
    <mergeCell ref="D3:E3"/>
    <mergeCell ref="H3:I3"/>
    <mergeCell ref="A1:B1"/>
  </mergeCells>
  <pageMargins left="0.7" right="0.7" top="0.75" bottom="0.75" header="0.3" footer="0.3"/>
  <pageSetup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5"/>
  <sheetViews>
    <sheetView workbookViewId="0">
      <selection activeCell="A3" sqref="A3"/>
    </sheetView>
  </sheetViews>
  <sheetFormatPr baseColWidth="10" defaultColWidth="11" defaultRowHeight="16" x14ac:dyDescent="0.2"/>
  <cols>
    <col min="1" max="1" width="42.83203125" customWidth="1"/>
    <col min="2" max="2" width="36" customWidth="1"/>
  </cols>
  <sheetData>
    <row r="1" spans="1:10" ht="52" customHeight="1" x14ac:dyDescent="0.2">
      <c r="A1" s="45" t="s">
        <v>225</v>
      </c>
      <c r="B1" s="45"/>
    </row>
    <row r="3" spans="1:10" x14ac:dyDescent="0.2">
      <c r="A3" s="1" t="s">
        <v>0</v>
      </c>
      <c r="B3" s="1" t="s">
        <v>40</v>
      </c>
      <c r="C3" s="1" t="s">
        <v>75</v>
      </c>
      <c r="D3" s="37" t="s">
        <v>41</v>
      </c>
      <c r="E3" s="37"/>
      <c r="F3" s="1" t="s">
        <v>42</v>
      </c>
      <c r="G3" s="1"/>
      <c r="H3" s="37"/>
      <c r="I3" s="37"/>
      <c r="J3" s="1"/>
    </row>
    <row r="4" spans="1:10" x14ac:dyDescent="0.2">
      <c r="A4" s="4" t="s">
        <v>56</v>
      </c>
      <c r="B4" s="4" t="s">
        <v>57</v>
      </c>
      <c r="C4" s="6">
        <v>0.97622252091128703</v>
      </c>
      <c r="D4" s="6">
        <v>0.71682618623802896</v>
      </c>
      <c r="E4" s="6">
        <v>1.3294860436612601</v>
      </c>
      <c r="F4" s="8">
        <v>0.87862590455001599</v>
      </c>
      <c r="G4" s="6"/>
      <c r="H4" s="6"/>
      <c r="I4" s="6"/>
      <c r="J4" s="7"/>
    </row>
    <row r="5" spans="1:10" x14ac:dyDescent="0.2">
      <c r="A5" s="4" t="s">
        <v>58</v>
      </c>
      <c r="B5" s="4" t="s">
        <v>59</v>
      </c>
      <c r="C5" s="6">
        <v>1.1693263599724499</v>
      </c>
      <c r="D5" s="6">
        <v>0.78921242004244696</v>
      </c>
      <c r="E5" s="6">
        <v>1.7325172556874799</v>
      </c>
      <c r="F5" s="8">
        <v>0.43548403822926302</v>
      </c>
      <c r="G5" s="6"/>
      <c r="H5" s="6"/>
      <c r="I5" s="6"/>
      <c r="J5" s="7"/>
    </row>
    <row r="6" spans="1:10" x14ac:dyDescent="0.2">
      <c r="A6" s="4" t="s">
        <v>60</v>
      </c>
      <c r="B6" s="4" t="s">
        <v>61</v>
      </c>
      <c r="C6" s="6">
        <v>2.6762570701494202</v>
      </c>
      <c r="D6" s="6">
        <v>0.58699675018082798</v>
      </c>
      <c r="E6" s="6">
        <v>12.201689197288401</v>
      </c>
      <c r="F6" s="8">
        <v>0.20346569350780899</v>
      </c>
      <c r="G6" s="6"/>
      <c r="H6" s="6"/>
      <c r="I6" s="6"/>
      <c r="J6" s="7"/>
    </row>
    <row r="7" spans="1:10" x14ac:dyDescent="0.2">
      <c r="A7" s="4" t="s">
        <v>76</v>
      </c>
      <c r="B7" s="4" t="s">
        <v>57</v>
      </c>
      <c r="C7" s="6">
        <v>1.27559062492776</v>
      </c>
      <c r="D7" s="6">
        <v>0.78330085734455701</v>
      </c>
      <c r="E7" s="6">
        <v>2.0772751965568799</v>
      </c>
      <c r="F7" s="8">
        <v>0.32791815924810602</v>
      </c>
    </row>
    <row r="8" spans="1:10" x14ac:dyDescent="0.2">
      <c r="A8" s="4" t="s">
        <v>70</v>
      </c>
      <c r="B8" s="4" t="s">
        <v>71</v>
      </c>
      <c r="C8" s="6">
        <f>1.03319449293495^5</f>
        <v>1.1773630808316902</v>
      </c>
      <c r="D8" s="6">
        <f>0.953718693213464^5</f>
        <v>0.78904446047564236</v>
      </c>
      <c r="E8" s="6">
        <f>1.11929321279664^5</f>
        <v>1.7567879803248421</v>
      </c>
      <c r="F8" s="8">
        <v>0.42392848501121599</v>
      </c>
    </row>
    <row r="9" spans="1:10" x14ac:dyDescent="0.2">
      <c r="A9" s="4" t="s">
        <v>195</v>
      </c>
      <c r="B9" s="4" t="s">
        <v>72</v>
      </c>
      <c r="C9" s="6">
        <v>0.78517256883800002</v>
      </c>
      <c r="D9" s="6">
        <v>0.69400483111205302</v>
      </c>
      <c r="E9" s="6">
        <v>0.88831652924923998</v>
      </c>
      <c r="F9" s="8">
        <v>1.2274940926759701E-4</v>
      </c>
      <c r="G9" s="6"/>
      <c r="H9" s="6"/>
      <c r="I9" s="6"/>
    </row>
    <row r="10" spans="1:10" x14ac:dyDescent="0.2">
      <c r="A10" s="4" t="s">
        <v>77</v>
      </c>
      <c r="B10" s="4" t="s">
        <v>78</v>
      </c>
      <c r="C10" s="6">
        <v>1.9889597160030399</v>
      </c>
      <c r="D10" s="6">
        <v>0.76155952858771403</v>
      </c>
      <c r="E10" s="6">
        <v>5.1945522357511402</v>
      </c>
      <c r="F10" s="8">
        <v>0.16036348821931501</v>
      </c>
    </row>
    <row r="11" spans="1:10" x14ac:dyDescent="0.2">
      <c r="A11" s="4" t="s">
        <v>79</v>
      </c>
      <c r="B11" s="4" t="s">
        <v>73</v>
      </c>
      <c r="C11" s="6">
        <v>1.3355358317303501</v>
      </c>
      <c r="D11" s="6">
        <v>0.214588664976403</v>
      </c>
      <c r="E11" s="6">
        <v>8.3119765810175501</v>
      </c>
      <c r="F11" s="8">
        <v>0.75644103360968395</v>
      </c>
    </row>
    <row r="12" spans="1:10" x14ac:dyDescent="0.2">
      <c r="A12" t="s">
        <v>235</v>
      </c>
      <c r="B12" t="s">
        <v>73</v>
      </c>
      <c r="C12" s="6">
        <v>0.63533623838508002</v>
      </c>
      <c r="D12" s="6">
        <v>0.32917977209191501</v>
      </c>
      <c r="E12" s="6">
        <v>1.2262361482302599</v>
      </c>
      <c r="F12" s="8">
        <v>0.17635907631161499</v>
      </c>
    </row>
    <row r="13" spans="1:10" x14ac:dyDescent="0.2">
      <c r="A13" t="s">
        <v>236</v>
      </c>
      <c r="B13" t="s">
        <v>73</v>
      </c>
      <c r="C13" s="6">
        <v>0.43230142156311302</v>
      </c>
      <c r="D13" s="6">
        <v>0.193733162034425</v>
      </c>
      <c r="E13" s="6">
        <v>0.96464909323206505</v>
      </c>
      <c r="F13" s="34">
        <v>4.0574714442498903E-2</v>
      </c>
    </row>
    <row r="14" spans="1:10" x14ac:dyDescent="0.2">
      <c r="A14" t="s">
        <v>237</v>
      </c>
      <c r="B14" t="s">
        <v>73</v>
      </c>
      <c r="C14" s="6">
        <v>0.70851016750468698</v>
      </c>
      <c r="D14" s="6">
        <v>0.27223179961410598</v>
      </c>
      <c r="E14" s="6">
        <v>1.84396774428666</v>
      </c>
      <c r="F14" s="8">
        <v>0.480130094462837</v>
      </c>
    </row>
    <row r="15" spans="1:10" x14ac:dyDescent="0.2">
      <c r="A15" t="s">
        <v>238</v>
      </c>
      <c r="B15" t="s">
        <v>73</v>
      </c>
      <c r="C15" s="6">
        <v>1.8465106873028501</v>
      </c>
      <c r="D15" s="6">
        <v>0.65455360830768206</v>
      </c>
      <c r="E15" s="6">
        <v>5.2090488464940199</v>
      </c>
      <c r="F15" s="8">
        <v>0.24643923398956399</v>
      </c>
    </row>
  </sheetData>
  <mergeCells count="3">
    <mergeCell ref="D3:E3"/>
    <mergeCell ref="H3:I3"/>
    <mergeCell ref="A1:B1"/>
  </mergeCells>
  <pageMargins left="0.7" right="0.7" top="0.75" bottom="0.75" header="0.3" footer="0.3"/>
  <pageSetup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1"/>
  <sheetViews>
    <sheetView workbookViewId="0">
      <selection activeCell="B3" sqref="B3"/>
    </sheetView>
  </sheetViews>
  <sheetFormatPr baseColWidth="10" defaultColWidth="11" defaultRowHeight="16" x14ac:dyDescent="0.2"/>
  <cols>
    <col min="1" max="1" width="22.83203125" style="18" customWidth="1"/>
    <col min="2" max="16384" width="11" style="18"/>
  </cols>
  <sheetData>
    <row r="1" spans="1:10" ht="33" customHeight="1" x14ac:dyDescent="0.2">
      <c r="A1" s="46" t="s">
        <v>226</v>
      </c>
      <c r="B1" s="46"/>
      <c r="C1" s="46"/>
      <c r="D1" s="46"/>
      <c r="E1" s="46"/>
    </row>
    <row r="3" spans="1:10" ht="16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6" customHeight="1" x14ac:dyDescent="0.2">
      <c r="A4" s="25"/>
      <c r="B4" s="26"/>
      <c r="C4" s="40" t="s">
        <v>221</v>
      </c>
      <c r="D4" s="40"/>
      <c r="E4" s="40"/>
      <c r="F4" s="40"/>
      <c r="G4" s="41" t="s">
        <v>38</v>
      </c>
      <c r="H4" s="41"/>
      <c r="I4" s="41"/>
      <c r="J4" s="41"/>
    </row>
    <row r="5" spans="1:10" ht="17" x14ac:dyDescent="0.2">
      <c r="A5" s="25"/>
      <c r="B5" s="26" t="s">
        <v>40</v>
      </c>
      <c r="C5" s="27" t="s">
        <v>75</v>
      </c>
      <c r="D5" s="39" t="s">
        <v>41</v>
      </c>
      <c r="E5" s="39"/>
      <c r="F5" s="28" t="s">
        <v>42</v>
      </c>
      <c r="G5" s="27" t="s">
        <v>75</v>
      </c>
      <c r="H5" s="39" t="s">
        <v>41</v>
      </c>
      <c r="I5" s="39"/>
      <c r="J5" s="28" t="s">
        <v>42</v>
      </c>
    </row>
    <row r="6" spans="1:10" x14ac:dyDescent="0.2">
      <c r="A6" s="29" t="s">
        <v>43</v>
      </c>
      <c r="B6" s="30"/>
      <c r="C6" s="13"/>
      <c r="D6" s="13"/>
      <c r="E6" s="13"/>
      <c r="F6" s="31"/>
      <c r="G6" s="25"/>
      <c r="H6" s="25"/>
      <c r="I6" s="25"/>
      <c r="J6" s="25"/>
    </row>
    <row r="7" spans="1:10" x14ac:dyDescent="0.2">
      <c r="A7" s="25" t="s">
        <v>80</v>
      </c>
      <c r="B7" s="30"/>
      <c r="C7" s="13"/>
      <c r="D7" s="13"/>
      <c r="E7" s="13"/>
      <c r="F7" s="14">
        <v>5.9999999999999995E-4</v>
      </c>
      <c r="G7" s="13"/>
      <c r="H7" s="13"/>
      <c r="I7" s="13"/>
      <c r="J7" s="14">
        <v>4.0000000000000002E-4</v>
      </c>
    </row>
    <row r="8" spans="1:10" ht="32" x14ac:dyDescent="0.2">
      <c r="A8" s="25"/>
      <c r="B8" s="30" t="s">
        <v>36</v>
      </c>
      <c r="C8" s="13">
        <v>4.71</v>
      </c>
      <c r="D8" s="13">
        <v>2.02</v>
      </c>
      <c r="E8" s="13">
        <v>10.97</v>
      </c>
      <c r="F8" s="14">
        <v>2.9999999999999997E-4</v>
      </c>
      <c r="G8" s="13">
        <v>6.15</v>
      </c>
      <c r="H8" s="13">
        <v>2.4900000000000002</v>
      </c>
      <c r="I8" s="13">
        <v>15.21</v>
      </c>
      <c r="J8" s="14">
        <v>1E-4</v>
      </c>
    </row>
    <row r="9" spans="1:10" ht="32" x14ac:dyDescent="0.2">
      <c r="A9" s="25"/>
      <c r="B9" s="30" t="s">
        <v>81</v>
      </c>
      <c r="C9" s="13">
        <v>1.06</v>
      </c>
      <c r="D9" s="13">
        <v>0.69</v>
      </c>
      <c r="E9" s="13">
        <v>1.63</v>
      </c>
      <c r="F9" s="14">
        <v>0.7974</v>
      </c>
      <c r="G9" s="13">
        <v>1.73</v>
      </c>
      <c r="H9" s="13">
        <v>0.92</v>
      </c>
      <c r="I9" s="13">
        <v>3.26</v>
      </c>
      <c r="J9" s="14">
        <v>8.7999999999999995E-2</v>
      </c>
    </row>
    <row r="10" spans="1:10" ht="32" x14ac:dyDescent="0.2">
      <c r="A10" s="25"/>
      <c r="B10" s="30" t="s">
        <v>82</v>
      </c>
      <c r="C10" s="13">
        <v>4.45</v>
      </c>
      <c r="D10" s="13">
        <v>2.06</v>
      </c>
      <c r="E10" s="13">
        <v>9.58</v>
      </c>
      <c r="F10" s="14">
        <v>1E-4</v>
      </c>
      <c r="G10" s="13">
        <v>3.55</v>
      </c>
      <c r="H10" s="13">
        <v>1.56</v>
      </c>
      <c r="I10" s="13">
        <v>8.08</v>
      </c>
      <c r="J10" s="14">
        <v>2.5000000000000001E-3</v>
      </c>
    </row>
    <row r="11" spans="1:10" ht="32" x14ac:dyDescent="0.2">
      <c r="A11" s="25" t="s">
        <v>48</v>
      </c>
      <c r="B11" s="30" t="s">
        <v>49</v>
      </c>
      <c r="C11" s="13">
        <v>1.1299999999999999</v>
      </c>
      <c r="D11" s="13">
        <v>0.7</v>
      </c>
      <c r="E11" s="13">
        <v>1.81</v>
      </c>
      <c r="F11" s="14">
        <v>0.61550000000000005</v>
      </c>
      <c r="G11" s="13">
        <v>1.1200000000000001</v>
      </c>
      <c r="H11" s="13">
        <v>0.65</v>
      </c>
      <c r="I11" s="13">
        <v>1.92</v>
      </c>
      <c r="J11" s="14">
        <v>0.68799999999999994</v>
      </c>
    </row>
    <row r="12" spans="1:10" ht="48" x14ac:dyDescent="0.2">
      <c r="A12" s="25" t="s">
        <v>50</v>
      </c>
      <c r="B12" s="30" t="s">
        <v>51</v>
      </c>
      <c r="C12" s="13">
        <v>0.7</v>
      </c>
      <c r="D12" s="13">
        <v>0.34</v>
      </c>
      <c r="E12" s="13">
        <v>1.42</v>
      </c>
      <c r="F12" s="14">
        <v>0.31840000000000002</v>
      </c>
      <c r="G12" s="13">
        <v>0.49</v>
      </c>
      <c r="H12" s="13">
        <v>0.21</v>
      </c>
      <c r="I12" s="13">
        <v>1.1499999999999999</v>
      </c>
      <c r="J12" s="14">
        <v>0.1011</v>
      </c>
    </row>
    <row r="13" spans="1:10" x14ac:dyDescent="0.2">
      <c r="A13" s="25"/>
      <c r="B13" s="30"/>
      <c r="C13" s="13"/>
      <c r="D13" s="13"/>
      <c r="E13" s="13"/>
      <c r="F13" s="14"/>
      <c r="G13" s="13"/>
      <c r="H13" s="13"/>
      <c r="I13" s="13"/>
      <c r="J13" s="14"/>
    </row>
    <row r="14" spans="1:10" x14ac:dyDescent="0.2">
      <c r="A14" s="29" t="s">
        <v>52</v>
      </c>
      <c r="B14" s="30"/>
      <c r="C14" s="13"/>
      <c r="D14" s="13"/>
      <c r="E14" s="13"/>
      <c r="F14" s="14"/>
      <c r="G14" s="13"/>
      <c r="H14" s="13"/>
      <c r="I14" s="13"/>
      <c r="J14" s="14"/>
    </row>
    <row r="15" spans="1:10" x14ac:dyDescent="0.2">
      <c r="A15" s="25" t="s">
        <v>53</v>
      </c>
      <c r="B15" s="30" t="s">
        <v>54</v>
      </c>
      <c r="C15" s="13">
        <v>0.44</v>
      </c>
      <c r="D15" s="13">
        <v>0.24</v>
      </c>
      <c r="E15" s="13">
        <v>0.79</v>
      </c>
      <c r="F15" s="14">
        <v>5.5999999999999999E-3</v>
      </c>
      <c r="G15" s="13">
        <v>0.45</v>
      </c>
      <c r="H15" s="24">
        <v>0.25160328259127901</v>
      </c>
      <c r="I15" s="13">
        <v>0.82</v>
      </c>
      <c r="J15" s="14">
        <v>9.1000000000000004E-3</v>
      </c>
    </row>
    <row r="16" spans="1:10" x14ac:dyDescent="0.2">
      <c r="A16" s="25" t="s">
        <v>22</v>
      </c>
      <c r="B16" s="30" t="s">
        <v>54</v>
      </c>
      <c r="C16" s="13">
        <v>1.49</v>
      </c>
      <c r="D16" s="13">
        <v>0.79</v>
      </c>
      <c r="E16" s="13">
        <v>2.8</v>
      </c>
      <c r="F16" s="14">
        <v>0.21429999999999999</v>
      </c>
      <c r="G16" s="13"/>
      <c r="H16" s="13"/>
      <c r="I16" s="13"/>
      <c r="J16" s="14"/>
    </row>
    <row r="17" spans="1:10" x14ac:dyDescent="0.2">
      <c r="A17" s="25" t="s">
        <v>239</v>
      </c>
      <c r="B17" s="30" t="s">
        <v>54</v>
      </c>
      <c r="C17" s="13">
        <v>1.22</v>
      </c>
      <c r="D17" s="13">
        <v>0.7</v>
      </c>
      <c r="E17" s="13">
        <v>2.12</v>
      </c>
      <c r="F17" s="14">
        <v>0.47970000000000002</v>
      </c>
      <c r="G17" s="13"/>
      <c r="H17" s="13"/>
      <c r="I17" s="13"/>
      <c r="J17" s="14"/>
    </row>
    <row r="18" spans="1:10" x14ac:dyDescent="0.2">
      <c r="A18" s="25" t="s">
        <v>24</v>
      </c>
      <c r="B18" s="30" t="s">
        <v>54</v>
      </c>
      <c r="C18" s="13">
        <v>0.56999999999999995</v>
      </c>
      <c r="D18" s="13">
        <v>0.25</v>
      </c>
      <c r="E18" s="13">
        <v>1.32</v>
      </c>
      <c r="F18" s="14">
        <v>0.18890000000000001</v>
      </c>
      <c r="G18" s="13"/>
      <c r="H18" s="13"/>
      <c r="I18" s="13"/>
      <c r="J18" s="14"/>
    </row>
    <row r="19" spans="1:10" x14ac:dyDescent="0.2">
      <c r="A19" s="25" t="s">
        <v>25</v>
      </c>
      <c r="B19" s="30" t="s">
        <v>54</v>
      </c>
      <c r="C19" s="13">
        <v>0.73</v>
      </c>
      <c r="D19" s="13">
        <v>0.37</v>
      </c>
      <c r="E19" s="13">
        <v>1.41</v>
      </c>
      <c r="F19" s="14">
        <v>0.34560000000000002</v>
      </c>
      <c r="G19" s="13"/>
      <c r="H19" s="13"/>
      <c r="I19" s="13"/>
      <c r="J19" s="14"/>
    </row>
    <row r="20" spans="1:10" x14ac:dyDescent="0.2">
      <c r="A20" s="25"/>
      <c r="B20" s="30"/>
      <c r="C20" s="13"/>
      <c r="D20" s="13"/>
      <c r="E20" s="13"/>
      <c r="F20" s="14"/>
      <c r="G20" s="13"/>
      <c r="H20" s="13"/>
      <c r="I20" s="13"/>
      <c r="J20" s="14"/>
    </row>
    <row r="21" spans="1:10" x14ac:dyDescent="0.2">
      <c r="A21" s="29" t="s">
        <v>83</v>
      </c>
      <c r="B21" s="30"/>
      <c r="C21" s="13"/>
      <c r="D21" s="13"/>
      <c r="E21" s="13"/>
      <c r="F21" s="14"/>
      <c r="G21" s="13"/>
      <c r="H21" s="13"/>
      <c r="I21" s="13"/>
      <c r="J21" s="14"/>
    </row>
    <row r="22" spans="1:10" x14ac:dyDescent="0.2">
      <c r="A22" s="25" t="s">
        <v>84</v>
      </c>
      <c r="B22" s="30" t="s">
        <v>54</v>
      </c>
      <c r="C22" s="13">
        <v>0.59</v>
      </c>
      <c r="D22" s="13">
        <v>0.32</v>
      </c>
      <c r="E22" s="13">
        <v>1.07</v>
      </c>
      <c r="F22" s="14">
        <v>8.1900000000000001E-2</v>
      </c>
      <c r="G22" s="13">
        <v>0.62</v>
      </c>
      <c r="H22" s="13">
        <v>0.3</v>
      </c>
      <c r="I22" s="13">
        <v>1.27</v>
      </c>
      <c r="J22" s="14">
        <v>0.19270000000000001</v>
      </c>
    </row>
    <row r="23" spans="1:10" ht="17" x14ac:dyDescent="0.2">
      <c r="A23" s="32" t="s">
        <v>85</v>
      </c>
      <c r="B23" s="12" t="s">
        <v>54</v>
      </c>
      <c r="C23" s="13">
        <v>0.71</v>
      </c>
      <c r="D23" s="13">
        <v>0.39</v>
      </c>
      <c r="E23" s="13">
        <v>1.3</v>
      </c>
      <c r="F23" s="14">
        <v>0.26550000000000001</v>
      </c>
      <c r="G23" s="13"/>
      <c r="H23" s="13"/>
      <c r="I23" s="13"/>
      <c r="J23" s="14"/>
    </row>
    <row r="24" spans="1:10" ht="34" x14ac:dyDescent="0.2">
      <c r="A24" s="25" t="s">
        <v>196</v>
      </c>
      <c r="B24" s="12" t="s">
        <v>86</v>
      </c>
      <c r="C24" s="13">
        <v>0.83</v>
      </c>
      <c r="D24" s="13">
        <v>0.73</v>
      </c>
      <c r="E24" s="13">
        <v>0.95</v>
      </c>
      <c r="F24" s="14">
        <v>5.7999999999999996E-3</v>
      </c>
      <c r="G24" s="13">
        <v>0.86</v>
      </c>
      <c r="H24" s="13">
        <v>0.74</v>
      </c>
      <c r="I24" s="13">
        <v>0.99</v>
      </c>
      <c r="J24" s="14">
        <v>3.6799999999999999E-2</v>
      </c>
    </row>
    <row r="25" spans="1:10" ht="34" x14ac:dyDescent="0.2">
      <c r="A25" s="25" t="s">
        <v>87</v>
      </c>
      <c r="B25" s="12" t="s">
        <v>86</v>
      </c>
      <c r="C25" s="13">
        <v>0.83</v>
      </c>
      <c r="D25" s="13">
        <v>0.73</v>
      </c>
      <c r="E25" s="13">
        <v>0.95</v>
      </c>
      <c r="F25" s="14">
        <v>5.3E-3</v>
      </c>
      <c r="G25" s="13"/>
      <c r="H25" s="13"/>
      <c r="I25" s="13"/>
      <c r="J25" s="14"/>
    </row>
    <row r="26" spans="1:10" x14ac:dyDescent="0.2">
      <c r="A26" s="25"/>
      <c r="B26" s="30"/>
      <c r="C26" s="13"/>
      <c r="D26" s="13"/>
      <c r="E26" s="13"/>
      <c r="F26" s="14"/>
      <c r="G26" s="13"/>
      <c r="H26" s="13"/>
      <c r="I26" s="13"/>
      <c r="J26" s="14"/>
    </row>
    <row r="27" spans="1:10" x14ac:dyDescent="0.2">
      <c r="A27" s="29" t="s">
        <v>55</v>
      </c>
      <c r="B27" s="30"/>
      <c r="C27" s="13"/>
      <c r="D27" s="13"/>
      <c r="E27" s="13"/>
      <c r="F27" s="14"/>
      <c r="G27" s="13"/>
      <c r="H27" s="13"/>
      <c r="I27" s="13"/>
      <c r="J27" s="14"/>
    </row>
    <row r="28" spans="1:10" ht="32" x14ac:dyDescent="0.2">
      <c r="A28" s="25" t="s">
        <v>56</v>
      </c>
      <c r="B28" s="30" t="s">
        <v>57</v>
      </c>
      <c r="C28" s="13">
        <v>0.99</v>
      </c>
      <c r="D28" s="13">
        <v>0.72</v>
      </c>
      <c r="E28" s="13">
        <v>1.36</v>
      </c>
      <c r="F28" s="14">
        <v>0.95189999999999997</v>
      </c>
      <c r="G28" s="13"/>
      <c r="H28" s="13"/>
      <c r="I28" s="13"/>
      <c r="J28" s="14"/>
    </row>
    <row r="29" spans="1:10" ht="32" x14ac:dyDescent="0.2">
      <c r="A29" s="25" t="s">
        <v>58</v>
      </c>
      <c r="B29" s="30" t="s">
        <v>59</v>
      </c>
      <c r="C29" s="13">
        <v>0.84</v>
      </c>
      <c r="D29" s="13">
        <v>0.55000000000000004</v>
      </c>
      <c r="E29" s="13">
        <v>1.29</v>
      </c>
      <c r="F29" s="14">
        <v>0.43030000000000002</v>
      </c>
      <c r="G29" s="13"/>
      <c r="H29" s="13"/>
      <c r="I29" s="13"/>
      <c r="J29" s="14"/>
    </row>
    <row r="30" spans="1:10" ht="48" x14ac:dyDescent="0.2">
      <c r="A30" s="25" t="s">
        <v>60</v>
      </c>
      <c r="B30" s="30" t="s">
        <v>61</v>
      </c>
      <c r="C30" s="13">
        <v>0.4</v>
      </c>
      <c r="D30" s="13">
        <v>0.05</v>
      </c>
      <c r="E30" s="13">
        <v>2.96</v>
      </c>
      <c r="F30" s="14">
        <v>0.36799999999999999</v>
      </c>
      <c r="G30" s="13"/>
      <c r="H30" s="13"/>
      <c r="I30" s="13"/>
      <c r="J30" s="14"/>
    </row>
    <row r="31" spans="1:10" ht="32" x14ac:dyDescent="0.2">
      <c r="A31" s="25" t="s">
        <v>74</v>
      </c>
      <c r="B31" s="30" t="s">
        <v>57</v>
      </c>
      <c r="C31" s="13">
        <v>0.7</v>
      </c>
      <c r="D31" s="13">
        <v>0.44</v>
      </c>
      <c r="E31" s="13">
        <v>1.1100000000000001</v>
      </c>
      <c r="F31" s="14">
        <v>0.13039999999999999</v>
      </c>
      <c r="G31" s="13">
        <v>0.69</v>
      </c>
      <c r="H31" s="13">
        <v>0.43</v>
      </c>
      <c r="I31" s="13">
        <v>1.1100000000000001</v>
      </c>
      <c r="J31" s="14">
        <v>0.1227</v>
      </c>
    </row>
  </sheetData>
  <mergeCells count="5">
    <mergeCell ref="D5:E5"/>
    <mergeCell ref="H5:I5"/>
    <mergeCell ref="C4:F4"/>
    <mergeCell ref="G4:J4"/>
    <mergeCell ref="A1:E1"/>
  </mergeCells>
  <pageMargins left="0.7" right="0.7" top="0.75" bottom="0.75" header="0.3" footer="0.3"/>
  <pageSetup scale="72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0"/>
  <sheetViews>
    <sheetView workbookViewId="0">
      <selection sqref="A1:D1"/>
    </sheetView>
  </sheetViews>
  <sheetFormatPr baseColWidth="10" defaultColWidth="11" defaultRowHeight="16" x14ac:dyDescent="0.2"/>
  <cols>
    <col min="1" max="1" width="21.83203125" customWidth="1"/>
  </cols>
  <sheetData>
    <row r="1" spans="1:13" ht="42" customHeight="1" x14ac:dyDescent="0.2">
      <c r="A1" s="44" t="s">
        <v>227</v>
      </c>
      <c r="B1" s="44"/>
      <c r="C1" s="44"/>
      <c r="D1" s="44"/>
    </row>
    <row r="4" spans="1:13" x14ac:dyDescent="0.2">
      <c r="B4" s="3"/>
      <c r="C4" s="36" t="s">
        <v>91</v>
      </c>
      <c r="D4" s="36"/>
      <c r="E4" s="36"/>
      <c r="F4" s="36"/>
      <c r="G4" s="37" t="s">
        <v>38</v>
      </c>
      <c r="H4" s="37"/>
      <c r="I4" s="37"/>
      <c r="J4" s="37"/>
    </row>
    <row r="5" spans="1:13" ht="17" x14ac:dyDescent="0.2">
      <c r="A5" t="s">
        <v>39</v>
      </c>
      <c r="B5" s="3" t="s">
        <v>40</v>
      </c>
      <c r="C5" s="9" t="s">
        <v>75</v>
      </c>
      <c r="D5" s="38" t="s">
        <v>41</v>
      </c>
      <c r="E5" s="38"/>
      <c r="F5" s="10" t="s">
        <v>42</v>
      </c>
      <c r="G5" s="9" t="s">
        <v>75</v>
      </c>
      <c r="H5" s="38" t="s">
        <v>41</v>
      </c>
      <c r="I5" s="38"/>
      <c r="J5" s="10" t="s">
        <v>42</v>
      </c>
    </row>
    <row r="6" spans="1:13" x14ac:dyDescent="0.2">
      <c r="A6" s="11" t="s">
        <v>43</v>
      </c>
      <c r="B6" s="2"/>
      <c r="C6" s="6"/>
      <c r="D6" s="6"/>
      <c r="E6" s="6"/>
      <c r="F6" s="7"/>
    </row>
    <row r="7" spans="1:13" x14ac:dyDescent="0.2">
      <c r="A7" t="s">
        <v>14</v>
      </c>
      <c r="B7" s="2"/>
      <c r="C7" s="6"/>
      <c r="D7" s="6"/>
      <c r="E7" s="6"/>
      <c r="F7" s="35">
        <v>1.7493350759068E-6</v>
      </c>
      <c r="G7" s="6"/>
      <c r="H7" s="6"/>
      <c r="I7" s="6"/>
      <c r="J7" s="35">
        <v>1.7484773573217501E-5</v>
      </c>
    </row>
    <row r="8" spans="1:13" ht="34" x14ac:dyDescent="0.2">
      <c r="B8" s="2" t="s">
        <v>81</v>
      </c>
      <c r="C8" s="6">
        <v>6.3403072661574482</v>
      </c>
      <c r="D8" s="6">
        <v>12.806520517012277</v>
      </c>
      <c r="E8" s="6">
        <v>3.1389865948278377</v>
      </c>
      <c r="F8" s="35">
        <v>2.61831869963203E-7</v>
      </c>
      <c r="G8" s="6">
        <v>6.0156176359560565</v>
      </c>
      <c r="H8" s="6">
        <v>12.784918978368713</v>
      </c>
      <c r="I8" s="6">
        <v>2.8304954926388546</v>
      </c>
      <c r="J8" s="35">
        <v>3.0881264634352598E-6</v>
      </c>
      <c r="K8" s="6"/>
      <c r="L8" s="6"/>
      <c r="M8" s="6"/>
    </row>
    <row r="9" spans="1:13" ht="34" x14ac:dyDescent="0.2">
      <c r="B9" s="2" t="s">
        <v>82</v>
      </c>
      <c r="C9" s="6">
        <v>0.46711793639632299</v>
      </c>
      <c r="D9" s="6">
        <v>0.18991361564061199</v>
      </c>
      <c r="E9" s="6">
        <v>1.14893903613564</v>
      </c>
      <c r="F9" s="8">
        <v>9.73955298994469E-2</v>
      </c>
      <c r="G9" s="6">
        <v>0.46170739480573397</v>
      </c>
      <c r="H9" s="6">
        <v>0.19228393479533701</v>
      </c>
      <c r="I9" s="6">
        <v>1.10864029615992</v>
      </c>
      <c r="J9" s="8">
        <v>8.3773288357738701E-2</v>
      </c>
    </row>
    <row r="10" spans="1:13" ht="34" x14ac:dyDescent="0.2">
      <c r="B10" s="2" t="s">
        <v>36</v>
      </c>
      <c r="C10" s="6">
        <v>2.9616712462860901</v>
      </c>
      <c r="D10" s="6">
        <v>1.1486090857351701</v>
      </c>
      <c r="E10" s="6">
        <v>7.6366247490228902</v>
      </c>
      <c r="F10" s="8">
        <v>2.4661943967615702E-2</v>
      </c>
      <c r="G10" s="6">
        <v>2.7774551468447002</v>
      </c>
      <c r="H10" s="6">
        <v>1.0479587202479399</v>
      </c>
      <c r="I10" s="6">
        <v>7.3612222921423802</v>
      </c>
      <c r="J10" s="8">
        <v>3.9960115299463202E-2</v>
      </c>
    </row>
    <row r="11" spans="1:13" ht="34" x14ac:dyDescent="0.2">
      <c r="A11" t="s">
        <v>48</v>
      </c>
      <c r="B11" s="2" t="s">
        <v>49</v>
      </c>
      <c r="C11" s="6">
        <v>0.63646009961677696</v>
      </c>
      <c r="D11" s="6">
        <v>0.34876157139442199</v>
      </c>
      <c r="E11" s="6">
        <v>1.16148535741652</v>
      </c>
      <c r="F11" s="8">
        <v>0.14096675011262999</v>
      </c>
      <c r="G11" s="6">
        <v>0.63975801883655703</v>
      </c>
      <c r="H11" s="6">
        <v>0.34149356866213898</v>
      </c>
      <c r="I11" s="6">
        <v>1.1985301048835</v>
      </c>
      <c r="J11" s="8">
        <v>0.16314989378421099</v>
      </c>
    </row>
    <row r="12" spans="1:13" ht="51" x14ac:dyDescent="0.2">
      <c r="A12" t="s">
        <v>50</v>
      </c>
      <c r="B12" s="2" t="s">
        <v>51</v>
      </c>
      <c r="C12" s="6">
        <v>0.34166319117987998</v>
      </c>
      <c r="D12" s="6">
        <v>0.15694228977977501</v>
      </c>
      <c r="E12" s="6">
        <v>0.74380038911769997</v>
      </c>
      <c r="F12" s="8">
        <v>6.8168008027336101E-3</v>
      </c>
      <c r="G12" s="6">
        <v>0.43550195049510199</v>
      </c>
      <c r="H12" s="6">
        <v>0.20289661800856201</v>
      </c>
      <c r="I12" s="6">
        <v>0.93477136655395099</v>
      </c>
      <c r="J12" s="8">
        <v>3.2920357628910303E-2</v>
      </c>
    </row>
    <row r="13" spans="1:13" x14ac:dyDescent="0.2">
      <c r="B13" s="2"/>
      <c r="C13" s="6"/>
      <c r="D13" s="6"/>
      <c r="E13" s="6"/>
      <c r="F13" s="8"/>
      <c r="G13" s="6"/>
      <c r="H13" s="6"/>
      <c r="I13" s="6"/>
      <c r="J13" s="8"/>
    </row>
    <row r="14" spans="1:13" x14ac:dyDescent="0.2">
      <c r="A14" s="11" t="s">
        <v>52</v>
      </c>
      <c r="B14" s="2"/>
      <c r="C14" s="6"/>
      <c r="D14" s="6"/>
      <c r="E14" s="6"/>
      <c r="F14" s="8"/>
      <c r="G14" s="6"/>
      <c r="H14" s="6"/>
      <c r="I14" s="6"/>
      <c r="J14" s="8"/>
    </row>
    <row r="15" spans="1:13" ht="17" x14ac:dyDescent="0.2">
      <c r="A15" t="s">
        <v>53</v>
      </c>
      <c r="B15" s="2" t="s">
        <v>54</v>
      </c>
      <c r="C15" s="6">
        <v>1.2688542728151599</v>
      </c>
      <c r="D15" s="6">
        <v>0.65170796036479495</v>
      </c>
      <c r="E15" s="6">
        <v>2.4704181375045402</v>
      </c>
      <c r="F15" s="8">
        <v>0.48364204223001001</v>
      </c>
      <c r="G15" s="6"/>
      <c r="H15" s="6"/>
      <c r="I15" s="6"/>
      <c r="J15" s="8"/>
    </row>
    <row r="16" spans="1:13" ht="17" x14ac:dyDescent="0.2">
      <c r="A16" t="s">
        <v>29</v>
      </c>
      <c r="B16" s="2" t="s">
        <v>54</v>
      </c>
      <c r="C16" s="6">
        <v>2.0631352288548599</v>
      </c>
      <c r="D16" s="6">
        <v>0.57173607392140402</v>
      </c>
      <c r="E16" s="6">
        <v>7.4449158741156403</v>
      </c>
      <c r="F16" s="8">
        <v>0.26868485507178302</v>
      </c>
      <c r="G16" s="6"/>
      <c r="H16" s="6"/>
      <c r="I16" s="6"/>
      <c r="J16" s="8"/>
    </row>
    <row r="17" spans="1:10" ht="17" x14ac:dyDescent="0.2">
      <c r="A17" t="s">
        <v>30</v>
      </c>
      <c r="B17" s="2" t="s">
        <v>54</v>
      </c>
      <c r="C17" s="6">
        <v>1.2947779607421599</v>
      </c>
      <c r="D17" s="6">
        <v>0.385254301447984</v>
      </c>
      <c r="E17" s="6">
        <v>4.3515412062179699</v>
      </c>
      <c r="F17" s="8">
        <v>0.676164392741888</v>
      </c>
      <c r="G17" s="6"/>
      <c r="H17" s="6"/>
      <c r="I17" s="6"/>
      <c r="J17" s="8"/>
    </row>
    <row r="18" spans="1:10" ht="17" x14ac:dyDescent="0.2">
      <c r="A18" t="s">
        <v>22</v>
      </c>
      <c r="B18" s="2" t="s">
        <v>54</v>
      </c>
      <c r="C18" s="6">
        <v>1.09573171632719</v>
      </c>
      <c r="D18" s="6">
        <v>0.52428201270112995</v>
      </c>
      <c r="E18" s="6">
        <v>2.2900423151647402</v>
      </c>
      <c r="F18" s="8">
        <v>0.80794484926263499</v>
      </c>
      <c r="G18" s="6"/>
      <c r="H18" s="6"/>
      <c r="I18" s="6"/>
      <c r="J18" s="8"/>
    </row>
    <row r="19" spans="1:10" ht="17" x14ac:dyDescent="0.2">
      <c r="A19" t="s">
        <v>239</v>
      </c>
      <c r="B19" s="2" t="s">
        <v>54</v>
      </c>
      <c r="C19" s="6">
        <v>1.0817311950056601</v>
      </c>
      <c r="D19" s="6">
        <v>0.57563714007344602</v>
      </c>
      <c r="E19" s="6">
        <v>2.0327777636083</v>
      </c>
      <c r="F19" s="8">
        <v>0.80716328167446405</v>
      </c>
      <c r="G19" s="6"/>
      <c r="H19" s="6"/>
      <c r="I19" s="6"/>
      <c r="J19" s="8"/>
    </row>
    <row r="20" spans="1:10" ht="17" x14ac:dyDescent="0.2">
      <c r="A20" t="s">
        <v>24</v>
      </c>
      <c r="B20" s="2" t="s">
        <v>54</v>
      </c>
      <c r="C20" s="6">
        <v>0.95218960871553804</v>
      </c>
      <c r="D20" s="6">
        <v>0.49473511580213803</v>
      </c>
      <c r="E20" s="6">
        <v>1.8326272423089101</v>
      </c>
      <c r="F20" s="8">
        <v>0.88340477266775497</v>
      </c>
      <c r="G20" s="6"/>
      <c r="H20" s="6"/>
      <c r="I20" s="6"/>
      <c r="J20" s="8"/>
    </row>
    <row r="21" spans="1:10" ht="17" x14ac:dyDescent="0.2">
      <c r="A21" t="s">
        <v>25</v>
      </c>
      <c r="B21" s="2" t="s">
        <v>54</v>
      </c>
      <c r="C21" s="6">
        <v>1.25065934964112</v>
      </c>
      <c r="D21" s="6">
        <v>0.53221949029976401</v>
      </c>
      <c r="E21" s="6">
        <v>2.9389168141207498</v>
      </c>
      <c r="F21" s="8">
        <v>0.60787355487721895</v>
      </c>
      <c r="G21" s="6"/>
      <c r="H21" s="6"/>
      <c r="I21" s="6"/>
      <c r="J21" s="8"/>
    </row>
    <row r="22" spans="1:10" x14ac:dyDescent="0.2">
      <c r="A22" s="11" t="s">
        <v>83</v>
      </c>
      <c r="B22" s="2"/>
      <c r="C22" s="6"/>
      <c r="D22" s="6"/>
      <c r="E22" s="6"/>
      <c r="F22" s="8"/>
      <c r="G22" s="6"/>
      <c r="H22" s="6"/>
      <c r="I22" s="6"/>
      <c r="J22" s="8"/>
    </row>
    <row r="23" spans="1:10" ht="34" x14ac:dyDescent="0.2">
      <c r="A23" t="s">
        <v>92</v>
      </c>
      <c r="B23" s="2" t="s">
        <v>93</v>
      </c>
      <c r="C23" s="6">
        <v>1.30252503876951</v>
      </c>
      <c r="D23" s="6">
        <v>1.09900329837027</v>
      </c>
      <c r="E23" s="6">
        <v>1.5437364738917401</v>
      </c>
      <c r="F23" s="8">
        <v>2.2960694183986599E-3</v>
      </c>
      <c r="G23" s="6"/>
      <c r="H23" s="6"/>
      <c r="I23" s="6"/>
      <c r="J23" s="8"/>
    </row>
    <row r="24" spans="1:10" ht="34" x14ac:dyDescent="0.2">
      <c r="A24" t="s">
        <v>197</v>
      </c>
      <c r="B24" s="2" t="s">
        <v>93</v>
      </c>
      <c r="C24" s="6">
        <v>1.2958275012061999</v>
      </c>
      <c r="D24" s="6">
        <v>1.10201366649893</v>
      </c>
      <c r="E24" s="6">
        <v>1.52372784832786</v>
      </c>
      <c r="F24" s="8">
        <v>1.7177770440792699E-3</v>
      </c>
      <c r="G24" s="6">
        <v>1.2958275012061999</v>
      </c>
      <c r="H24" s="6">
        <v>1.10201366649893</v>
      </c>
      <c r="I24" s="6">
        <v>1.52372784832786</v>
      </c>
      <c r="J24" s="8">
        <v>1.7177770440792699E-3</v>
      </c>
    </row>
    <row r="25" spans="1:10" x14ac:dyDescent="0.2">
      <c r="J25" s="8"/>
    </row>
    <row r="26" spans="1:10" x14ac:dyDescent="0.2">
      <c r="J26" s="8"/>
    </row>
    <row r="27" spans="1:10" x14ac:dyDescent="0.2">
      <c r="J27" s="8"/>
    </row>
    <row r="28" spans="1:10" x14ac:dyDescent="0.2">
      <c r="J28" s="8"/>
    </row>
    <row r="29" spans="1:10" x14ac:dyDescent="0.2">
      <c r="J29" s="8"/>
    </row>
    <row r="30" spans="1:10" x14ac:dyDescent="0.2">
      <c r="A30" t="s">
        <v>94</v>
      </c>
      <c r="J30" s="8"/>
    </row>
    <row r="31" spans="1:10" x14ac:dyDescent="0.2">
      <c r="J31" s="8"/>
    </row>
    <row r="32" spans="1:10" x14ac:dyDescent="0.2">
      <c r="J32" s="8"/>
    </row>
    <row r="33" spans="10:10" x14ac:dyDescent="0.2">
      <c r="J33" s="8"/>
    </row>
    <row r="34" spans="10:10" x14ac:dyDescent="0.2">
      <c r="J34" s="8"/>
    </row>
    <row r="35" spans="10:10" x14ac:dyDescent="0.2">
      <c r="J35" s="8"/>
    </row>
    <row r="36" spans="10:10" x14ac:dyDescent="0.2">
      <c r="J36" s="8"/>
    </row>
    <row r="37" spans="10:10" x14ac:dyDescent="0.2">
      <c r="J37" s="8"/>
    </row>
    <row r="38" spans="10:10" x14ac:dyDescent="0.2">
      <c r="J38" s="8"/>
    </row>
    <row r="39" spans="10:10" x14ac:dyDescent="0.2">
      <c r="J39" s="8"/>
    </row>
    <row r="40" spans="10:10" x14ac:dyDescent="0.2">
      <c r="J40" s="8"/>
    </row>
    <row r="41" spans="10:10" x14ac:dyDescent="0.2">
      <c r="J41" s="8"/>
    </row>
    <row r="42" spans="10:10" x14ac:dyDescent="0.2">
      <c r="J42" s="8"/>
    </row>
    <row r="43" spans="10:10" x14ac:dyDescent="0.2">
      <c r="J43" s="8"/>
    </row>
    <row r="44" spans="10:10" x14ac:dyDescent="0.2">
      <c r="J44" s="8"/>
    </row>
    <row r="45" spans="10:10" x14ac:dyDescent="0.2">
      <c r="J45" s="8"/>
    </row>
    <row r="46" spans="10:10" x14ac:dyDescent="0.2">
      <c r="J46" s="8"/>
    </row>
    <row r="47" spans="10:10" x14ac:dyDescent="0.2">
      <c r="J47" s="8"/>
    </row>
    <row r="48" spans="10:10" x14ac:dyDescent="0.2">
      <c r="J48" s="8"/>
    </row>
    <row r="49" spans="10:10" x14ac:dyDescent="0.2">
      <c r="J49" s="8"/>
    </row>
    <row r="50" spans="10:10" x14ac:dyDescent="0.2">
      <c r="J50" s="8"/>
    </row>
  </sheetData>
  <mergeCells count="5">
    <mergeCell ref="C4:F4"/>
    <mergeCell ref="G4:J4"/>
    <mergeCell ref="D5:E5"/>
    <mergeCell ref="H5:I5"/>
    <mergeCell ref="A1:D1"/>
  </mergeCells>
  <pageMargins left="0.7" right="0.7" top="0.75" bottom="0.75" header="0.3" footer="0.3"/>
  <pageSetup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workbookViewId="0">
      <selection activeCell="C3" sqref="C3"/>
    </sheetView>
  </sheetViews>
  <sheetFormatPr baseColWidth="10" defaultColWidth="11" defaultRowHeight="16" x14ac:dyDescent="0.2"/>
  <cols>
    <col min="1" max="1" width="29.1640625" customWidth="1"/>
    <col min="5" max="5" width="11.6640625" bestFit="1" customWidth="1"/>
  </cols>
  <sheetData>
    <row r="1" spans="1:5" ht="39" customHeight="1" x14ac:dyDescent="0.2">
      <c r="A1" s="45" t="s">
        <v>228</v>
      </c>
      <c r="B1" s="45"/>
      <c r="C1" s="45"/>
      <c r="D1" s="45"/>
    </row>
    <row r="4" spans="1:5" x14ac:dyDescent="0.2">
      <c r="B4" t="s">
        <v>102</v>
      </c>
      <c r="C4" s="42" t="s">
        <v>41</v>
      </c>
      <c r="D4" s="42"/>
      <c r="E4" t="s">
        <v>42</v>
      </c>
    </row>
    <row r="5" spans="1:5" x14ac:dyDescent="0.2">
      <c r="A5" t="s">
        <v>101</v>
      </c>
      <c r="B5" s="6">
        <v>-0.35005084690949401</v>
      </c>
      <c r="C5" s="6">
        <v>-1.2433808284355099</v>
      </c>
      <c r="D5" s="6">
        <v>0.54327913461652599</v>
      </c>
      <c r="E5" s="8">
        <v>0.44248078262955398</v>
      </c>
    </row>
    <row r="6" spans="1:5" x14ac:dyDescent="0.2">
      <c r="A6" t="s">
        <v>99</v>
      </c>
      <c r="B6" s="6">
        <v>0.470509448693956</v>
      </c>
      <c r="C6" s="6">
        <v>-0.48201219068419299</v>
      </c>
      <c r="D6" s="6">
        <v>1.42303108807211</v>
      </c>
      <c r="E6" s="8">
        <v>0.332970642044149</v>
      </c>
    </row>
    <row r="7" spans="1:5" x14ac:dyDescent="0.2">
      <c r="A7" t="s">
        <v>100</v>
      </c>
      <c r="B7" s="6">
        <v>0.82056029560345001</v>
      </c>
      <c r="C7" s="6">
        <v>3.1844086103724203E-2</v>
      </c>
      <c r="D7" s="6">
        <v>1.6092765051031801</v>
      </c>
      <c r="E7" s="8">
        <v>4.1440376681356098E-2</v>
      </c>
    </row>
  </sheetData>
  <mergeCells count="2">
    <mergeCell ref="C4:D4"/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"/>
  <sheetViews>
    <sheetView workbookViewId="0">
      <selection activeCell="A3" sqref="A3"/>
    </sheetView>
  </sheetViews>
  <sheetFormatPr baseColWidth="10" defaultColWidth="11" defaultRowHeight="16" x14ac:dyDescent="0.2"/>
  <cols>
    <col min="1" max="2" width="20" customWidth="1"/>
  </cols>
  <sheetData>
    <row r="1" spans="1:5" ht="51" customHeight="1" x14ac:dyDescent="0.2">
      <c r="A1" s="45" t="s">
        <v>229</v>
      </c>
      <c r="B1" s="45"/>
      <c r="C1" s="45"/>
      <c r="D1" s="45"/>
    </row>
    <row r="3" spans="1:5" ht="51" x14ac:dyDescent="0.2">
      <c r="B3" s="2" t="s">
        <v>96</v>
      </c>
      <c r="C3" t="s">
        <v>97</v>
      </c>
      <c r="D3" t="s">
        <v>98</v>
      </c>
      <c r="E3" t="s">
        <v>95</v>
      </c>
    </row>
    <row r="4" spans="1:5" x14ac:dyDescent="0.2">
      <c r="A4" t="s">
        <v>89</v>
      </c>
      <c r="B4" s="13">
        <v>0.60932786999999999</v>
      </c>
      <c r="C4" s="13">
        <v>0.5780305</v>
      </c>
      <c r="D4" s="13">
        <v>1.1112213399999999</v>
      </c>
      <c r="E4" s="14">
        <v>0.29181660999999998</v>
      </c>
    </row>
    <row r="5" spans="1:5" x14ac:dyDescent="0.2">
      <c r="A5" t="s">
        <v>90</v>
      </c>
      <c r="B5" s="6">
        <v>1.34287431880063</v>
      </c>
      <c r="C5" s="6">
        <v>0.69797069008491697</v>
      </c>
      <c r="D5" s="6">
        <v>3.7016586324277299</v>
      </c>
      <c r="E5" s="8">
        <v>5.4358406772300701E-2</v>
      </c>
    </row>
    <row r="6" spans="1:5" x14ac:dyDescent="0.2">
      <c r="A6" t="s">
        <v>88</v>
      </c>
      <c r="B6" s="6">
        <v>1.78069813467271</v>
      </c>
      <c r="C6" s="6">
        <v>0.55932830086402296</v>
      </c>
      <c r="D6" s="6">
        <v>10.135542964226</v>
      </c>
      <c r="E6" s="8">
        <v>1.4543739684340601E-3</v>
      </c>
    </row>
  </sheetData>
  <mergeCells count="1">
    <mergeCell ref="A1:D1"/>
  </mergeCells>
  <pageMargins left="0.7" right="0.7" top="0.75" bottom="0.75" header="0.3" footer="0.3"/>
  <pageSetup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"/>
  <sheetViews>
    <sheetView workbookViewId="0">
      <selection activeCell="E18" sqref="E18"/>
    </sheetView>
  </sheetViews>
  <sheetFormatPr baseColWidth="10" defaultColWidth="11" defaultRowHeight="16" x14ac:dyDescent="0.2"/>
  <cols>
    <col min="1" max="1" width="17.83203125" customWidth="1"/>
  </cols>
  <sheetData>
    <row r="1" spans="1:5" ht="39" customHeight="1" x14ac:dyDescent="0.2">
      <c r="A1" s="45" t="s">
        <v>230</v>
      </c>
      <c r="B1" s="45"/>
      <c r="C1" s="45"/>
      <c r="D1" s="45"/>
      <c r="E1" s="45"/>
    </row>
    <row r="3" spans="1:5" x14ac:dyDescent="0.2">
      <c r="A3" t="s">
        <v>39</v>
      </c>
      <c r="B3" t="s">
        <v>75</v>
      </c>
      <c r="C3" s="42" t="s">
        <v>41</v>
      </c>
      <c r="D3" s="42"/>
      <c r="E3" t="s">
        <v>95</v>
      </c>
    </row>
    <row r="4" spans="1:5" x14ac:dyDescent="0.2">
      <c r="A4" t="s">
        <v>89</v>
      </c>
      <c r="B4" s="6">
        <v>1.0913903303096</v>
      </c>
      <c r="C4" s="6">
        <v>0.86505393356652405</v>
      </c>
      <c r="D4" s="6">
        <v>1.37694634620339</v>
      </c>
      <c r="E4" s="8">
        <v>0.46082644048169102</v>
      </c>
    </row>
    <row r="5" spans="1:5" x14ac:dyDescent="0.2">
      <c r="A5" t="s">
        <v>90</v>
      </c>
      <c r="B5" s="6">
        <v>1.47151053516412</v>
      </c>
      <c r="C5" s="6">
        <v>0.94546175418959599</v>
      </c>
      <c r="D5" s="6">
        <v>2.2902494421416701</v>
      </c>
      <c r="E5" s="8">
        <v>8.6990959781393595E-2</v>
      </c>
    </row>
    <row r="6" spans="1:5" x14ac:dyDescent="0.2">
      <c r="A6" t="s">
        <v>88</v>
      </c>
      <c r="B6" s="6">
        <v>1.4198234021360401</v>
      </c>
      <c r="C6" s="6">
        <v>1.0762012920236801</v>
      </c>
      <c r="D6" s="6">
        <v>1.8731611903777401</v>
      </c>
      <c r="E6" s="8">
        <v>1.3160125788437499E-2</v>
      </c>
    </row>
  </sheetData>
  <mergeCells count="2">
    <mergeCell ref="C3:D3"/>
    <mergeCell ref="A1:E1"/>
  </mergeCells>
  <pageMargins left="0.7" right="0.7" top="0.75" bottom="0.75" header="0.3" footer="0.3"/>
  <pageSetup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8"/>
  <sheetViews>
    <sheetView tabSelected="1" zoomScale="75" workbookViewId="0">
      <selection activeCell="B7" sqref="B7"/>
    </sheetView>
  </sheetViews>
  <sheetFormatPr baseColWidth="10" defaultColWidth="11" defaultRowHeight="16" x14ac:dyDescent="0.2"/>
  <cols>
    <col min="1" max="1" width="41.5" customWidth="1"/>
    <col min="2" max="2" width="23.83203125" bestFit="1" customWidth="1"/>
    <col min="3" max="3" width="30" bestFit="1" customWidth="1"/>
  </cols>
  <sheetData>
    <row r="1" spans="1:4" ht="24" customHeight="1" x14ac:dyDescent="0.2">
      <c r="A1" s="45" t="s">
        <v>231</v>
      </c>
      <c r="B1" s="45"/>
      <c r="C1" s="45"/>
    </row>
    <row r="2" spans="1:4" ht="33" customHeight="1" x14ac:dyDescent="0.2"/>
    <row r="3" spans="1:4" ht="17" x14ac:dyDescent="0.2">
      <c r="A3" s="3" t="s">
        <v>0</v>
      </c>
      <c r="B3" t="s">
        <v>125</v>
      </c>
      <c r="C3" t="s">
        <v>189</v>
      </c>
      <c r="D3" s="3"/>
    </row>
    <row r="4" spans="1:4" ht="17" x14ac:dyDescent="0.2">
      <c r="A4" s="2" t="s">
        <v>12</v>
      </c>
      <c r="B4" t="s">
        <v>126</v>
      </c>
      <c r="C4" t="s">
        <v>127</v>
      </c>
      <c r="D4" s="2"/>
    </row>
    <row r="5" spans="1:4" ht="17" x14ac:dyDescent="0.2">
      <c r="A5" s="2" t="s">
        <v>13</v>
      </c>
      <c r="B5" s="18" t="s">
        <v>128</v>
      </c>
      <c r="C5" s="18" t="s">
        <v>129</v>
      </c>
      <c r="D5" s="2"/>
    </row>
    <row r="6" spans="1:4" ht="17" x14ac:dyDescent="0.2">
      <c r="A6" s="2" t="s">
        <v>15</v>
      </c>
      <c r="B6" s="18" t="s">
        <v>130</v>
      </c>
      <c r="C6" s="18" t="s">
        <v>131</v>
      </c>
      <c r="D6" s="2"/>
    </row>
    <row r="7" spans="1:4" ht="17" x14ac:dyDescent="0.2">
      <c r="A7" s="2" t="s">
        <v>16</v>
      </c>
      <c r="B7" s="18" t="s">
        <v>132</v>
      </c>
      <c r="C7" s="18" t="s">
        <v>132</v>
      </c>
      <c r="D7" s="2"/>
    </row>
    <row r="8" spans="1:4" ht="17" x14ac:dyDescent="0.2">
      <c r="A8" s="2" t="s">
        <v>18</v>
      </c>
      <c r="B8" s="18" t="s">
        <v>133</v>
      </c>
      <c r="C8" s="18" t="s">
        <v>134</v>
      </c>
      <c r="D8" s="2"/>
    </row>
    <row r="9" spans="1:4" ht="17" x14ac:dyDescent="0.2">
      <c r="A9" s="2" t="s">
        <v>17</v>
      </c>
      <c r="B9" s="18" t="s">
        <v>135</v>
      </c>
      <c r="C9" s="18" t="s">
        <v>136</v>
      </c>
      <c r="D9" s="2"/>
    </row>
    <row r="10" spans="1:4" ht="17" x14ac:dyDescent="0.2">
      <c r="A10" s="2" t="s">
        <v>1</v>
      </c>
      <c r="B10" s="18" t="s">
        <v>137</v>
      </c>
      <c r="C10" s="18" t="s">
        <v>138</v>
      </c>
      <c r="D10" s="2"/>
    </row>
    <row r="11" spans="1:4" ht="17" x14ac:dyDescent="0.2">
      <c r="A11" s="2" t="s">
        <v>19</v>
      </c>
      <c r="B11" s="18" t="s">
        <v>139</v>
      </c>
      <c r="C11" s="18" t="s">
        <v>140</v>
      </c>
      <c r="D11" s="2"/>
    </row>
    <row r="12" spans="1:4" ht="17" x14ac:dyDescent="0.2">
      <c r="A12" s="2" t="s">
        <v>20</v>
      </c>
      <c r="B12" s="18" t="s">
        <v>141</v>
      </c>
      <c r="C12" s="18" t="s">
        <v>142</v>
      </c>
      <c r="D12" s="2"/>
    </row>
    <row r="13" spans="1:4" ht="17" x14ac:dyDescent="0.2">
      <c r="A13" s="2" t="s">
        <v>21</v>
      </c>
      <c r="B13" s="18" t="s">
        <v>143</v>
      </c>
      <c r="C13" s="18" t="s">
        <v>144</v>
      </c>
      <c r="D13" s="2"/>
    </row>
    <row r="14" spans="1:4" x14ac:dyDescent="0.2">
      <c r="A14" s="5" t="s">
        <v>34</v>
      </c>
      <c r="B14" s="18" t="s">
        <v>145</v>
      </c>
      <c r="C14" s="18" t="s">
        <v>146</v>
      </c>
      <c r="D14" s="5"/>
    </row>
    <row r="15" spans="1:4" ht="17" x14ac:dyDescent="0.2">
      <c r="A15" s="2" t="s">
        <v>23</v>
      </c>
      <c r="B15" s="18" t="s">
        <v>147</v>
      </c>
      <c r="C15" s="18" t="s">
        <v>148</v>
      </c>
      <c r="D15" s="2"/>
    </row>
    <row r="16" spans="1:4" ht="17" x14ac:dyDescent="0.2">
      <c r="A16" s="2" t="s">
        <v>22</v>
      </c>
      <c r="B16" s="18" t="s">
        <v>149</v>
      </c>
      <c r="C16" s="18" t="s">
        <v>150</v>
      </c>
      <c r="D16" s="2"/>
    </row>
    <row r="17" spans="1:4" ht="17" x14ac:dyDescent="0.2">
      <c r="A17" s="2" t="s">
        <v>239</v>
      </c>
      <c r="B17" s="18" t="s">
        <v>151</v>
      </c>
      <c r="C17" s="18" t="s">
        <v>152</v>
      </c>
      <c r="D17" s="2"/>
    </row>
    <row r="18" spans="1:4" ht="17" x14ac:dyDescent="0.2">
      <c r="A18" s="2" t="s">
        <v>24</v>
      </c>
      <c r="B18" s="18" t="s">
        <v>153</v>
      </c>
      <c r="C18" s="18" t="s">
        <v>154</v>
      </c>
      <c r="D18" s="2"/>
    </row>
    <row r="19" spans="1:4" ht="17" x14ac:dyDescent="0.2">
      <c r="A19" s="2" t="s">
        <v>25</v>
      </c>
      <c r="B19" s="18" t="s">
        <v>155</v>
      </c>
      <c r="C19" s="18" t="s">
        <v>156</v>
      </c>
      <c r="D19" s="2"/>
    </row>
    <row r="20" spans="1:4" ht="17" x14ac:dyDescent="0.2">
      <c r="A20" s="2" t="s">
        <v>26</v>
      </c>
      <c r="B20" s="18" t="s">
        <v>157</v>
      </c>
      <c r="C20" s="18" t="s">
        <v>158</v>
      </c>
      <c r="D20" s="2"/>
    </row>
    <row r="21" spans="1:4" ht="17" x14ac:dyDescent="0.2">
      <c r="A21" s="2" t="s">
        <v>27</v>
      </c>
      <c r="B21" s="18" t="s">
        <v>132</v>
      </c>
      <c r="C21" s="18" t="s">
        <v>132</v>
      </c>
      <c r="D21" s="2"/>
    </row>
    <row r="22" spans="1:4" ht="17" x14ac:dyDescent="0.2">
      <c r="A22" s="2" t="s">
        <v>2</v>
      </c>
      <c r="B22" s="18" t="s">
        <v>159</v>
      </c>
      <c r="C22" s="18" t="s">
        <v>160</v>
      </c>
      <c r="D22" s="2"/>
    </row>
    <row r="23" spans="1:4" ht="17" x14ac:dyDescent="0.2">
      <c r="A23" s="2" t="s">
        <v>4</v>
      </c>
      <c r="B23" s="18" t="s">
        <v>163</v>
      </c>
      <c r="C23" s="18" t="s">
        <v>164</v>
      </c>
    </row>
    <row r="24" spans="1:4" ht="17" x14ac:dyDescent="0.2">
      <c r="A24" s="2" t="s">
        <v>3</v>
      </c>
      <c r="B24" s="18" t="s">
        <v>161</v>
      </c>
      <c r="C24" s="18" t="s">
        <v>162</v>
      </c>
      <c r="D24" s="2"/>
    </row>
    <row r="25" spans="1:4" ht="17" x14ac:dyDescent="0.2">
      <c r="A25" s="2" t="s">
        <v>28</v>
      </c>
      <c r="B25" s="18" t="s">
        <v>165</v>
      </c>
      <c r="C25" s="18" t="s">
        <v>166</v>
      </c>
      <c r="D25" s="2"/>
    </row>
    <row r="26" spans="1:4" ht="17" x14ac:dyDescent="0.2">
      <c r="A26" s="2" t="s">
        <v>29</v>
      </c>
      <c r="B26" s="18" t="s">
        <v>167</v>
      </c>
      <c r="C26" s="18" t="s">
        <v>168</v>
      </c>
      <c r="D26" s="2"/>
    </row>
    <row r="27" spans="1:4" ht="17" x14ac:dyDescent="0.2">
      <c r="A27" s="2" t="s">
        <v>30</v>
      </c>
      <c r="B27" s="18" t="s">
        <v>169</v>
      </c>
      <c r="C27" s="18" t="s">
        <v>170</v>
      </c>
      <c r="D27" s="2"/>
    </row>
    <row r="28" spans="1:4" ht="17" x14ac:dyDescent="0.2">
      <c r="A28" s="2" t="s">
        <v>56</v>
      </c>
      <c r="B28" s="18" t="s">
        <v>171</v>
      </c>
      <c r="C28" s="18" t="s">
        <v>172</v>
      </c>
      <c r="D28" s="2"/>
    </row>
    <row r="29" spans="1:4" ht="17" x14ac:dyDescent="0.2">
      <c r="A29" s="2" t="s">
        <v>31</v>
      </c>
      <c r="B29" s="18" t="s">
        <v>173</v>
      </c>
      <c r="C29" s="18" t="s">
        <v>174</v>
      </c>
      <c r="D29" s="2"/>
    </row>
    <row r="30" spans="1:4" ht="17" x14ac:dyDescent="0.2">
      <c r="A30" s="2" t="s">
        <v>32</v>
      </c>
      <c r="B30" s="18" t="s">
        <v>175</v>
      </c>
      <c r="C30" s="18" t="s">
        <v>176</v>
      </c>
      <c r="D30" s="2"/>
    </row>
    <row r="31" spans="1:4" ht="17" x14ac:dyDescent="0.2">
      <c r="A31" s="2" t="s">
        <v>33</v>
      </c>
      <c r="B31" s="18" t="s">
        <v>132</v>
      </c>
      <c r="C31" s="18" t="s">
        <v>132</v>
      </c>
      <c r="D31" s="2"/>
    </row>
    <row r="32" spans="1:4" ht="17" x14ac:dyDescent="0.2">
      <c r="A32" s="2" t="s">
        <v>5</v>
      </c>
      <c r="B32" s="18" t="s">
        <v>177</v>
      </c>
      <c r="C32" s="18" t="s">
        <v>178</v>
      </c>
      <c r="D32" s="2"/>
    </row>
    <row r="33" spans="1:4" ht="17" x14ac:dyDescent="0.2">
      <c r="A33" s="2" t="s">
        <v>6</v>
      </c>
      <c r="B33" s="18" t="s">
        <v>179</v>
      </c>
      <c r="C33" s="18" t="s">
        <v>180</v>
      </c>
      <c r="D33" s="2"/>
    </row>
    <row r="34" spans="1:4" ht="17" x14ac:dyDescent="0.2">
      <c r="A34" s="2" t="s">
        <v>7</v>
      </c>
      <c r="B34" s="18" t="s">
        <v>181</v>
      </c>
      <c r="C34" s="18" t="s">
        <v>182</v>
      </c>
      <c r="D34" s="2"/>
    </row>
    <row r="35" spans="1:4" ht="17" x14ac:dyDescent="0.2">
      <c r="A35" s="2" t="s">
        <v>8</v>
      </c>
      <c r="B35" s="18" t="s">
        <v>183</v>
      </c>
      <c r="C35" s="18" t="s">
        <v>184</v>
      </c>
      <c r="D35" s="2"/>
    </row>
    <row r="36" spans="1:4" ht="17" x14ac:dyDescent="0.2">
      <c r="A36" s="2" t="s">
        <v>9</v>
      </c>
      <c r="B36" s="18" t="s">
        <v>185</v>
      </c>
      <c r="C36" s="18" t="s">
        <v>186</v>
      </c>
      <c r="D36" s="2"/>
    </row>
    <row r="37" spans="1:4" ht="17" x14ac:dyDescent="0.2">
      <c r="A37" s="2" t="s">
        <v>10</v>
      </c>
      <c r="B37" s="18" t="s">
        <v>187</v>
      </c>
      <c r="C37" s="18" t="s">
        <v>186</v>
      </c>
      <c r="D37" s="2"/>
    </row>
    <row r="38" spans="1:4" ht="17" x14ac:dyDescent="0.2">
      <c r="A38" s="2" t="s">
        <v>11</v>
      </c>
      <c r="B38" s="18" t="s">
        <v>188</v>
      </c>
      <c r="C38" s="18" t="s">
        <v>186</v>
      </c>
      <c r="D38" s="2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STable 1</vt:lpstr>
      <vt:lpstr>STable 2</vt:lpstr>
      <vt:lpstr>STable 3</vt:lpstr>
      <vt:lpstr>STable 4</vt:lpstr>
      <vt:lpstr>STable 5</vt:lpstr>
      <vt:lpstr>STable 6</vt:lpstr>
      <vt:lpstr>Stable 7</vt:lpstr>
      <vt:lpstr>STable 8</vt:lpstr>
      <vt:lpstr>STable 9</vt:lpstr>
      <vt:lpstr>STable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2021-08-17T18:04:20Z</cp:lastPrinted>
  <dcterms:created xsi:type="dcterms:W3CDTF">2021-08-12T19:15:08Z</dcterms:created>
  <dcterms:modified xsi:type="dcterms:W3CDTF">2022-05-04T21:15:35Z</dcterms:modified>
</cp:coreProperties>
</file>