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önyvtár\Google Drive\cikk_parlagfu-patkany\cikk_vazlatok\utolso-bekuldeshez\"/>
    </mc:Choice>
  </mc:AlternateContent>
  <bookViews>
    <workbookView xWindow="0" yWindow="0" windowWidth="20490" windowHeight="7620"/>
  </bookViews>
  <sheets>
    <sheet name="S5 Tabl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3" l="1"/>
  <c r="AG36" i="3" l="1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I36" i="3"/>
  <c r="H36" i="3"/>
  <c r="G36" i="3"/>
  <c r="F36" i="3"/>
  <c r="E36" i="3"/>
  <c r="D36" i="3"/>
  <c r="C36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L35" i="3"/>
  <c r="I35" i="3"/>
  <c r="H35" i="3"/>
  <c r="G35" i="3"/>
  <c r="F35" i="3"/>
  <c r="E35" i="3"/>
  <c r="D35" i="3"/>
  <c r="C3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I25" i="3"/>
  <c r="H25" i="3"/>
  <c r="G25" i="3"/>
  <c r="F25" i="3"/>
  <c r="E25" i="3"/>
  <c r="D25" i="3"/>
  <c r="C25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I24" i="3"/>
  <c r="H24" i="3"/>
  <c r="G24" i="3"/>
  <c r="F24" i="3"/>
  <c r="E24" i="3"/>
  <c r="D24" i="3"/>
  <c r="C2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I14" i="3"/>
  <c r="H14" i="3"/>
  <c r="G14" i="3"/>
  <c r="F14" i="3"/>
  <c r="E14" i="3"/>
  <c r="D14" i="3"/>
  <c r="C14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I13" i="3"/>
  <c r="H13" i="3"/>
  <c r="G13" i="3"/>
  <c r="F13" i="3"/>
  <c r="E13" i="3"/>
  <c r="D13" i="3"/>
  <c r="C13" i="3"/>
</calcChain>
</file>

<file path=xl/sharedStrings.xml><?xml version="1.0" encoding="utf-8"?>
<sst xmlns="http://schemas.openxmlformats.org/spreadsheetml/2006/main" count="151" uniqueCount="61">
  <si>
    <t>SD</t>
  </si>
  <si>
    <t>Abbreviations:</t>
  </si>
  <si>
    <t>Control group</t>
  </si>
  <si>
    <t>High dose group</t>
  </si>
  <si>
    <t>&lt;5</t>
  </si>
  <si>
    <t>&lt;1,7</t>
  </si>
  <si>
    <t>Treatment groups</t>
  </si>
  <si>
    <t>Low dose group</t>
  </si>
  <si>
    <t xml:space="preserve"> prop. of neutrophils (%)</t>
  </si>
  <si>
    <t>prop. of monocytes %</t>
  </si>
  <si>
    <t>prop. of lymphocytes %</t>
  </si>
  <si>
    <t xml:space="preserve">prop.: proportion </t>
  </si>
  <si>
    <t>prop. of eosinophils %</t>
  </si>
  <si>
    <t>prop. of basophils %</t>
  </si>
  <si>
    <t>Blood chemical parameters</t>
  </si>
  <si>
    <t>hematocrit</t>
  </si>
  <si>
    <t>number of thrombocytes</t>
  </si>
  <si>
    <t>Mean</t>
  </si>
  <si>
    <t>AST: aspartate aminotransferase</t>
  </si>
  <si>
    <t>LDL: low-density lipoprotein</t>
  </si>
  <si>
    <t xml:space="preserve">HDL: high-density lipoprotein </t>
  </si>
  <si>
    <t>ALT: alanine transaminase</t>
  </si>
  <si>
    <t>GGT: gamma-glutamyl transferase</t>
  </si>
  <si>
    <t>MCV: mean cell volume</t>
  </si>
  <si>
    <t>MCH: mean cell hemoglobin</t>
  </si>
  <si>
    <t>MCHC: mean corpuscular hemoglobin concentration</t>
  </si>
  <si>
    <t>RDW-CW: red cell distribution width</t>
  </si>
  <si>
    <t>MPW: mean platelet volume</t>
  </si>
  <si>
    <t>ALP: alkaline phosphatase</t>
  </si>
  <si>
    <t>cholesterol (mmol/l)</t>
  </si>
  <si>
    <t>triglyceride (mmol/l)</t>
  </si>
  <si>
    <t>HDL  (mmol/l)</t>
  </si>
  <si>
    <t>LDL  (mmol/l)</t>
  </si>
  <si>
    <t>bilirubin (µmol/l )</t>
  </si>
  <si>
    <t>AST (IU/L)</t>
  </si>
  <si>
    <t>ALT (IU/L)</t>
  </si>
  <si>
    <t>ALP (IU/L)</t>
  </si>
  <si>
    <t>GGT (IU/L)</t>
  </si>
  <si>
    <t>carbamide (mmol/l)</t>
  </si>
  <si>
    <t>creatinine (µmol/l )</t>
  </si>
  <si>
    <t>eosinophils  (giga/L)</t>
  </si>
  <si>
    <t>basophils  (giga/L)</t>
  </si>
  <si>
    <t>number of erythrocytes (T/L)</t>
  </si>
  <si>
    <t>hemoglobine (g/L)</t>
  </si>
  <si>
    <t>MCV (fL)</t>
  </si>
  <si>
    <t>MCH (pg)</t>
  </si>
  <si>
    <t>MCHC (g/L)</t>
  </si>
  <si>
    <t>MPV (fL)</t>
  </si>
  <si>
    <t>RDW-CW (%)</t>
  </si>
  <si>
    <t>leukocytes (giga/L)</t>
  </si>
  <si>
    <t>neutrophils  (giga/L)</t>
  </si>
  <si>
    <t>lymphocytes (giga/L)</t>
  </si>
  <si>
    <t xml:space="preserve"> monocytes  (giga/L)</t>
  </si>
  <si>
    <t>-</t>
  </si>
  <si>
    <t xml:space="preserve">       : p&lt;0,05 versus control</t>
  </si>
  <si>
    <t>Identification number of animals</t>
  </si>
  <si>
    <t>At LDL values if cholesterol level is to low, LDL can not be calculated.</t>
  </si>
  <si>
    <t>At high dose group the animal No.19. one tube of blood sample clotted, therefore ceratin parameters are impossible to analyse.</t>
  </si>
  <si>
    <t xml:space="preserve">              : p&lt;0,01 versus low dose</t>
  </si>
  <si>
    <t>For statistical analysis of carbamide and creatinine two animals were excluded (animal identification number 20 and 22), for all other analysis N=24 (8 animals /group).</t>
  </si>
  <si>
    <t>S5. Blood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</si>
</sst>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1" fontId="5" fillId="0" borderId="2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3" fillId="3" borderId="4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" fontId="6" fillId="0" borderId="14" xfId="0" applyNumberFormat="1" applyFont="1" applyFill="1" applyBorder="1" applyAlignment="1">
      <alignment horizontal="center" vertical="center"/>
    </xf>
    <xf numFmtId="2" fontId="6" fillId="0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0" fillId="4" borderId="0" xfId="0" applyFont="1" applyFill="1"/>
    <xf numFmtId="0" fontId="3" fillId="2" borderId="13" xfId="0" applyFont="1" applyFill="1" applyBorder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4" fillId="0" borderId="0" xfId="0" applyFont="1"/>
    <xf numFmtId="2" fontId="12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0" fontId="0" fillId="0" borderId="0" xfId="0" applyAlignment="1"/>
    <xf numFmtId="164" fontId="2" fillId="3" borderId="18" xfId="1" applyNumberFormat="1" applyFont="1" applyFill="1" applyBorder="1" applyAlignment="1">
      <alignment horizontal="center" vertical="center" textRotation="90"/>
    </xf>
    <xf numFmtId="164" fontId="2" fillId="3" borderId="19" xfId="1" applyNumberFormat="1" applyFont="1" applyFill="1" applyBorder="1" applyAlignment="1">
      <alignment horizontal="center" vertical="center" textRotation="90"/>
    </xf>
    <xf numFmtId="164" fontId="2" fillId="3" borderId="11" xfId="1" applyNumberFormat="1" applyFont="1" applyFill="1" applyBorder="1" applyAlignment="1">
      <alignment horizontal="center" vertical="center" textRotation="90"/>
    </xf>
    <xf numFmtId="0" fontId="11" fillId="3" borderId="15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2">
    <cellStyle name="Normál" xfId="0" builtinId="0"/>
    <cellStyle name="Normál_Szervtömegek_he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942974</xdr:colOff>
      <xdr:row>23</xdr:row>
      <xdr:rowOff>28574</xdr:rowOff>
    </xdr:from>
    <xdr:to>
      <xdr:col>3</xdr:col>
      <xdr:colOff>1050974</xdr:colOff>
      <xdr:row>23</xdr:row>
      <xdr:rowOff>136574</xdr:rowOff>
    </xdr:to>
    <xdr:sp macro="" textlink="">
      <xdr:nvSpPr>
        <xdr:cNvPr id="2" name="Ötágú csillag 1"/>
        <xdr:cNvSpPr/>
      </xdr:nvSpPr>
      <xdr:spPr>
        <a:xfrm>
          <a:off x="4324349" y="3876674"/>
          <a:ext cx="108000" cy="108000"/>
        </a:xfrm>
        <a:prstGeom prst="star5">
          <a:avLst/>
        </a:prstGeom>
        <a:ln cmpd="dbl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85725</xdr:colOff>
      <xdr:row>53</xdr:row>
      <xdr:rowOff>47625</xdr:rowOff>
    </xdr:from>
    <xdr:to>
      <xdr:col>0</xdr:col>
      <xdr:colOff>193725</xdr:colOff>
      <xdr:row>53</xdr:row>
      <xdr:rowOff>155625</xdr:rowOff>
    </xdr:to>
    <xdr:sp macro="" textlink="">
      <xdr:nvSpPr>
        <xdr:cNvPr id="3" name="Ötágú csillag 2"/>
        <xdr:cNvSpPr/>
      </xdr:nvSpPr>
      <xdr:spPr>
        <a:xfrm>
          <a:off x="85725" y="9010650"/>
          <a:ext cx="108000" cy="108000"/>
        </a:xfrm>
        <a:prstGeom prst="star5">
          <a:avLst/>
        </a:prstGeom>
        <a:ln cmpd="dbl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904875</xdr:colOff>
      <xdr:row>23</xdr:row>
      <xdr:rowOff>20106</xdr:rowOff>
    </xdr:from>
    <xdr:to>
      <xdr:col>6</xdr:col>
      <xdr:colOff>1012875</xdr:colOff>
      <xdr:row>23</xdr:row>
      <xdr:rowOff>128106</xdr:rowOff>
    </xdr:to>
    <xdr:sp macro="" textlink="">
      <xdr:nvSpPr>
        <xdr:cNvPr id="4" name="Ötágú csillag 3"/>
        <xdr:cNvSpPr/>
      </xdr:nvSpPr>
      <xdr:spPr>
        <a:xfrm>
          <a:off x="8397875" y="4570939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904875</xdr:colOff>
      <xdr:row>34</xdr:row>
      <xdr:rowOff>9525</xdr:rowOff>
    </xdr:from>
    <xdr:to>
      <xdr:col>11</xdr:col>
      <xdr:colOff>1012875</xdr:colOff>
      <xdr:row>34</xdr:row>
      <xdr:rowOff>117525</xdr:rowOff>
    </xdr:to>
    <xdr:sp macro="" textlink="">
      <xdr:nvSpPr>
        <xdr:cNvPr id="6" name="Ötágú csillag 5"/>
        <xdr:cNvSpPr/>
      </xdr:nvSpPr>
      <xdr:spPr>
        <a:xfrm>
          <a:off x="15106650" y="5886450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1035049</xdr:colOff>
      <xdr:row>23</xdr:row>
      <xdr:rowOff>20106</xdr:rowOff>
    </xdr:from>
    <xdr:to>
      <xdr:col>6</xdr:col>
      <xdr:colOff>1143049</xdr:colOff>
      <xdr:row>23</xdr:row>
      <xdr:rowOff>128106</xdr:rowOff>
    </xdr:to>
    <xdr:sp macro="" textlink="">
      <xdr:nvSpPr>
        <xdr:cNvPr id="11" name="Ötágú csillag 10"/>
        <xdr:cNvSpPr/>
      </xdr:nvSpPr>
      <xdr:spPr>
        <a:xfrm>
          <a:off x="8528049" y="4570939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880522</xdr:colOff>
      <xdr:row>23</xdr:row>
      <xdr:rowOff>24344</xdr:rowOff>
    </xdr:from>
    <xdr:to>
      <xdr:col>7</xdr:col>
      <xdr:colOff>988522</xdr:colOff>
      <xdr:row>23</xdr:row>
      <xdr:rowOff>132344</xdr:rowOff>
    </xdr:to>
    <xdr:sp macro="" textlink="">
      <xdr:nvSpPr>
        <xdr:cNvPr id="12" name="Ötágú csillag 11"/>
        <xdr:cNvSpPr/>
      </xdr:nvSpPr>
      <xdr:spPr>
        <a:xfrm>
          <a:off x="9685855" y="4575177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920754</xdr:colOff>
      <xdr:row>34</xdr:row>
      <xdr:rowOff>31749</xdr:rowOff>
    </xdr:from>
    <xdr:to>
      <xdr:col>6</xdr:col>
      <xdr:colOff>1028754</xdr:colOff>
      <xdr:row>34</xdr:row>
      <xdr:rowOff>139749</xdr:rowOff>
    </xdr:to>
    <xdr:sp macro="" textlink="">
      <xdr:nvSpPr>
        <xdr:cNvPr id="13" name="Ötágú csillag 12"/>
        <xdr:cNvSpPr/>
      </xdr:nvSpPr>
      <xdr:spPr>
        <a:xfrm>
          <a:off x="8413754" y="6720416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1064679</xdr:colOff>
      <xdr:row>23</xdr:row>
      <xdr:rowOff>24344</xdr:rowOff>
    </xdr:from>
    <xdr:to>
      <xdr:col>3</xdr:col>
      <xdr:colOff>1172679</xdr:colOff>
      <xdr:row>23</xdr:row>
      <xdr:rowOff>132344</xdr:rowOff>
    </xdr:to>
    <xdr:sp macro="" textlink="">
      <xdr:nvSpPr>
        <xdr:cNvPr id="14" name="Ötágú csillag 13"/>
        <xdr:cNvSpPr/>
      </xdr:nvSpPr>
      <xdr:spPr>
        <a:xfrm>
          <a:off x="4620679" y="4575177"/>
          <a:ext cx="108000" cy="108000"/>
        </a:xfrm>
        <a:prstGeom prst="star5">
          <a:avLst/>
        </a:prstGeom>
        <a:ln cmpd="dbl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825505</xdr:colOff>
      <xdr:row>34</xdr:row>
      <xdr:rowOff>25396</xdr:rowOff>
    </xdr:from>
    <xdr:to>
      <xdr:col>12</xdr:col>
      <xdr:colOff>1037167</xdr:colOff>
      <xdr:row>34</xdr:row>
      <xdr:rowOff>169332</xdr:rowOff>
    </xdr:to>
    <xdr:sp macro="" textlink="">
      <xdr:nvSpPr>
        <xdr:cNvPr id="18" name="Szorzás 17"/>
        <xdr:cNvSpPr/>
      </xdr:nvSpPr>
      <xdr:spPr>
        <a:xfrm flipV="1">
          <a:off x="16192505" y="6714063"/>
          <a:ext cx="211662" cy="143936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0</xdr:col>
      <xdr:colOff>35988</xdr:colOff>
      <xdr:row>54</xdr:row>
      <xdr:rowOff>8463</xdr:rowOff>
    </xdr:from>
    <xdr:to>
      <xdr:col>0</xdr:col>
      <xdr:colOff>247650</xdr:colOff>
      <xdr:row>54</xdr:row>
      <xdr:rowOff>152399</xdr:rowOff>
    </xdr:to>
    <xdr:sp macro="" textlink="">
      <xdr:nvSpPr>
        <xdr:cNvPr id="19" name="Szorzás 18"/>
        <xdr:cNvSpPr/>
      </xdr:nvSpPr>
      <xdr:spPr>
        <a:xfrm flipV="1">
          <a:off x="35988" y="10517713"/>
          <a:ext cx="211662" cy="143936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0</xdr:col>
      <xdr:colOff>188388</xdr:colOff>
      <xdr:row>54</xdr:row>
      <xdr:rowOff>12701</xdr:rowOff>
    </xdr:from>
    <xdr:to>
      <xdr:col>0</xdr:col>
      <xdr:colOff>400050</xdr:colOff>
      <xdr:row>54</xdr:row>
      <xdr:rowOff>156637</xdr:rowOff>
    </xdr:to>
    <xdr:sp macro="" textlink="">
      <xdr:nvSpPr>
        <xdr:cNvPr id="20" name="Szorzás 19"/>
        <xdr:cNvSpPr/>
      </xdr:nvSpPr>
      <xdr:spPr>
        <a:xfrm flipV="1">
          <a:off x="188388" y="10521951"/>
          <a:ext cx="211662" cy="143936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12</xdr:col>
      <xdr:colOff>977905</xdr:colOff>
      <xdr:row>34</xdr:row>
      <xdr:rowOff>19047</xdr:rowOff>
    </xdr:from>
    <xdr:to>
      <xdr:col>12</xdr:col>
      <xdr:colOff>1189567</xdr:colOff>
      <xdr:row>34</xdr:row>
      <xdr:rowOff>162983</xdr:rowOff>
    </xdr:to>
    <xdr:sp macro="" textlink="">
      <xdr:nvSpPr>
        <xdr:cNvPr id="22" name="Szorzás 21"/>
        <xdr:cNvSpPr/>
      </xdr:nvSpPr>
      <xdr:spPr>
        <a:xfrm flipV="1">
          <a:off x="16344905" y="6707714"/>
          <a:ext cx="211662" cy="143936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20.42578125" customWidth="1"/>
    <col min="2" max="2" width="15.85546875" style="8" customWidth="1"/>
    <col min="3" max="33" width="19.7109375" customWidth="1"/>
  </cols>
  <sheetData>
    <row r="1" spans="1:34" s="50" customFormat="1" ht="26.25" x14ac:dyDescent="0.4">
      <c r="A1" s="58" t="s">
        <v>60</v>
      </c>
      <c r="B1" s="58"/>
      <c r="C1" s="58"/>
      <c r="D1" s="58"/>
      <c r="E1" s="58"/>
      <c r="F1" s="58"/>
      <c r="G1" s="58"/>
    </row>
    <row r="3" spans="1:34" ht="22.5" customHeight="1" x14ac:dyDescent="0.25">
      <c r="A3" s="11"/>
      <c r="B3" s="55" t="s">
        <v>14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7"/>
    </row>
    <row r="4" spans="1:34" s="38" customFormat="1" ht="45.75" customHeight="1" thickBot="1" x14ac:dyDescent="0.25">
      <c r="A4" s="15" t="s">
        <v>6</v>
      </c>
      <c r="B4" s="47" t="s">
        <v>55</v>
      </c>
      <c r="C4" s="17" t="s">
        <v>29</v>
      </c>
      <c r="D4" s="17" t="s">
        <v>30</v>
      </c>
      <c r="E4" s="17" t="s">
        <v>31</v>
      </c>
      <c r="F4" s="17" t="s">
        <v>32</v>
      </c>
      <c r="G4" s="17" t="s">
        <v>34</v>
      </c>
      <c r="H4" s="17" t="s">
        <v>35</v>
      </c>
      <c r="I4" s="17" t="s">
        <v>36</v>
      </c>
      <c r="J4" s="17" t="s">
        <v>37</v>
      </c>
      <c r="K4" s="17" t="s">
        <v>33</v>
      </c>
      <c r="L4" s="17" t="s">
        <v>38</v>
      </c>
      <c r="M4" s="17" t="s">
        <v>39</v>
      </c>
      <c r="N4" s="17" t="s">
        <v>49</v>
      </c>
      <c r="O4" s="17" t="s">
        <v>50</v>
      </c>
      <c r="P4" s="48" t="s">
        <v>8</v>
      </c>
      <c r="Q4" s="17" t="s">
        <v>51</v>
      </c>
      <c r="R4" s="48" t="s">
        <v>10</v>
      </c>
      <c r="S4" s="17" t="s">
        <v>52</v>
      </c>
      <c r="T4" s="17" t="s">
        <v>9</v>
      </c>
      <c r="U4" s="17" t="s">
        <v>40</v>
      </c>
      <c r="V4" s="17" t="s">
        <v>12</v>
      </c>
      <c r="W4" s="17" t="s">
        <v>41</v>
      </c>
      <c r="X4" s="17" t="s">
        <v>13</v>
      </c>
      <c r="Y4" s="48" t="s">
        <v>42</v>
      </c>
      <c r="Z4" s="17" t="s">
        <v>43</v>
      </c>
      <c r="AA4" s="17" t="s">
        <v>15</v>
      </c>
      <c r="AB4" s="17" t="s">
        <v>44</v>
      </c>
      <c r="AC4" s="17" t="s">
        <v>45</v>
      </c>
      <c r="AD4" s="17" t="s">
        <v>46</v>
      </c>
      <c r="AE4" s="17" t="s">
        <v>48</v>
      </c>
      <c r="AF4" s="48" t="s">
        <v>16</v>
      </c>
      <c r="AG4" s="17" t="s">
        <v>47</v>
      </c>
    </row>
    <row r="5" spans="1:34" ht="15.75" customHeight="1" thickTop="1" x14ac:dyDescent="0.25">
      <c r="A5" s="52" t="s">
        <v>2</v>
      </c>
      <c r="B5" s="4">
        <v>1</v>
      </c>
      <c r="C5" s="18">
        <v>1.44</v>
      </c>
      <c r="D5" s="18">
        <v>1.3</v>
      </c>
      <c r="E5" s="18">
        <v>0.89</v>
      </c>
      <c r="F5" s="18" t="s">
        <v>53</v>
      </c>
      <c r="G5" s="18">
        <v>149</v>
      </c>
      <c r="H5" s="18">
        <v>46</v>
      </c>
      <c r="I5" s="18">
        <v>163</v>
      </c>
      <c r="J5" s="18" t="s">
        <v>4</v>
      </c>
      <c r="K5" s="18" t="s">
        <v>5</v>
      </c>
      <c r="L5" s="18">
        <v>7.9</v>
      </c>
      <c r="M5" s="18">
        <v>34</v>
      </c>
      <c r="N5" s="18">
        <v>11.36</v>
      </c>
      <c r="O5" s="18">
        <v>2.13</v>
      </c>
      <c r="P5" s="18">
        <v>18.7</v>
      </c>
      <c r="Q5" s="18">
        <v>8.73</v>
      </c>
      <c r="R5" s="18">
        <v>76.8</v>
      </c>
      <c r="S5" s="18">
        <v>0.28999999999999998</v>
      </c>
      <c r="T5" s="18">
        <v>2.6</v>
      </c>
      <c r="U5" s="27">
        <v>0.18</v>
      </c>
      <c r="V5" s="24">
        <v>1.6</v>
      </c>
      <c r="W5" s="27">
        <v>0</v>
      </c>
      <c r="X5" s="24">
        <v>0</v>
      </c>
      <c r="Y5" s="27">
        <v>8.66</v>
      </c>
      <c r="Z5" s="18">
        <v>172</v>
      </c>
      <c r="AA5" s="27">
        <v>0.5</v>
      </c>
      <c r="AB5" s="24">
        <v>58.1</v>
      </c>
      <c r="AC5" s="24">
        <v>19.899999999999999</v>
      </c>
      <c r="AD5" s="1">
        <v>342</v>
      </c>
      <c r="AE5" s="24">
        <v>13.4</v>
      </c>
      <c r="AF5" s="1">
        <v>483</v>
      </c>
      <c r="AG5" s="29">
        <v>7.4</v>
      </c>
      <c r="AH5" s="10"/>
    </row>
    <row r="6" spans="1:34" x14ac:dyDescent="0.25">
      <c r="A6" s="53"/>
      <c r="B6" s="5">
        <v>2</v>
      </c>
      <c r="C6" s="12">
        <v>1.32</v>
      </c>
      <c r="D6" s="12">
        <v>1.21</v>
      </c>
      <c r="E6" s="12">
        <v>0.81</v>
      </c>
      <c r="F6" s="12" t="s">
        <v>53</v>
      </c>
      <c r="G6" s="12">
        <v>218</v>
      </c>
      <c r="H6" s="12">
        <v>69</v>
      </c>
      <c r="I6" s="12">
        <v>136</v>
      </c>
      <c r="J6" s="12" t="s">
        <v>4</v>
      </c>
      <c r="K6" s="12" t="s">
        <v>5</v>
      </c>
      <c r="L6" s="12">
        <v>10.1</v>
      </c>
      <c r="M6" s="12">
        <v>38</v>
      </c>
      <c r="N6" s="12">
        <v>16.440000000000001</v>
      </c>
      <c r="O6" s="12">
        <v>1.56</v>
      </c>
      <c r="P6" s="12">
        <v>9.5</v>
      </c>
      <c r="Q6" s="12">
        <v>14.49</v>
      </c>
      <c r="R6" s="12">
        <v>88.1</v>
      </c>
      <c r="S6" s="12">
        <v>0.28000000000000003</v>
      </c>
      <c r="T6" s="12">
        <v>1.7</v>
      </c>
      <c r="U6" s="28">
        <v>0.1</v>
      </c>
      <c r="V6" s="25">
        <v>0.6</v>
      </c>
      <c r="W6" s="28">
        <v>0.01</v>
      </c>
      <c r="X6" s="25">
        <v>0.1</v>
      </c>
      <c r="Y6" s="28">
        <v>8.49</v>
      </c>
      <c r="Z6" s="12">
        <v>161</v>
      </c>
      <c r="AA6" s="28">
        <v>0.48</v>
      </c>
      <c r="AB6" s="25">
        <v>55.9</v>
      </c>
      <c r="AC6" s="25">
        <v>19</v>
      </c>
      <c r="AD6" s="2">
        <v>339</v>
      </c>
      <c r="AE6" s="25">
        <v>14.5</v>
      </c>
      <c r="AF6" s="2">
        <v>552</v>
      </c>
      <c r="AG6" s="30">
        <v>7.7</v>
      </c>
      <c r="AH6" s="10"/>
    </row>
    <row r="7" spans="1:34" x14ac:dyDescent="0.25">
      <c r="A7" s="53"/>
      <c r="B7" s="5">
        <v>3</v>
      </c>
      <c r="C7" s="12">
        <v>1.1299999999999999</v>
      </c>
      <c r="D7" s="12">
        <v>1.05</v>
      </c>
      <c r="E7" s="12">
        <v>0.76</v>
      </c>
      <c r="F7" s="12" t="s">
        <v>53</v>
      </c>
      <c r="G7" s="12">
        <v>145</v>
      </c>
      <c r="H7" s="12">
        <v>46</v>
      </c>
      <c r="I7" s="12">
        <v>116</v>
      </c>
      <c r="J7" s="12" t="s">
        <v>4</v>
      </c>
      <c r="K7" s="12" t="s">
        <v>5</v>
      </c>
      <c r="L7" s="12">
        <v>9.5</v>
      </c>
      <c r="M7" s="12">
        <v>32</v>
      </c>
      <c r="N7" s="12">
        <v>16.579999999999998</v>
      </c>
      <c r="O7" s="12">
        <v>3.03</v>
      </c>
      <c r="P7" s="12">
        <v>18.2</v>
      </c>
      <c r="Q7" s="12">
        <v>12.72</v>
      </c>
      <c r="R7" s="12">
        <v>76.7</v>
      </c>
      <c r="S7" s="12">
        <v>0.57999999999999996</v>
      </c>
      <c r="T7" s="12">
        <v>3.5</v>
      </c>
      <c r="U7" s="28">
        <v>0.18</v>
      </c>
      <c r="V7" s="25">
        <v>1.1000000000000001</v>
      </c>
      <c r="W7" s="28">
        <v>0.01</v>
      </c>
      <c r="X7" s="25">
        <v>0.1</v>
      </c>
      <c r="Y7" s="28">
        <v>8.1999999999999993</v>
      </c>
      <c r="Z7" s="12">
        <v>159</v>
      </c>
      <c r="AA7" s="28">
        <v>0.47</v>
      </c>
      <c r="AB7" s="25">
        <v>57.6</v>
      </c>
      <c r="AC7" s="25">
        <v>19.399999999999999</v>
      </c>
      <c r="AD7" s="2">
        <v>337</v>
      </c>
      <c r="AE7" s="25">
        <v>13.8</v>
      </c>
      <c r="AF7" s="2">
        <v>576</v>
      </c>
      <c r="AG7" s="30">
        <v>8.1999999999999993</v>
      </c>
      <c r="AH7" s="10"/>
    </row>
    <row r="8" spans="1:34" x14ac:dyDescent="0.25">
      <c r="A8" s="53"/>
      <c r="B8" s="5">
        <v>4</v>
      </c>
      <c r="C8" s="12">
        <v>1.51</v>
      </c>
      <c r="D8" s="12">
        <v>0.82</v>
      </c>
      <c r="E8" s="12">
        <v>0.87</v>
      </c>
      <c r="F8" s="12">
        <v>0.27</v>
      </c>
      <c r="G8" s="12">
        <v>288</v>
      </c>
      <c r="H8" s="12">
        <v>97</v>
      </c>
      <c r="I8" s="12">
        <v>126</v>
      </c>
      <c r="J8" s="12" t="s">
        <v>4</v>
      </c>
      <c r="K8" s="12" t="s">
        <v>5</v>
      </c>
      <c r="L8" s="12">
        <v>9.6999999999999993</v>
      </c>
      <c r="M8" s="12">
        <v>46</v>
      </c>
      <c r="N8" s="12">
        <v>12.76</v>
      </c>
      <c r="O8" s="12">
        <v>1.56</v>
      </c>
      <c r="P8" s="12">
        <v>12.7</v>
      </c>
      <c r="Q8" s="12">
        <v>10.32</v>
      </c>
      <c r="R8" s="12">
        <v>84.2</v>
      </c>
      <c r="S8" s="12">
        <v>0.19</v>
      </c>
      <c r="T8" s="12">
        <v>1.5</v>
      </c>
      <c r="U8" s="28">
        <v>0.16</v>
      </c>
      <c r="V8" s="25">
        <v>1.3</v>
      </c>
      <c r="W8" s="28">
        <v>0.01</v>
      </c>
      <c r="X8" s="25">
        <v>0.1</v>
      </c>
      <c r="Y8" s="28">
        <v>8.49</v>
      </c>
      <c r="Z8" s="12">
        <v>159</v>
      </c>
      <c r="AA8" s="28">
        <v>0.47</v>
      </c>
      <c r="AB8" s="25">
        <v>55.2</v>
      </c>
      <c r="AC8" s="25">
        <v>18.7</v>
      </c>
      <c r="AD8" s="2">
        <v>339</v>
      </c>
      <c r="AE8" s="25">
        <v>12.5</v>
      </c>
      <c r="AF8" s="2">
        <v>521</v>
      </c>
      <c r="AG8" s="30">
        <v>7.7</v>
      </c>
      <c r="AH8" s="10"/>
    </row>
    <row r="9" spans="1:34" x14ac:dyDescent="0.25">
      <c r="A9" s="53"/>
      <c r="B9" s="5">
        <v>5</v>
      </c>
      <c r="C9" s="12">
        <v>1.43</v>
      </c>
      <c r="D9" s="12">
        <v>1.83</v>
      </c>
      <c r="E9" s="12">
        <v>0.84</v>
      </c>
      <c r="F9" s="12" t="s">
        <v>53</v>
      </c>
      <c r="G9" s="12">
        <v>160</v>
      </c>
      <c r="H9" s="12">
        <v>55</v>
      </c>
      <c r="I9" s="12">
        <v>161</v>
      </c>
      <c r="J9" s="12" t="s">
        <v>4</v>
      </c>
      <c r="K9" s="12" t="s">
        <v>5</v>
      </c>
      <c r="L9" s="12">
        <v>9.6</v>
      </c>
      <c r="M9" s="12">
        <v>27</v>
      </c>
      <c r="N9" s="12">
        <v>16.899999999999999</v>
      </c>
      <c r="O9" s="12">
        <v>2.35</v>
      </c>
      <c r="P9" s="12">
        <v>13.8</v>
      </c>
      <c r="Q9" s="28">
        <v>14</v>
      </c>
      <c r="R9" s="12">
        <v>82.8</v>
      </c>
      <c r="S9" s="12">
        <v>0.21</v>
      </c>
      <c r="T9" s="12">
        <v>1.2</v>
      </c>
      <c r="U9" s="28">
        <v>0.33</v>
      </c>
      <c r="V9" s="25">
        <v>2</v>
      </c>
      <c r="W9" s="28">
        <v>0.01</v>
      </c>
      <c r="X9" s="25">
        <v>0.1</v>
      </c>
      <c r="Y9" s="28">
        <v>8.14</v>
      </c>
      <c r="Z9" s="12">
        <v>160</v>
      </c>
      <c r="AA9" s="28">
        <v>0.46</v>
      </c>
      <c r="AB9" s="25">
        <v>56.5</v>
      </c>
      <c r="AC9" s="25">
        <v>19.7</v>
      </c>
      <c r="AD9" s="2">
        <v>348</v>
      </c>
      <c r="AE9" s="25">
        <v>13.9</v>
      </c>
      <c r="AF9" s="2">
        <v>698</v>
      </c>
      <c r="AG9" s="30">
        <v>7.6</v>
      </c>
      <c r="AH9" s="10"/>
    </row>
    <row r="10" spans="1:34" x14ac:dyDescent="0.25">
      <c r="A10" s="53"/>
      <c r="B10" s="5">
        <v>6</v>
      </c>
      <c r="C10" s="12">
        <v>1.55</v>
      </c>
      <c r="D10" s="12">
        <v>1.19</v>
      </c>
      <c r="E10" s="12">
        <v>0.93</v>
      </c>
      <c r="F10" s="12" t="s">
        <v>53</v>
      </c>
      <c r="G10" s="12">
        <v>169</v>
      </c>
      <c r="H10" s="12">
        <v>53</v>
      </c>
      <c r="I10" s="12">
        <v>141</v>
      </c>
      <c r="J10" s="12" t="s">
        <v>4</v>
      </c>
      <c r="K10" s="12" t="s">
        <v>5</v>
      </c>
      <c r="L10" s="12">
        <v>8.6</v>
      </c>
      <c r="M10" s="12">
        <v>27</v>
      </c>
      <c r="N10" s="12">
        <v>10.48</v>
      </c>
      <c r="O10" s="12">
        <v>1.84</v>
      </c>
      <c r="P10" s="12">
        <v>17.600000000000001</v>
      </c>
      <c r="Q10" s="12">
        <v>8.31</v>
      </c>
      <c r="R10" s="12">
        <v>79.3</v>
      </c>
      <c r="S10" s="12">
        <v>0.17</v>
      </c>
      <c r="T10" s="12">
        <v>1.6</v>
      </c>
      <c r="U10" s="28">
        <v>0.16</v>
      </c>
      <c r="V10" s="25">
        <v>1.5</v>
      </c>
      <c r="W10" s="28">
        <v>0</v>
      </c>
      <c r="X10" s="25">
        <v>0</v>
      </c>
      <c r="Y10" s="28">
        <v>8.4600000000000009</v>
      </c>
      <c r="Z10" s="12">
        <v>157</v>
      </c>
      <c r="AA10" s="28">
        <v>0.46</v>
      </c>
      <c r="AB10" s="25">
        <v>54.3</v>
      </c>
      <c r="AC10" s="25">
        <v>18.600000000000001</v>
      </c>
      <c r="AD10" s="2">
        <v>342</v>
      </c>
      <c r="AE10" s="25">
        <v>13.7</v>
      </c>
      <c r="AF10" s="2">
        <v>596</v>
      </c>
      <c r="AG10" s="30">
        <v>7.8</v>
      </c>
      <c r="AH10" s="10"/>
    </row>
    <row r="11" spans="1:34" x14ac:dyDescent="0.25">
      <c r="A11" s="53"/>
      <c r="B11" s="5">
        <v>7</v>
      </c>
      <c r="C11" s="12">
        <v>1.26</v>
      </c>
      <c r="D11" s="12">
        <v>1.02</v>
      </c>
      <c r="E11" s="12">
        <v>0.78</v>
      </c>
      <c r="F11" s="12" t="s">
        <v>53</v>
      </c>
      <c r="G11" s="12">
        <v>200</v>
      </c>
      <c r="H11" s="12">
        <v>52</v>
      </c>
      <c r="I11" s="12">
        <v>144</v>
      </c>
      <c r="J11" s="12" t="s">
        <v>4</v>
      </c>
      <c r="K11" s="12" t="s">
        <v>5</v>
      </c>
      <c r="L11" s="12">
        <v>9.8000000000000007</v>
      </c>
      <c r="M11" s="12">
        <v>31</v>
      </c>
      <c r="N11" s="12">
        <v>11.71</v>
      </c>
      <c r="O11" s="12">
        <v>1.52</v>
      </c>
      <c r="P11" s="25">
        <v>13</v>
      </c>
      <c r="Q11" s="12">
        <v>9.94</v>
      </c>
      <c r="R11" s="12">
        <v>84.9</v>
      </c>
      <c r="S11" s="12">
        <v>0.14000000000000001</v>
      </c>
      <c r="T11" s="12">
        <v>1.2</v>
      </c>
      <c r="U11" s="28">
        <v>0.11</v>
      </c>
      <c r="V11" s="25">
        <v>0.9</v>
      </c>
      <c r="W11" s="28">
        <v>0</v>
      </c>
      <c r="X11" s="25">
        <v>0</v>
      </c>
      <c r="Y11" s="28">
        <v>8.41</v>
      </c>
      <c r="Z11" s="12">
        <v>152</v>
      </c>
      <c r="AA11" s="28">
        <v>0.44</v>
      </c>
      <c r="AB11" s="25">
        <v>51.8</v>
      </c>
      <c r="AC11" s="25">
        <v>18.100000000000001</v>
      </c>
      <c r="AD11" s="2">
        <v>349</v>
      </c>
      <c r="AE11" s="25">
        <v>15.4</v>
      </c>
      <c r="AF11" s="2">
        <v>536</v>
      </c>
      <c r="AG11" s="30">
        <v>7.6</v>
      </c>
      <c r="AH11" s="10"/>
    </row>
    <row r="12" spans="1:34" ht="15.75" thickBot="1" x14ac:dyDescent="0.3">
      <c r="A12" s="54"/>
      <c r="B12" s="6">
        <v>8</v>
      </c>
      <c r="C12" s="19">
        <v>1.54</v>
      </c>
      <c r="D12" s="19">
        <v>0.85</v>
      </c>
      <c r="E12" s="19">
        <v>0.93</v>
      </c>
      <c r="F12" s="19">
        <v>0.22</v>
      </c>
      <c r="G12" s="19">
        <v>128</v>
      </c>
      <c r="H12" s="19">
        <v>72</v>
      </c>
      <c r="I12" s="19">
        <v>148</v>
      </c>
      <c r="J12" s="19" t="s">
        <v>4</v>
      </c>
      <c r="K12" s="19" t="s">
        <v>5</v>
      </c>
      <c r="L12" s="19">
        <v>8.6</v>
      </c>
      <c r="M12" s="19">
        <v>37</v>
      </c>
      <c r="N12" s="19">
        <v>10.61</v>
      </c>
      <c r="O12" s="19">
        <v>1.72</v>
      </c>
      <c r="P12" s="19">
        <v>16.3</v>
      </c>
      <c r="Q12" s="19">
        <v>8.4600000000000009</v>
      </c>
      <c r="R12" s="19">
        <v>79.7</v>
      </c>
      <c r="S12" s="23">
        <v>0.3</v>
      </c>
      <c r="T12" s="19">
        <v>2.8</v>
      </c>
      <c r="U12" s="23">
        <v>0.12</v>
      </c>
      <c r="V12" s="26">
        <v>1.1000000000000001</v>
      </c>
      <c r="W12" s="23">
        <v>0.01</v>
      </c>
      <c r="X12" s="26">
        <v>0.1</v>
      </c>
      <c r="Y12" s="23">
        <v>8.32</v>
      </c>
      <c r="Z12" s="19">
        <v>158</v>
      </c>
      <c r="AA12" s="23">
        <v>0.46</v>
      </c>
      <c r="AB12" s="26">
        <v>55.5</v>
      </c>
      <c r="AC12" s="26">
        <v>19</v>
      </c>
      <c r="AD12" s="3">
        <v>342</v>
      </c>
      <c r="AE12" s="26">
        <v>12.7</v>
      </c>
      <c r="AF12" s="3">
        <v>489</v>
      </c>
      <c r="AG12" s="31">
        <v>7.8</v>
      </c>
      <c r="AH12" s="10"/>
    </row>
    <row r="13" spans="1:34" s="42" customFormat="1" ht="15.75" thickTop="1" x14ac:dyDescent="0.25">
      <c r="B13" s="39" t="s">
        <v>17</v>
      </c>
      <c r="C13" s="40">
        <f>AVERAGE(C5:C12)</f>
        <v>1.3975</v>
      </c>
      <c r="D13" s="40">
        <f t="shared" ref="D13:AG13" si="0">AVERAGE(D5:D12)</f>
        <v>1.1587499999999999</v>
      </c>
      <c r="E13" s="40">
        <f t="shared" si="0"/>
        <v>0.85124999999999995</v>
      </c>
      <c r="F13" s="40">
        <f t="shared" si="0"/>
        <v>0.245</v>
      </c>
      <c r="G13" s="40">
        <f t="shared" si="0"/>
        <v>182.125</v>
      </c>
      <c r="H13" s="40">
        <f t="shared" si="0"/>
        <v>61.25</v>
      </c>
      <c r="I13" s="40">
        <f t="shared" si="0"/>
        <v>141.875</v>
      </c>
      <c r="J13" s="40" t="s">
        <v>4</v>
      </c>
      <c r="K13" s="40" t="s">
        <v>5</v>
      </c>
      <c r="L13" s="40">
        <f t="shared" si="0"/>
        <v>9.2249999999999996</v>
      </c>
      <c r="M13" s="40">
        <f t="shared" si="0"/>
        <v>34</v>
      </c>
      <c r="N13" s="40">
        <f t="shared" si="0"/>
        <v>13.354999999999999</v>
      </c>
      <c r="O13" s="40">
        <f t="shared" si="0"/>
        <v>1.9637499999999999</v>
      </c>
      <c r="P13" s="40">
        <f t="shared" si="0"/>
        <v>14.975</v>
      </c>
      <c r="Q13" s="40">
        <f t="shared" si="0"/>
        <v>10.87125</v>
      </c>
      <c r="R13" s="40">
        <f t="shared" si="0"/>
        <v>81.5625</v>
      </c>
      <c r="S13" s="40">
        <f t="shared" si="0"/>
        <v>0.26999999999999996</v>
      </c>
      <c r="T13" s="40">
        <f t="shared" si="0"/>
        <v>2.0124999999999997</v>
      </c>
      <c r="U13" s="40">
        <f t="shared" si="0"/>
        <v>0.16749999999999998</v>
      </c>
      <c r="V13" s="40">
        <f t="shared" si="0"/>
        <v>1.2625000000000002</v>
      </c>
      <c r="W13" s="40">
        <f t="shared" si="0"/>
        <v>6.2500000000000003E-3</v>
      </c>
      <c r="X13" s="40">
        <f t="shared" si="0"/>
        <v>6.25E-2</v>
      </c>
      <c r="Y13" s="40">
        <f t="shared" si="0"/>
        <v>8.3962499999999984</v>
      </c>
      <c r="Z13" s="40">
        <f t="shared" si="0"/>
        <v>159.75</v>
      </c>
      <c r="AA13" s="40">
        <f t="shared" si="0"/>
        <v>0.46749999999999997</v>
      </c>
      <c r="AB13" s="40">
        <f t="shared" si="0"/>
        <v>55.612500000000004</v>
      </c>
      <c r="AC13" s="40">
        <f t="shared" si="0"/>
        <v>19.05</v>
      </c>
      <c r="AD13" s="40">
        <f t="shared" si="0"/>
        <v>342.25</v>
      </c>
      <c r="AE13" s="40">
        <f t="shared" si="0"/>
        <v>13.737500000000002</v>
      </c>
      <c r="AF13" s="40">
        <f t="shared" si="0"/>
        <v>556.375</v>
      </c>
      <c r="AG13" s="40">
        <f t="shared" si="0"/>
        <v>7.7249999999999996</v>
      </c>
      <c r="AH13" s="41"/>
    </row>
    <row r="14" spans="1:34" s="42" customFormat="1" x14ac:dyDescent="0.25">
      <c r="B14" s="9" t="s">
        <v>0</v>
      </c>
      <c r="C14" s="43">
        <f>STDEV(C5:C12)</f>
        <v>0.14906853649053037</v>
      </c>
      <c r="D14" s="43">
        <f t="shared" ref="D14:AG14" si="1">STDEV(D5:D12)</f>
        <v>0.31966221010846574</v>
      </c>
      <c r="E14" s="43">
        <f t="shared" si="1"/>
        <v>6.490377492873585E-2</v>
      </c>
      <c r="F14" s="43">
        <f t="shared" si="1"/>
        <v>3.5355339059327591E-2</v>
      </c>
      <c r="G14" s="43">
        <f t="shared" si="1"/>
        <v>51.937978122262052</v>
      </c>
      <c r="H14" s="43">
        <f t="shared" si="1"/>
        <v>17.367868526185276</v>
      </c>
      <c r="I14" s="43">
        <f t="shared" si="1"/>
        <v>16.084042668789106</v>
      </c>
      <c r="J14" s="43" t="s">
        <v>53</v>
      </c>
      <c r="K14" s="43" t="s">
        <v>53</v>
      </c>
      <c r="L14" s="43">
        <f t="shared" si="1"/>
        <v>0.76298286818437611</v>
      </c>
      <c r="M14" s="43">
        <f t="shared" si="1"/>
        <v>6.324555320336759</v>
      </c>
      <c r="N14" s="43">
        <f t="shared" si="1"/>
        <v>2.8113443657540769</v>
      </c>
      <c r="O14" s="43">
        <f t="shared" si="1"/>
        <v>0.52254699036819474</v>
      </c>
      <c r="P14" s="43">
        <f t="shared" si="1"/>
        <v>3.2371724875708612</v>
      </c>
      <c r="Q14" s="43">
        <f t="shared" si="1"/>
        <v>2.5194241830794812</v>
      </c>
      <c r="R14" s="43">
        <f t="shared" si="1"/>
        <v>4.093178122542084</v>
      </c>
      <c r="S14" s="43">
        <f t="shared" si="1"/>
        <v>0.13856406460551027</v>
      </c>
      <c r="T14" s="43">
        <f t="shared" si="1"/>
        <v>0.84758059035283395</v>
      </c>
      <c r="U14" s="43">
        <f t="shared" si="1"/>
        <v>7.2653777799722416E-2</v>
      </c>
      <c r="V14" s="43">
        <f t="shared" si="1"/>
        <v>0.4373213921133971</v>
      </c>
      <c r="W14" s="43">
        <f t="shared" si="1"/>
        <v>5.1754916950676562E-3</v>
      </c>
      <c r="X14" s="43">
        <f t="shared" si="1"/>
        <v>5.1754916950676577E-2</v>
      </c>
      <c r="Y14" s="43">
        <f t="shared" si="1"/>
        <v>0.16961616331335552</v>
      </c>
      <c r="Z14" s="43">
        <f t="shared" si="1"/>
        <v>5.6505372690188871</v>
      </c>
      <c r="AA14" s="43">
        <f t="shared" si="1"/>
        <v>1.7525491637693274E-2</v>
      </c>
      <c r="AB14" s="43">
        <f t="shared" si="1"/>
        <v>1.9802146348312866</v>
      </c>
      <c r="AC14" s="43">
        <f t="shared" si="1"/>
        <v>0.59761430466719589</v>
      </c>
      <c r="AD14" s="43">
        <f t="shared" si="1"/>
        <v>4.2678197846541872</v>
      </c>
      <c r="AE14" s="43">
        <f t="shared" si="1"/>
        <v>0.93340773512972364</v>
      </c>
      <c r="AF14" s="43">
        <f t="shared" si="1"/>
        <v>69.304581378145556</v>
      </c>
      <c r="AG14" s="43">
        <f t="shared" si="1"/>
        <v>0.23145502494313763</v>
      </c>
      <c r="AH14" s="41"/>
    </row>
    <row r="15" spans="1:34" ht="15.75" thickBot="1" x14ac:dyDescent="0.3">
      <c r="A15" s="13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10"/>
    </row>
    <row r="16" spans="1:34" ht="15.75" customHeight="1" thickTop="1" x14ac:dyDescent="0.25">
      <c r="A16" s="52" t="s">
        <v>7</v>
      </c>
      <c r="B16" s="4">
        <v>9</v>
      </c>
      <c r="C16" s="27">
        <v>1</v>
      </c>
      <c r="D16" s="27">
        <v>0.63</v>
      </c>
      <c r="E16" s="27">
        <v>0.73</v>
      </c>
      <c r="F16" s="27" t="s">
        <v>53</v>
      </c>
      <c r="G16" s="18">
        <v>86</v>
      </c>
      <c r="H16" s="18">
        <v>34</v>
      </c>
      <c r="I16" s="18">
        <v>107</v>
      </c>
      <c r="J16" s="18" t="s">
        <v>4</v>
      </c>
      <c r="K16" s="18" t="s">
        <v>5</v>
      </c>
      <c r="L16" s="24">
        <v>9.5</v>
      </c>
      <c r="M16" s="1">
        <v>41</v>
      </c>
      <c r="N16" s="27">
        <v>7.69</v>
      </c>
      <c r="O16" s="27">
        <v>0.9</v>
      </c>
      <c r="P16" s="24">
        <v>11.7</v>
      </c>
      <c r="Q16" s="27">
        <v>6.44</v>
      </c>
      <c r="R16" s="18">
        <v>83.7</v>
      </c>
      <c r="S16" s="27">
        <v>0.25</v>
      </c>
      <c r="T16" s="24">
        <v>3.3</v>
      </c>
      <c r="U16" s="27">
        <v>0.09</v>
      </c>
      <c r="V16" s="24">
        <v>1.2</v>
      </c>
      <c r="W16" s="27">
        <v>0.01</v>
      </c>
      <c r="X16" s="24">
        <v>0.1</v>
      </c>
      <c r="Y16" s="27">
        <v>8.01</v>
      </c>
      <c r="Z16" s="1">
        <v>150</v>
      </c>
      <c r="AA16" s="18">
        <v>0.44</v>
      </c>
      <c r="AB16" s="24">
        <v>54.9</v>
      </c>
      <c r="AC16" s="24">
        <v>18.7</v>
      </c>
      <c r="AD16" s="1">
        <v>341</v>
      </c>
      <c r="AE16" s="24">
        <v>13.9</v>
      </c>
      <c r="AF16" s="1">
        <v>598</v>
      </c>
      <c r="AG16" s="29">
        <v>7.6</v>
      </c>
      <c r="AH16" s="10"/>
    </row>
    <row r="17" spans="1:34" x14ac:dyDescent="0.25">
      <c r="A17" s="53"/>
      <c r="B17" s="5">
        <v>10</v>
      </c>
      <c r="C17" s="28">
        <v>1.73</v>
      </c>
      <c r="D17" s="28">
        <v>1.03</v>
      </c>
      <c r="E17" s="28">
        <v>1.05</v>
      </c>
      <c r="F17" s="28">
        <v>0.21</v>
      </c>
      <c r="G17" s="12">
        <v>112</v>
      </c>
      <c r="H17" s="12">
        <v>41</v>
      </c>
      <c r="I17" s="12">
        <v>117</v>
      </c>
      <c r="J17" s="12" t="s">
        <v>4</v>
      </c>
      <c r="K17" s="12" t="s">
        <v>5</v>
      </c>
      <c r="L17" s="25">
        <v>9</v>
      </c>
      <c r="M17" s="2">
        <v>27</v>
      </c>
      <c r="N17" s="28">
        <v>7.27</v>
      </c>
      <c r="O17" s="28">
        <v>0.97</v>
      </c>
      <c r="P17" s="25">
        <v>13.3</v>
      </c>
      <c r="Q17" s="28">
        <v>6.06</v>
      </c>
      <c r="R17" s="12">
        <v>83.4</v>
      </c>
      <c r="S17" s="28">
        <v>0.18</v>
      </c>
      <c r="T17" s="25">
        <v>2.5</v>
      </c>
      <c r="U17" s="28">
        <v>0.06</v>
      </c>
      <c r="V17" s="25">
        <v>0.8</v>
      </c>
      <c r="W17" s="28">
        <v>0</v>
      </c>
      <c r="X17" s="25">
        <v>0</v>
      </c>
      <c r="Y17" s="28">
        <v>8.49</v>
      </c>
      <c r="Z17" s="2">
        <v>165</v>
      </c>
      <c r="AA17" s="12">
        <v>0.48</v>
      </c>
      <c r="AB17" s="25">
        <v>56.5</v>
      </c>
      <c r="AC17" s="25">
        <v>19.399999999999999</v>
      </c>
      <c r="AD17" s="2">
        <v>344</v>
      </c>
      <c r="AE17" s="25">
        <v>12.7</v>
      </c>
      <c r="AF17" s="2">
        <v>542</v>
      </c>
      <c r="AG17" s="30">
        <v>7.4</v>
      </c>
      <c r="AH17" s="10"/>
    </row>
    <row r="18" spans="1:34" x14ac:dyDescent="0.25">
      <c r="A18" s="53"/>
      <c r="B18" s="5">
        <v>11</v>
      </c>
      <c r="C18" s="28">
        <v>1.28</v>
      </c>
      <c r="D18" s="28">
        <v>0.46</v>
      </c>
      <c r="E18" s="28">
        <v>0.85</v>
      </c>
      <c r="F18" s="28">
        <v>0.22</v>
      </c>
      <c r="G18" s="12">
        <v>122</v>
      </c>
      <c r="H18" s="12">
        <v>40</v>
      </c>
      <c r="I18" s="12">
        <v>104</v>
      </c>
      <c r="J18" s="12" t="s">
        <v>4</v>
      </c>
      <c r="K18" s="12" t="s">
        <v>5</v>
      </c>
      <c r="L18" s="25">
        <v>11.2</v>
      </c>
      <c r="M18" s="2">
        <v>28</v>
      </c>
      <c r="N18" s="28">
        <v>6.61</v>
      </c>
      <c r="O18" s="28">
        <v>1.46</v>
      </c>
      <c r="P18" s="25">
        <v>22</v>
      </c>
      <c r="Q18" s="28">
        <v>4.9000000000000004</v>
      </c>
      <c r="R18" s="12">
        <v>74.099999999999994</v>
      </c>
      <c r="S18" s="28">
        <v>0.17</v>
      </c>
      <c r="T18" s="25">
        <v>2.6</v>
      </c>
      <c r="U18" s="28">
        <v>7.0000000000000007E-2</v>
      </c>
      <c r="V18" s="25">
        <v>1.1000000000000001</v>
      </c>
      <c r="W18" s="28">
        <v>0.01</v>
      </c>
      <c r="X18" s="25">
        <v>0.2</v>
      </c>
      <c r="Y18" s="28">
        <v>8.57</v>
      </c>
      <c r="Z18" s="2">
        <v>159</v>
      </c>
      <c r="AA18" s="12">
        <v>0.48</v>
      </c>
      <c r="AB18" s="25">
        <v>55.5</v>
      </c>
      <c r="AC18" s="25">
        <v>18.600000000000001</v>
      </c>
      <c r="AD18" s="2">
        <v>334</v>
      </c>
      <c r="AE18" s="25">
        <v>15.2</v>
      </c>
      <c r="AF18" s="2">
        <v>547</v>
      </c>
      <c r="AG18" s="30">
        <v>7.9</v>
      </c>
      <c r="AH18" s="10"/>
    </row>
    <row r="19" spans="1:34" x14ac:dyDescent="0.25">
      <c r="A19" s="53"/>
      <c r="B19" s="5">
        <v>12</v>
      </c>
      <c r="C19" s="28">
        <v>1.75</v>
      </c>
      <c r="D19" s="28">
        <v>0.56000000000000005</v>
      </c>
      <c r="E19" s="28">
        <v>1.05</v>
      </c>
      <c r="F19" s="28">
        <v>0.45</v>
      </c>
      <c r="G19" s="12">
        <v>117</v>
      </c>
      <c r="H19" s="12">
        <v>47</v>
      </c>
      <c r="I19" s="12">
        <v>128</v>
      </c>
      <c r="J19" s="12" t="s">
        <v>4</v>
      </c>
      <c r="K19" s="12" t="s">
        <v>5</v>
      </c>
      <c r="L19" s="25">
        <v>11.9</v>
      </c>
      <c r="M19" s="2">
        <v>30</v>
      </c>
      <c r="N19" s="28">
        <v>7.53</v>
      </c>
      <c r="O19" s="28">
        <v>1.38</v>
      </c>
      <c r="P19" s="25">
        <v>18.3</v>
      </c>
      <c r="Q19" s="28">
        <v>5.79</v>
      </c>
      <c r="R19" s="12">
        <v>76.900000000000006</v>
      </c>
      <c r="S19" s="28">
        <v>0.24</v>
      </c>
      <c r="T19" s="25">
        <v>3.2</v>
      </c>
      <c r="U19" s="28">
        <v>0.12</v>
      </c>
      <c r="V19" s="25">
        <v>1.6</v>
      </c>
      <c r="W19" s="28">
        <v>0</v>
      </c>
      <c r="X19" s="25">
        <v>0</v>
      </c>
      <c r="Y19" s="28">
        <v>8.25</v>
      </c>
      <c r="Z19" s="2">
        <v>158</v>
      </c>
      <c r="AA19" s="12">
        <v>0.45</v>
      </c>
      <c r="AB19" s="25">
        <v>54.9</v>
      </c>
      <c r="AC19" s="25">
        <v>19.2</v>
      </c>
      <c r="AD19" s="2">
        <v>349</v>
      </c>
      <c r="AE19" s="25">
        <v>13.4</v>
      </c>
      <c r="AF19" s="2">
        <v>642</v>
      </c>
      <c r="AG19" s="30">
        <v>7.7</v>
      </c>
      <c r="AH19" s="10"/>
    </row>
    <row r="20" spans="1:34" x14ac:dyDescent="0.25">
      <c r="A20" s="53"/>
      <c r="B20" s="5">
        <v>13</v>
      </c>
      <c r="C20" s="28">
        <v>1.4</v>
      </c>
      <c r="D20" s="28">
        <v>0.77</v>
      </c>
      <c r="E20" s="28">
        <v>0.85</v>
      </c>
      <c r="F20" s="28">
        <v>0.2</v>
      </c>
      <c r="G20" s="12">
        <v>104</v>
      </c>
      <c r="H20" s="12">
        <v>35</v>
      </c>
      <c r="I20" s="12">
        <v>144</v>
      </c>
      <c r="J20" s="12" t="s">
        <v>4</v>
      </c>
      <c r="K20" s="12" t="s">
        <v>5</v>
      </c>
      <c r="L20" s="25">
        <v>10.7</v>
      </c>
      <c r="M20" s="2">
        <v>35</v>
      </c>
      <c r="N20" s="28">
        <v>15.42</v>
      </c>
      <c r="O20" s="28">
        <v>2.1</v>
      </c>
      <c r="P20" s="25">
        <v>13.6</v>
      </c>
      <c r="Q20" s="28">
        <v>12.23</v>
      </c>
      <c r="R20" s="12">
        <v>79.3</v>
      </c>
      <c r="S20" s="28">
        <v>0.77</v>
      </c>
      <c r="T20" s="25">
        <v>5</v>
      </c>
      <c r="U20" s="28">
        <v>0.16</v>
      </c>
      <c r="V20" s="25">
        <v>1</v>
      </c>
      <c r="W20" s="28">
        <v>0.03</v>
      </c>
      <c r="X20" s="25">
        <v>0.2</v>
      </c>
      <c r="Y20" s="28">
        <v>8.3000000000000007</v>
      </c>
      <c r="Z20" s="2">
        <v>160</v>
      </c>
      <c r="AA20" s="12">
        <v>0.46</v>
      </c>
      <c r="AB20" s="25">
        <v>55.9</v>
      </c>
      <c r="AC20" s="25">
        <v>19.3</v>
      </c>
      <c r="AD20" s="2">
        <v>345</v>
      </c>
      <c r="AE20" s="25">
        <v>13.5</v>
      </c>
      <c r="AF20" s="2">
        <v>726</v>
      </c>
      <c r="AG20" s="30">
        <v>7.9</v>
      </c>
      <c r="AH20" s="10"/>
    </row>
    <row r="21" spans="1:34" x14ac:dyDescent="0.25">
      <c r="A21" s="53"/>
      <c r="B21" s="5">
        <v>14</v>
      </c>
      <c r="C21" s="28">
        <v>1.4</v>
      </c>
      <c r="D21" s="28">
        <v>0.84</v>
      </c>
      <c r="E21" s="28">
        <v>0.83</v>
      </c>
      <c r="F21" s="28">
        <v>0.19</v>
      </c>
      <c r="G21" s="12">
        <v>111</v>
      </c>
      <c r="H21" s="12">
        <v>44</v>
      </c>
      <c r="I21" s="12">
        <v>115</v>
      </c>
      <c r="J21" s="12" t="s">
        <v>4</v>
      </c>
      <c r="K21" s="12" t="s">
        <v>5</v>
      </c>
      <c r="L21" s="25">
        <v>10.8</v>
      </c>
      <c r="M21" s="2">
        <v>31</v>
      </c>
      <c r="N21" s="28">
        <v>7.52</v>
      </c>
      <c r="O21" s="28">
        <v>1.33</v>
      </c>
      <c r="P21" s="25">
        <v>17.600000000000001</v>
      </c>
      <c r="Q21" s="28">
        <v>5.96</v>
      </c>
      <c r="R21" s="12">
        <v>79.3</v>
      </c>
      <c r="S21" s="28">
        <v>0.15</v>
      </c>
      <c r="T21" s="25">
        <v>2</v>
      </c>
      <c r="U21" s="28">
        <v>0.08</v>
      </c>
      <c r="V21" s="25">
        <v>1.1000000000000001</v>
      </c>
      <c r="W21" s="28">
        <v>0</v>
      </c>
      <c r="X21" s="25">
        <v>0</v>
      </c>
      <c r="Y21" s="28">
        <v>8.5500000000000007</v>
      </c>
      <c r="Z21" s="2">
        <v>168</v>
      </c>
      <c r="AA21" s="12">
        <v>0.5</v>
      </c>
      <c r="AB21" s="25">
        <v>58</v>
      </c>
      <c r="AC21" s="25">
        <v>19.600000000000001</v>
      </c>
      <c r="AD21" s="2">
        <v>339</v>
      </c>
      <c r="AE21" s="25">
        <v>12.7</v>
      </c>
      <c r="AF21" s="2">
        <v>558</v>
      </c>
      <c r="AG21" s="30">
        <v>7.7</v>
      </c>
      <c r="AH21" s="10"/>
    </row>
    <row r="22" spans="1:34" x14ac:dyDescent="0.25">
      <c r="A22" s="53"/>
      <c r="B22" s="5">
        <v>15</v>
      </c>
      <c r="C22" s="28">
        <v>1.3</v>
      </c>
      <c r="D22" s="28">
        <v>0.91</v>
      </c>
      <c r="E22" s="28">
        <v>0.77</v>
      </c>
      <c r="F22" s="28">
        <v>0.12</v>
      </c>
      <c r="G22" s="12">
        <v>98</v>
      </c>
      <c r="H22" s="12">
        <v>50</v>
      </c>
      <c r="I22" s="12">
        <v>169</v>
      </c>
      <c r="J22" s="12" t="s">
        <v>4</v>
      </c>
      <c r="K22" s="12" t="s">
        <v>5</v>
      </c>
      <c r="L22" s="25">
        <v>8.3000000000000007</v>
      </c>
      <c r="M22" s="2">
        <v>31</v>
      </c>
      <c r="N22" s="28">
        <v>14.24</v>
      </c>
      <c r="O22" s="28">
        <v>1.24</v>
      </c>
      <c r="P22" s="25">
        <v>8.6</v>
      </c>
      <c r="Q22" s="28">
        <v>12.71</v>
      </c>
      <c r="R22" s="12">
        <v>89.3</v>
      </c>
      <c r="S22" s="28">
        <v>0.17</v>
      </c>
      <c r="T22" s="25">
        <v>1.2</v>
      </c>
      <c r="U22" s="28">
        <v>0.11</v>
      </c>
      <c r="V22" s="25">
        <v>0.8</v>
      </c>
      <c r="W22" s="28">
        <v>0.01</v>
      </c>
      <c r="X22" s="25">
        <v>0.1</v>
      </c>
      <c r="Y22" s="28">
        <v>8.27</v>
      </c>
      <c r="Z22" s="2">
        <v>155</v>
      </c>
      <c r="AA22" s="12">
        <v>0.46</v>
      </c>
      <c r="AB22" s="25">
        <v>55</v>
      </c>
      <c r="AC22" s="25">
        <v>18.7</v>
      </c>
      <c r="AD22" s="2">
        <v>341</v>
      </c>
      <c r="AE22" s="25">
        <v>13.2</v>
      </c>
      <c r="AF22" s="2">
        <v>474</v>
      </c>
      <c r="AG22" s="30">
        <v>7.7</v>
      </c>
      <c r="AH22" s="10"/>
    </row>
    <row r="23" spans="1:34" ht="15.75" thickBot="1" x14ac:dyDescent="0.3">
      <c r="A23" s="54"/>
      <c r="B23" s="6">
        <v>16</v>
      </c>
      <c r="C23" s="23">
        <v>1.18</v>
      </c>
      <c r="D23" s="23">
        <v>0.79</v>
      </c>
      <c r="E23" s="23">
        <v>0.73</v>
      </c>
      <c r="F23" s="23" t="s">
        <v>53</v>
      </c>
      <c r="G23" s="19">
        <v>104</v>
      </c>
      <c r="H23" s="19">
        <v>48</v>
      </c>
      <c r="I23" s="19">
        <v>135</v>
      </c>
      <c r="J23" s="19" t="s">
        <v>4</v>
      </c>
      <c r="K23" s="19" t="s">
        <v>5</v>
      </c>
      <c r="L23" s="26">
        <v>7.9</v>
      </c>
      <c r="M23" s="3">
        <v>26</v>
      </c>
      <c r="N23" s="23">
        <v>14.05</v>
      </c>
      <c r="O23" s="23">
        <v>1.82</v>
      </c>
      <c r="P23" s="26">
        <v>12.9</v>
      </c>
      <c r="Q23" s="23">
        <v>11.97</v>
      </c>
      <c r="R23" s="19">
        <v>85.2</v>
      </c>
      <c r="S23" s="23">
        <v>0.14000000000000001</v>
      </c>
      <c r="T23" s="26">
        <v>1</v>
      </c>
      <c r="U23" s="23">
        <v>0.11</v>
      </c>
      <c r="V23" s="26">
        <v>0.8</v>
      </c>
      <c r="W23" s="23">
        <v>0.01</v>
      </c>
      <c r="X23" s="26">
        <v>0.1</v>
      </c>
      <c r="Y23" s="23">
        <v>8.09</v>
      </c>
      <c r="Z23" s="3">
        <v>157</v>
      </c>
      <c r="AA23" s="19">
        <v>0.45</v>
      </c>
      <c r="AB23" s="26">
        <v>55.6</v>
      </c>
      <c r="AC23" s="26">
        <v>19.399999999999999</v>
      </c>
      <c r="AD23" s="3">
        <v>349</v>
      </c>
      <c r="AE23" s="26">
        <v>13</v>
      </c>
      <c r="AF23" s="3">
        <v>472</v>
      </c>
      <c r="AG23" s="31">
        <v>7.7</v>
      </c>
      <c r="AH23" s="10"/>
    </row>
    <row r="24" spans="1:34" s="42" customFormat="1" ht="15.75" thickTop="1" x14ac:dyDescent="0.25">
      <c r="B24" s="16" t="s">
        <v>17</v>
      </c>
      <c r="C24" s="40">
        <f>AVERAGE(C16:C23)</f>
        <v>1.3800000000000001</v>
      </c>
      <c r="D24" s="40">
        <f t="shared" ref="D24:AG24" si="2">AVERAGE(D16:D23)</f>
        <v>0.74875000000000003</v>
      </c>
      <c r="E24" s="40">
        <f t="shared" si="2"/>
        <v>0.85749999999999993</v>
      </c>
      <c r="F24" s="40">
        <f t="shared" si="2"/>
        <v>0.23166666666666669</v>
      </c>
      <c r="G24" s="40">
        <f t="shared" si="2"/>
        <v>106.75</v>
      </c>
      <c r="H24" s="40">
        <f t="shared" si="2"/>
        <v>42.375</v>
      </c>
      <c r="I24" s="40">
        <f t="shared" si="2"/>
        <v>127.375</v>
      </c>
      <c r="J24" s="40" t="s">
        <v>4</v>
      </c>
      <c r="K24" s="40" t="s">
        <v>5</v>
      </c>
      <c r="L24" s="40">
        <f t="shared" si="2"/>
        <v>9.9124999999999996</v>
      </c>
      <c r="M24" s="40">
        <f t="shared" si="2"/>
        <v>31.125</v>
      </c>
      <c r="N24" s="40">
        <f t="shared" si="2"/>
        <v>10.04125</v>
      </c>
      <c r="O24" s="40">
        <f t="shared" si="2"/>
        <v>1.4000000000000001</v>
      </c>
      <c r="P24" s="40">
        <f t="shared" si="2"/>
        <v>14.75</v>
      </c>
      <c r="Q24" s="40">
        <f t="shared" si="2"/>
        <v>8.2575000000000003</v>
      </c>
      <c r="R24" s="40">
        <f t="shared" si="2"/>
        <v>81.400000000000006</v>
      </c>
      <c r="S24" s="40">
        <f t="shared" si="2"/>
        <v>0.25874999999999998</v>
      </c>
      <c r="T24" s="40">
        <f t="shared" si="2"/>
        <v>2.6</v>
      </c>
      <c r="U24" s="40">
        <f t="shared" si="2"/>
        <v>9.9999999999999992E-2</v>
      </c>
      <c r="V24" s="40">
        <f t="shared" si="2"/>
        <v>1.05</v>
      </c>
      <c r="W24" s="40">
        <f t="shared" si="2"/>
        <v>8.7500000000000008E-3</v>
      </c>
      <c r="X24" s="40">
        <f t="shared" si="2"/>
        <v>8.7499999999999994E-2</v>
      </c>
      <c r="Y24" s="40">
        <f t="shared" si="2"/>
        <v>8.3162500000000001</v>
      </c>
      <c r="Z24" s="40">
        <f t="shared" si="2"/>
        <v>159</v>
      </c>
      <c r="AA24" s="40">
        <f t="shared" si="2"/>
        <v>0.46500000000000002</v>
      </c>
      <c r="AB24" s="40">
        <f t="shared" si="2"/>
        <v>55.787500000000001</v>
      </c>
      <c r="AC24" s="40">
        <f t="shared" si="2"/>
        <v>19.112499999999997</v>
      </c>
      <c r="AD24" s="40">
        <f t="shared" si="2"/>
        <v>342.75</v>
      </c>
      <c r="AE24" s="40">
        <f t="shared" si="2"/>
        <v>13.45</v>
      </c>
      <c r="AF24" s="40">
        <f t="shared" si="2"/>
        <v>569.875</v>
      </c>
      <c r="AG24" s="40">
        <f t="shared" si="2"/>
        <v>7.7000000000000011</v>
      </c>
      <c r="AH24" s="41"/>
    </row>
    <row r="25" spans="1:34" s="42" customFormat="1" x14ac:dyDescent="0.25">
      <c r="B25" s="9" t="s">
        <v>0</v>
      </c>
      <c r="C25" s="43">
        <f>STDEV(C16:C23)</f>
        <v>0.25662646562103086</v>
      </c>
      <c r="D25" s="43">
        <f t="shared" ref="D25:AG25" si="3">STDEV(D16:D23)</f>
        <v>0.18848550531615343</v>
      </c>
      <c r="E25" s="43">
        <f t="shared" si="3"/>
        <v>0.12825755338380751</v>
      </c>
      <c r="F25" s="43">
        <f t="shared" si="3"/>
        <v>0.11267948645013731</v>
      </c>
      <c r="G25" s="43">
        <f t="shared" si="3"/>
        <v>11.373528162234569</v>
      </c>
      <c r="H25" s="43">
        <f t="shared" si="3"/>
        <v>5.9266347955648486</v>
      </c>
      <c r="I25" s="43">
        <f t="shared" si="3"/>
        <v>21.67907154047753</v>
      </c>
      <c r="J25" s="43" t="s">
        <v>53</v>
      </c>
      <c r="K25" s="43" t="s">
        <v>53</v>
      </c>
      <c r="L25" s="43">
        <f t="shared" si="3"/>
        <v>1.4475965302133411</v>
      </c>
      <c r="M25" s="43">
        <f t="shared" si="3"/>
        <v>4.8825491000383927</v>
      </c>
      <c r="N25" s="43">
        <f t="shared" si="3"/>
        <v>3.7848435993351939</v>
      </c>
      <c r="O25" s="43">
        <f t="shared" si="3"/>
        <v>0.40281154757174265</v>
      </c>
      <c r="P25" s="43">
        <f t="shared" si="3"/>
        <v>4.2638011210655726</v>
      </c>
      <c r="Q25" s="43">
        <f t="shared" si="3"/>
        <v>3.3840033350203083</v>
      </c>
      <c r="R25" s="43">
        <f t="shared" si="3"/>
        <v>4.906264217449829</v>
      </c>
      <c r="S25" s="43">
        <f t="shared" si="3"/>
        <v>0.21033561616752269</v>
      </c>
      <c r="T25" s="43">
        <f t="shared" si="3"/>
        <v>1.2817398889233111</v>
      </c>
      <c r="U25" s="43">
        <f t="shared" si="3"/>
        <v>3.207134902949095E-2</v>
      </c>
      <c r="V25" s="43">
        <f t="shared" si="3"/>
        <v>0.27255405754769912</v>
      </c>
      <c r="W25" s="43">
        <f t="shared" si="3"/>
        <v>9.9103120896511486E-3</v>
      </c>
      <c r="X25" s="43">
        <f t="shared" si="3"/>
        <v>8.345229603962806E-2</v>
      </c>
      <c r="Y25" s="43">
        <f t="shared" si="3"/>
        <v>0.20736010774909042</v>
      </c>
      <c r="Z25" s="43">
        <f t="shared" si="3"/>
        <v>5.6061191058138808</v>
      </c>
      <c r="AA25" s="43">
        <f t="shared" si="3"/>
        <v>1.9999999999999993E-2</v>
      </c>
      <c r="AB25" s="43">
        <f t="shared" si="3"/>
        <v>1.0507650274238973</v>
      </c>
      <c r="AC25" s="43">
        <f t="shared" si="3"/>
        <v>0.38706773124535776</v>
      </c>
      <c r="AD25" s="43">
        <f t="shared" si="3"/>
        <v>5.092010548749033</v>
      </c>
      <c r="AE25" s="43">
        <f t="shared" si="3"/>
        <v>0.81591316064535069</v>
      </c>
      <c r="AF25" s="43">
        <f t="shared" si="3"/>
        <v>85.004936831423421</v>
      </c>
      <c r="AG25" s="43">
        <f t="shared" si="3"/>
        <v>0.16035674514745471</v>
      </c>
      <c r="AH25" s="41"/>
    </row>
    <row r="26" spans="1:34" ht="15.75" thickBot="1" x14ac:dyDescent="0.3">
      <c r="A26" s="13"/>
      <c r="B26" s="22"/>
      <c r="C26" s="33"/>
      <c r="D26" s="33"/>
      <c r="E26" s="33"/>
      <c r="F26" s="33"/>
      <c r="G26" s="21"/>
      <c r="H26" s="21"/>
      <c r="I26" s="21"/>
      <c r="J26" s="21"/>
      <c r="K26" s="21"/>
      <c r="L26" s="34"/>
      <c r="M26" s="32"/>
      <c r="N26" s="33"/>
      <c r="O26" s="33"/>
      <c r="P26" s="34"/>
      <c r="Q26" s="33"/>
      <c r="R26" s="21"/>
      <c r="S26" s="33"/>
      <c r="T26" s="34"/>
      <c r="U26" s="33"/>
      <c r="V26" s="34"/>
      <c r="W26" s="33"/>
      <c r="X26" s="34"/>
      <c r="Y26" s="33"/>
      <c r="Z26" s="32"/>
      <c r="AA26" s="33"/>
      <c r="AB26" s="34"/>
      <c r="AC26" s="34"/>
      <c r="AD26" s="32"/>
      <c r="AE26" s="34"/>
      <c r="AF26" s="32"/>
      <c r="AG26" s="34"/>
      <c r="AH26" s="10"/>
    </row>
    <row r="27" spans="1:34" ht="15.75" customHeight="1" thickTop="1" x14ac:dyDescent="0.25">
      <c r="A27" s="52" t="s">
        <v>3</v>
      </c>
      <c r="B27" s="4">
        <v>17</v>
      </c>
      <c r="C27" s="27">
        <v>1.51</v>
      </c>
      <c r="D27" s="27">
        <v>0.83</v>
      </c>
      <c r="E27" s="27">
        <v>0.94</v>
      </c>
      <c r="F27" s="27">
        <v>0.19</v>
      </c>
      <c r="G27" s="1">
        <v>141</v>
      </c>
      <c r="H27" s="1">
        <v>44</v>
      </c>
      <c r="I27" s="18">
        <v>158</v>
      </c>
      <c r="J27" s="18" t="s">
        <v>4</v>
      </c>
      <c r="K27" s="18" t="s">
        <v>5</v>
      </c>
      <c r="L27" s="24">
        <v>11.3</v>
      </c>
      <c r="M27" s="1">
        <v>46</v>
      </c>
      <c r="N27" s="27">
        <v>8.41</v>
      </c>
      <c r="O27" s="27">
        <v>1.58</v>
      </c>
      <c r="P27" s="24">
        <v>18.8</v>
      </c>
      <c r="Q27" s="27">
        <v>6.41</v>
      </c>
      <c r="R27" s="18">
        <v>76.2</v>
      </c>
      <c r="S27" s="27">
        <v>0.24</v>
      </c>
      <c r="T27" s="24">
        <v>2.9</v>
      </c>
      <c r="U27" s="27">
        <v>0.18</v>
      </c>
      <c r="V27" s="24">
        <v>2.1</v>
      </c>
      <c r="W27" s="27">
        <v>0</v>
      </c>
      <c r="X27" s="24">
        <v>0</v>
      </c>
      <c r="Y27" s="27">
        <v>8.15</v>
      </c>
      <c r="Z27" s="1">
        <v>160</v>
      </c>
      <c r="AA27" s="27">
        <v>0.48</v>
      </c>
      <c r="AB27" s="24">
        <v>58.3</v>
      </c>
      <c r="AC27" s="24">
        <v>19.600000000000001</v>
      </c>
      <c r="AD27" s="1">
        <v>337</v>
      </c>
      <c r="AE27" s="24">
        <v>12.7</v>
      </c>
      <c r="AF27" s="1">
        <v>576</v>
      </c>
      <c r="AG27" s="29">
        <v>7.5</v>
      </c>
      <c r="AH27" s="10"/>
    </row>
    <row r="28" spans="1:34" x14ac:dyDescent="0.25">
      <c r="A28" s="53"/>
      <c r="B28" s="5">
        <v>18</v>
      </c>
      <c r="C28" s="28">
        <v>1.69</v>
      </c>
      <c r="D28" s="28">
        <v>0.81</v>
      </c>
      <c r="E28" s="28">
        <v>0.96</v>
      </c>
      <c r="F28" s="28">
        <v>0.36</v>
      </c>
      <c r="G28" s="2">
        <v>191</v>
      </c>
      <c r="H28" s="2">
        <v>74</v>
      </c>
      <c r="I28" s="12">
        <v>103</v>
      </c>
      <c r="J28" s="12" t="s">
        <v>4</v>
      </c>
      <c r="K28" s="12" t="s">
        <v>5</v>
      </c>
      <c r="L28" s="25">
        <v>10.9</v>
      </c>
      <c r="M28" s="2">
        <v>42</v>
      </c>
      <c r="N28" s="28">
        <v>9.98</v>
      </c>
      <c r="O28" s="28">
        <v>1.25</v>
      </c>
      <c r="P28" s="25">
        <v>12.5</v>
      </c>
      <c r="Q28" s="28">
        <v>8.2200000000000006</v>
      </c>
      <c r="R28" s="12">
        <v>82.4</v>
      </c>
      <c r="S28" s="28">
        <v>0.35</v>
      </c>
      <c r="T28" s="25">
        <v>3.5</v>
      </c>
      <c r="U28" s="28">
        <v>0.15</v>
      </c>
      <c r="V28" s="25">
        <v>1.5</v>
      </c>
      <c r="W28" s="28">
        <v>0.01</v>
      </c>
      <c r="X28" s="25">
        <v>0.1</v>
      </c>
      <c r="Y28" s="28">
        <v>8.18</v>
      </c>
      <c r="Z28" s="2">
        <v>164</v>
      </c>
      <c r="AA28" s="28">
        <v>0.49</v>
      </c>
      <c r="AB28" s="25">
        <v>59.8</v>
      </c>
      <c r="AC28" s="25">
        <v>20</v>
      </c>
      <c r="AD28" s="2">
        <v>335</v>
      </c>
      <c r="AE28" s="25">
        <v>11.9</v>
      </c>
      <c r="AF28" s="2">
        <v>623</v>
      </c>
      <c r="AG28" s="30">
        <v>7.6</v>
      </c>
      <c r="AH28" s="10"/>
    </row>
    <row r="29" spans="1:34" x14ac:dyDescent="0.25">
      <c r="A29" s="53"/>
      <c r="B29" s="5">
        <v>19</v>
      </c>
      <c r="C29" s="28">
        <v>1.31</v>
      </c>
      <c r="D29" s="28">
        <v>0.49</v>
      </c>
      <c r="E29" s="28">
        <v>0.83</v>
      </c>
      <c r="F29" s="28">
        <v>0.26</v>
      </c>
      <c r="G29" s="2">
        <v>161</v>
      </c>
      <c r="H29" s="2">
        <v>49</v>
      </c>
      <c r="I29" s="12">
        <v>117</v>
      </c>
      <c r="J29" s="12" t="s">
        <v>4</v>
      </c>
      <c r="K29" s="12" t="s">
        <v>5</v>
      </c>
      <c r="L29" s="25">
        <v>11.4</v>
      </c>
      <c r="M29" s="2">
        <v>47</v>
      </c>
      <c r="N29" s="28" t="s">
        <v>53</v>
      </c>
      <c r="O29" s="28" t="s">
        <v>53</v>
      </c>
      <c r="P29" s="25" t="s">
        <v>53</v>
      </c>
      <c r="Q29" s="28" t="s">
        <v>53</v>
      </c>
      <c r="R29" s="12" t="s">
        <v>53</v>
      </c>
      <c r="S29" s="28" t="s">
        <v>53</v>
      </c>
      <c r="T29" s="25" t="s">
        <v>53</v>
      </c>
      <c r="U29" s="28" t="s">
        <v>53</v>
      </c>
      <c r="V29" s="25" t="s">
        <v>53</v>
      </c>
      <c r="W29" s="28" t="s">
        <v>53</v>
      </c>
      <c r="X29" s="25" t="s">
        <v>53</v>
      </c>
      <c r="Y29" s="28" t="s">
        <v>53</v>
      </c>
      <c r="Z29" s="2" t="s">
        <v>53</v>
      </c>
      <c r="AA29" s="28" t="s">
        <v>53</v>
      </c>
      <c r="AB29" s="25" t="s">
        <v>53</v>
      </c>
      <c r="AC29" s="25" t="s">
        <v>53</v>
      </c>
      <c r="AD29" s="2" t="s">
        <v>53</v>
      </c>
      <c r="AE29" s="25" t="s">
        <v>53</v>
      </c>
      <c r="AF29" s="2" t="s">
        <v>53</v>
      </c>
      <c r="AG29" s="30" t="s">
        <v>53</v>
      </c>
      <c r="AH29" s="10"/>
    </row>
    <row r="30" spans="1:34" x14ac:dyDescent="0.25">
      <c r="A30" s="53"/>
      <c r="B30" s="5">
        <v>20</v>
      </c>
      <c r="C30" s="28">
        <v>1.58</v>
      </c>
      <c r="D30" s="28">
        <v>1.1399999999999999</v>
      </c>
      <c r="E30" s="28">
        <v>0.88</v>
      </c>
      <c r="F30" s="28">
        <v>0.18</v>
      </c>
      <c r="G30" s="2">
        <v>133</v>
      </c>
      <c r="H30" s="2">
        <v>56</v>
      </c>
      <c r="I30" s="12">
        <v>132</v>
      </c>
      <c r="J30" s="12" t="s">
        <v>4</v>
      </c>
      <c r="K30" s="12" t="s">
        <v>5</v>
      </c>
      <c r="L30" s="25">
        <v>13.3</v>
      </c>
      <c r="M30" s="2">
        <v>47</v>
      </c>
      <c r="N30" s="28">
        <v>11.05</v>
      </c>
      <c r="O30" s="28">
        <v>1.63</v>
      </c>
      <c r="P30" s="25">
        <v>14.7</v>
      </c>
      <c r="Q30" s="28">
        <v>8.9600000000000009</v>
      </c>
      <c r="R30" s="12">
        <v>81.099999999999994</v>
      </c>
      <c r="S30" s="28">
        <v>0.31</v>
      </c>
      <c r="T30" s="25">
        <v>2.8</v>
      </c>
      <c r="U30" s="28">
        <v>0.14000000000000001</v>
      </c>
      <c r="V30" s="25">
        <v>1.3</v>
      </c>
      <c r="W30" s="28">
        <v>0.01</v>
      </c>
      <c r="X30" s="25">
        <v>0.1</v>
      </c>
      <c r="Y30" s="28">
        <v>8.93</v>
      </c>
      <c r="Z30" s="2">
        <v>176</v>
      </c>
      <c r="AA30" s="28">
        <v>0.5</v>
      </c>
      <c r="AB30" s="25">
        <v>55.5</v>
      </c>
      <c r="AC30" s="25">
        <v>19.7</v>
      </c>
      <c r="AD30" s="2">
        <v>355</v>
      </c>
      <c r="AE30" s="25">
        <v>13.3</v>
      </c>
      <c r="AF30" s="2">
        <v>562</v>
      </c>
      <c r="AG30" s="30">
        <v>7.3</v>
      </c>
      <c r="AH30" s="10"/>
    </row>
    <row r="31" spans="1:34" x14ac:dyDescent="0.25">
      <c r="A31" s="53"/>
      <c r="B31" s="5">
        <v>21</v>
      </c>
      <c r="C31" s="28">
        <v>1.51</v>
      </c>
      <c r="D31" s="28">
        <v>0.8</v>
      </c>
      <c r="E31" s="28">
        <v>0.9</v>
      </c>
      <c r="F31" s="28">
        <v>0.25</v>
      </c>
      <c r="G31" s="2">
        <v>93</v>
      </c>
      <c r="H31" s="2">
        <v>38</v>
      </c>
      <c r="I31" s="12">
        <v>137</v>
      </c>
      <c r="J31" s="12" t="s">
        <v>4</v>
      </c>
      <c r="K31" s="12" t="s">
        <v>5</v>
      </c>
      <c r="L31" s="25">
        <v>10.7</v>
      </c>
      <c r="M31" s="2">
        <v>31</v>
      </c>
      <c r="N31" s="28">
        <v>11.71</v>
      </c>
      <c r="O31" s="28">
        <v>1.17</v>
      </c>
      <c r="P31" s="25">
        <v>10</v>
      </c>
      <c r="Q31" s="28">
        <v>10.220000000000001</v>
      </c>
      <c r="R31" s="12">
        <v>87.3</v>
      </c>
      <c r="S31" s="28">
        <v>0.2</v>
      </c>
      <c r="T31" s="25">
        <v>1.7</v>
      </c>
      <c r="U31" s="28">
        <v>0.11</v>
      </c>
      <c r="V31" s="25">
        <v>0.9</v>
      </c>
      <c r="W31" s="28">
        <v>0.01</v>
      </c>
      <c r="X31" s="25">
        <v>0.1</v>
      </c>
      <c r="Y31" s="28">
        <v>8.2799999999999994</v>
      </c>
      <c r="Z31" s="2">
        <v>161</v>
      </c>
      <c r="AA31" s="28">
        <v>0.46</v>
      </c>
      <c r="AB31" s="25">
        <v>55.7</v>
      </c>
      <c r="AC31" s="25">
        <v>19.399999999999999</v>
      </c>
      <c r="AD31" s="2">
        <v>349</v>
      </c>
      <c r="AE31" s="25">
        <v>13.7</v>
      </c>
      <c r="AF31" s="2">
        <v>591</v>
      </c>
      <c r="AG31" s="30">
        <v>7.6</v>
      </c>
      <c r="AH31" s="10"/>
    </row>
    <row r="32" spans="1:34" x14ac:dyDescent="0.25">
      <c r="A32" s="53"/>
      <c r="B32" s="5">
        <v>22</v>
      </c>
      <c r="C32" s="28">
        <v>1.51</v>
      </c>
      <c r="D32" s="28">
        <v>1.1200000000000001</v>
      </c>
      <c r="E32" s="28">
        <v>0.75</v>
      </c>
      <c r="F32" s="28">
        <v>0.25</v>
      </c>
      <c r="G32" s="2">
        <v>152</v>
      </c>
      <c r="H32" s="2">
        <v>50</v>
      </c>
      <c r="I32" s="12">
        <v>143</v>
      </c>
      <c r="J32" s="12" t="s">
        <v>4</v>
      </c>
      <c r="K32" s="12" t="s">
        <v>5</v>
      </c>
      <c r="L32" s="25">
        <v>11.5</v>
      </c>
      <c r="M32" s="2">
        <v>41</v>
      </c>
      <c r="N32" s="28">
        <v>12.7</v>
      </c>
      <c r="O32" s="28">
        <v>1.83</v>
      </c>
      <c r="P32" s="25">
        <v>14.5</v>
      </c>
      <c r="Q32" s="28">
        <v>10.28</v>
      </c>
      <c r="R32" s="12">
        <v>81.8</v>
      </c>
      <c r="S32" s="28">
        <v>0.25</v>
      </c>
      <c r="T32" s="25">
        <v>2</v>
      </c>
      <c r="U32" s="28">
        <v>0.2</v>
      </c>
      <c r="V32" s="25">
        <v>1.6</v>
      </c>
      <c r="W32" s="28">
        <v>0.01</v>
      </c>
      <c r="X32" s="25">
        <v>0.1</v>
      </c>
      <c r="Y32" s="28">
        <v>8.89</v>
      </c>
      <c r="Z32" s="2">
        <v>171</v>
      </c>
      <c r="AA32" s="28">
        <v>0.5</v>
      </c>
      <c r="AB32" s="25">
        <v>56.5</v>
      </c>
      <c r="AC32" s="25">
        <v>19.2</v>
      </c>
      <c r="AD32" s="2">
        <v>341</v>
      </c>
      <c r="AE32" s="25">
        <v>14.7</v>
      </c>
      <c r="AF32" s="2">
        <v>713</v>
      </c>
      <c r="AG32" s="30">
        <v>7.5</v>
      </c>
      <c r="AH32" s="10"/>
    </row>
    <row r="33" spans="1:34" x14ac:dyDescent="0.25">
      <c r="A33" s="53"/>
      <c r="B33" s="5">
        <v>23</v>
      </c>
      <c r="C33" s="28">
        <v>1.67</v>
      </c>
      <c r="D33" s="28">
        <v>1.32</v>
      </c>
      <c r="E33" s="28">
        <v>0.92</v>
      </c>
      <c r="F33" s="28">
        <v>0.15</v>
      </c>
      <c r="G33" s="2">
        <v>179</v>
      </c>
      <c r="H33" s="2">
        <v>75</v>
      </c>
      <c r="I33" s="12">
        <v>151</v>
      </c>
      <c r="J33" s="12" t="s">
        <v>4</v>
      </c>
      <c r="K33" s="12" t="s">
        <v>5</v>
      </c>
      <c r="L33" s="25">
        <v>9.5</v>
      </c>
      <c r="M33" s="2">
        <v>43</v>
      </c>
      <c r="N33" s="28">
        <v>10.78</v>
      </c>
      <c r="O33" s="28">
        <v>2.13</v>
      </c>
      <c r="P33" s="25">
        <v>19.7</v>
      </c>
      <c r="Q33" s="28">
        <v>8.2200000000000006</v>
      </c>
      <c r="R33" s="12">
        <v>76.3</v>
      </c>
      <c r="S33" s="28">
        <v>0.32</v>
      </c>
      <c r="T33" s="25">
        <v>3</v>
      </c>
      <c r="U33" s="28">
        <v>0.09</v>
      </c>
      <c r="V33" s="25">
        <v>0.8</v>
      </c>
      <c r="W33" s="28">
        <v>0</v>
      </c>
      <c r="X33" s="25">
        <v>0</v>
      </c>
      <c r="Y33" s="28">
        <v>8.41</v>
      </c>
      <c r="Z33" s="2">
        <v>161</v>
      </c>
      <c r="AA33" s="28">
        <v>0.46</v>
      </c>
      <c r="AB33" s="25">
        <v>54.7</v>
      </c>
      <c r="AC33" s="25">
        <v>19.100000000000001</v>
      </c>
      <c r="AD33" s="2">
        <v>350</v>
      </c>
      <c r="AE33" s="25">
        <v>14.7</v>
      </c>
      <c r="AF33" s="2">
        <v>515</v>
      </c>
      <c r="AG33" s="30">
        <v>7.8</v>
      </c>
      <c r="AH33" s="10"/>
    </row>
    <row r="34" spans="1:34" ht="15.75" thickBot="1" x14ac:dyDescent="0.3">
      <c r="A34" s="54"/>
      <c r="B34" s="6">
        <v>24</v>
      </c>
      <c r="C34" s="23">
        <v>1.36</v>
      </c>
      <c r="D34" s="23">
        <v>1.1200000000000001</v>
      </c>
      <c r="E34" s="23">
        <v>0.82</v>
      </c>
      <c r="F34" s="23" t="s">
        <v>53</v>
      </c>
      <c r="G34" s="3">
        <v>90</v>
      </c>
      <c r="H34" s="3">
        <v>40</v>
      </c>
      <c r="I34" s="19">
        <v>151</v>
      </c>
      <c r="J34" s="19" t="s">
        <v>4</v>
      </c>
      <c r="K34" s="19" t="s">
        <v>5</v>
      </c>
      <c r="L34" s="26">
        <v>9.1</v>
      </c>
      <c r="M34" s="3">
        <v>34</v>
      </c>
      <c r="N34" s="23">
        <v>10.83</v>
      </c>
      <c r="O34" s="23">
        <v>1.96</v>
      </c>
      <c r="P34" s="26">
        <v>18.100000000000001</v>
      </c>
      <c r="Q34" s="23">
        <v>8.42</v>
      </c>
      <c r="R34" s="19">
        <v>77.7</v>
      </c>
      <c r="S34" s="23">
        <v>0.28999999999999998</v>
      </c>
      <c r="T34" s="26">
        <v>2.7</v>
      </c>
      <c r="U34" s="23">
        <v>0.16</v>
      </c>
      <c r="V34" s="26">
        <v>1.5</v>
      </c>
      <c r="W34" s="23">
        <v>0</v>
      </c>
      <c r="X34" s="26">
        <v>0</v>
      </c>
      <c r="Y34" s="23">
        <v>8.26</v>
      </c>
      <c r="Z34" s="3">
        <v>158</v>
      </c>
      <c r="AA34" s="23">
        <v>0.44</v>
      </c>
      <c r="AB34" s="26">
        <v>53.4</v>
      </c>
      <c r="AC34" s="26">
        <v>19.100000000000001</v>
      </c>
      <c r="AD34" s="3">
        <v>358</v>
      </c>
      <c r="AE34" s="26">
        <v>12</v>
      </c>
      <c r="AF34" s="3">
        <v>549</v>
      </c>
      <c r="AG34" s="31">
        <v>7.9</v>
      </c>
      <c r="AH34" s="10"/>
    </row>
    <row r="35" spans="1:34" s="42" customFormat="1" ht="15.75" thickTop="1" x14ac:dyDescent="0.25">
      <c r="B35" s="44" t="s">
        <v>17</v>
      </c>
      <c r="C35" s="40">
        <f>AVERAGE(C27:C34)</f>
        <v>1.5174999999999998</v>
      </c>
      <c r="D35" s="40">
        <f t="shared" ref="D35:AG35" si="4">AVERAGE(D27:D34)</f>
        <v>0.95374999999999999</v>
      </c>
      <c r="E35" s="40">
        <f t="shared" si="4"/>
        <v>0.875</v>
      </c>
      <c r="F35" s="40">
        <f t="shared" si="4"/>
        <v>0.23428571428571426</v>
      </c>
      <c r="G35" s="40">
        <f t="shared" si="4"/>
        <v>142.5</v>
      </c>
      <c r="H35" s="40">
        <f t="shared" si="4"/>
        <v>53.25</v>
      </c>
      <c r="I35" s="40">
        <f t="shared" si="4"/>
        <v>136.5</v>
      </c>
      <c r="J35" s="40" t="s">
        <v>4</v>
      </c>
      <c r="K35" s="40" t="s">
        <v>5</v>
      </c>
      <c r="L35" s="40">
        <f t="shared" si="4"/>
        <v>10.9625</v>
      </c>
      <c r="M35" s="40">
        <f>AVERAGE(M27:M34)</f>
        <v>41.375</v>
      </c>
      <c r="N35" s="40">
        <f t="shared" si="4"/>
        <v>10.780000000000001</v>
      </c>
      <c r="O35" s="40">
        <f t="shared" si="4"/>
        <v>1.6500000000000001</v>
      </c>
      <c r="P35" s="40">
        <f t="shared" si="4"/>
        <v>15.471428571428573</v>
      </c>
      <c r="Q35" s="40">
        <f t="shared" si="4"/>
        <v>8.675714285714287</v>
      </c>
      <c r="R35" s="40">
        <f t="shared" si="4"/>
        <v>80.400000000000006</v>
      </c>
      <c r="S35" s="40">
        <f t="shared" si="4"/>
        <v>0.27999999999999997</v>
      </c>
      <c r="T35" s="40">
        <f t="shared" si="4"/>
        <v>2.657142857142857</v>
      </c>
      <c r="U35" s="40">
        <f t="shared" si="4"/>
        <v>0.14714285714285716</v>
      </c>
      <c r="V35" s="40">
        <f t="shared" si="4"/>
        <v>1.3857142857142859</v>
      </c>
      <c r="W35" s="40">
        <f t="shared" si="4"/>
        <v>5.7142857142857143E-3</v>
      </c>
      <c r="X35" s="40">
        <f t="shared" si="4"/>
        <v>5.7142857142857148E-2</v>
      </c>
      <c r="Y35" s="40">
        <f t="shared" si="4"/>
        <v>8.4428571428571431</v>
      </c>
      <c r="Z35" s="40">
        <f t="shared" si="4"/>
        <v>164.42857142857142</v>
      </c>
      <c r="AA35" s="40">
        <f t="shared" si="4"/>
        <v>0.47571428571428565</v>
      </c>
      <c r="AB35" s="40">
        <f t="shared" si="4"/>
        <v>56.271428571428565</v>
      </c>
      <c r="AC35" s="40">
        <f t="shared" si="4"/>
        <v>19.442857142857143</v>
      </c>
      <c r="AD35" s="40">
        <f t="shared" si="4"/>
        <v>346.42857142857144</v>
      </c>
      <c r="AE35" s="40">
        <f t="shared" si="4"/>
        <v>13.285714285714288</v>
      </c>
      <c r="AF35" s="40">
        <f t="shared" si="4"/>
        <v>589.85714285714289</v>
      </c>
      <c r="AG35" s="40">
        <f t="shared" si="4"/>
        <v>7.6</v>
      </c>
      <c r="AH35" s="41"/>
    </row>
    <row r="36" spans="1:34" s="42" customFormat="1" x14ac:dyDescent="0.25">
      <c r="B36" s="9" t="s">
        <v>0</v>
      </c>
      <c r="C36" s="43">
        <f>STDEV(C27:C34)</f>
        <v>0.1336038921588738</v>
      </c>
      <c r="D36" s="43">
        <f t="shared" ref="D36:AG36" si="5">STDEV(D27:D34)</f>
        <v>0.26693699096014656</v>
      </c>
      <c r="E36" s="43">
        <f t="shared" si="5"/>
        <v>7.0508358167160376E-2</v>
      </c>
      <c r="F36" s="43">
        <f t="shared" si="5"/>
        <v>6.9487922897230436E-2</v>
      </c>
      <c r="G36" s="43">
        <f t="shared" si="5"/>
        <v>36.676189239653255</v>
      </c>
      <c r="H36" s="43">
        <f t="shared" si="5"/>
        <v>14.310335924977942</v>
      </c>
      <c r="I36" s="43">
        <f t="shared" si="5"/>
        <v>18.700649339375509</v>
      </c>
      <c r="J36" s="43" t="s">
        <v>53</v>
      </c>
      <c r="K36" s="43" t="s">
        <v>53</v>
      </c>
      <c r="L36" s="43">
        <f t="shared" si="5"/>
        <v>1.2949765579786634</v>
      </c>
      <c r="M36" s="43">
        <f t="shared" si="5"/>
        <v>5.9746488241091269</v>
      </c>
      <c r="N36" s="43">
        <f t="shared" si="5"/>
        <v>1.346823423219724</v>
      </c>
      <c r="O36" s="43">
        <f t="shared" si="5"/>
        <v>0.35463596358331551</v>
      </c>
      <c r="P36" s="43">
        <f t="shared" si="5"/>
        <v>3.5631045852899446</v>
      </c>
      <c r="Q36" s="43">
        <f t="shared" si="5"/>
        <v>1.3325146295989425</v>
      </c>
      <c r="R36" s="43">
        <f t="shared" si="5"/>
        <v>3.9958311609309347</v>
      </c>
      <c r="S36" s="43">
        <f t="shared" si="5"/>
        <v>5.228129047119387E-2</v>
      </c>
      <c r="T36" s="43">
        <f t="shared" si="5"/>
        <v>0.61334368521284854</v>
      </c>
      <c r="U36" s="43">
        <f t="shared" si="5"/>
        <v>3.8172540616821092E-2</v>
      </c>
      <c r="V36" s="43">
        <f t="shared" si="5"/>
        <v>0.44131837120372019</v>
      </c>
      <c r="W36" s="43">
        <f t="shared" si="5"/>
        <v>5.345224838248488E-3</v>
      </c>
      <c r="X36" s="43">
        <f t="shared" si="5"/>
        <v>5.3452248382484885E-2</v>
      </c>
      <c r="Y36" s="43">
        <f t="shared" si="5"/>
        <v>0.32993505854507627</v>
      </c>
      <c r="Z36" s="43">
        <f t="shared" si="5"/>
        <v>6.6044717895564977</v>
      </c>
      <c r="AA36" s="43">
        <f t="shared" si="5"/>
        <v>2.2990681342044395E-2</v>
      </c>
      <c r="AB36" s="43">
        <f t="shared" si="5"/>
        <v>2.1700340133388725</v>
      </c>
      <c r="AC36" s="43">
        <f t="shared" si="5"/>
        <v>0.34086724129853835</v>
      </c>
      <c r="AD36" s="43">
        <f t="shared" si="5"/>
        <v>8.9042525955699556</v>
      </c>
      <c r="AE36" s="43">
        <f t="shared" si="5"/>
        <v>1.1610750355146033</v>
      </c>
      <c r="AF36" s="43">
        <f t="shared" si="5"/>
        <v>63.907298934807571</v>
      </c>
      <c r="AG36" s="43">
        <f t="shared" si="5"/>
        <v>0.20000000000000009</v>
      </c>
      <c r="AH36" s="41"/>
    </row>
    <row r="37" spans="1:34" x14ac:dyDescent="0.25">
      <c r="A37" s="11"/>
      <c r="B37" s="14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35"/>
      <c r="O37" s="35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4" x14ac:dyDescent="0.25">
      <c r="A38" s="45" t="s">
        <v>56</v>
      </c>
      <c r="B38" s="14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9"/>
      <c r="N38" s="35"/>
      <c r="O38" s="35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1:34" x14ac:dyDescent="0.25">
      <c r="A39" s="45" t="s">
        <v>57</v>
      </c>
      <c r="B39" s="14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5"/>
      <c r="O39" s="35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pans="1:34" x14ac:dyDescent="0.25">
      <c r="A40" s="11"/>
      <c r="B40" s="14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pans="1:34" x14ac:dyDescent="0.25">
      <c r="A41" s="46" t="s">
        <v>1</v>
      </c>
      <c r="B41" s="14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pans="1:34" x14ac:dyDescent="0.25">
      <c r="A42" s="36" t="s">
        <v>11</v>
      </c>
      <c r="B42" s="1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pans="1:34" x14ac:dyDescent="0.25">
      <c r="A43" s="37" t="s">
        <v>20</v>
      </c>
      <c r="B43" s="1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pans="1:34" x14ac:dyDescent="0.25">
      <c r="A44" s="36" t="s">
        <v>19</v>
      </c>
      <c r="B44" s="14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pans="1:34" x14ac:dyDescent="0.25">
      <c r="A45" s="36" t="s">
        <v>18</v>
      </c>
      <c r="B45" s="14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4" x14ac:dyDescent="0.25">
      <c r="A46" s="36" t="s">
        <v>21</v>
      </c>
      <c r="B46" s="14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4" x14ac:dyDescent="0.25">
      <c r="A47" s="36" t="s">
        <v>28</v>
      </c>
      <c r="B47" s="14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1:34" x14ac:dyDescent="0.25">
      <c r="A48" s="36" t="s">
        <v>22</v>
      </c>
      <c r="B48" s="14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x14ac:dyDescent="0.25">
      <c r="A49" s="7" t="s">
        <v>23</v>
      </c>
      <c r="B49" s="14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1:33" x14ac:dyDescent="0.25">
      <c r="A50" s="36" t="s">
        <v>24</v>
      </c>
      <c r="B50" s="14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x14ac:dyDescent="0.25">
      <c r="A51" s="36" t="s">
        <v>25</v>
      </c>
      <c r="B51" s="14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x14ac:dyDescent="0.25">
      <c r="A52" s="36" t="s">
        <v>26</v>
      </c>
      <c r="B52" s="14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</row>
    <row r="53" spans="1:33" x14ac:dyDescent="0.25">
      <c r="A53" s="36" t="s">
        <v>27</v>
      </c>
    </row>
    <row r="54" spans="1:33" x14ac:dyDescent="0.25">
      <c r="A54" s="36" t="s">
        <v>54</v>
      </c>
    </row>
    <row r="55" spans="1:33" x14ac:dyDescent="0.25">
      <c r="A55" s="36" t="s">
        <v>58</v>
      </c>
    </row>
    <row r="56" spans="1:33" x14ac:dyDescent="0.25">
      <c r="A56" s="51" t="s">
        <v>59</v>
      </c>
    </row>
  </sheetData>
  <mergeCells count="5">
    <mergeCell ref="A5:A12"/>
    <mergeCell ref="A16:A23"/>
    <mergeCell ref="A27:A34"/>
    <mergeCell ref="B3:AG3"/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S5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Könyvtár</cp:lastModifiedBy>
  <dcterms:created xsi:type="dcterms:W3CDTF">2016-12-09T09:47:33Z</dcterms:created>
  <dcterms:modified xsi:type="dcterms:W3CDTF">2017-04-21T13:04:12Z</dcterms:modified>
</cp:coreProperties>
</file>