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lecom USB\気道炎症論文USB\data for Figs\Supporting files 2\"/>
    </mc:Choice>
  </mc:AlternateContent>
  <bookViews>
    <workbookView xWindow="480" yWindow="90" windowWidth="19320" windowHeight="11760" activeTab="1"/>
  </bookViews>
  <sheets>
    <sheet name="DTT spiking experiment" sheetId="1" r:id="rId1"/>
    <sheet name="patients characteristics" sheetId="17" r:id="rId2"/>
  </sheets>
  <calcPr calcId="152511" concurrentCalc="0"/>
</workbook>
</file>

<file path=xl/calcChain.xml><?xml version="1.0" encoding="utf-8"?>
<calcChain xmlns="http://schemas.openxmlformats.org/spreadsheetml/2006/main">
  <c r="AJ3" i="17" l="1"/>
  <c r="AH5" i="17"/>
  <c r="AI5" i="17"/>
  <c r="AJ5" i="17"/>
  <c r="AI4" i="17"/>
  <c r="AJ4" i="17"/>
  <c r="AH4" i="17"/>
  <c r="AI3" i="17"/>
  <c r="AH3" i="17"/>
  <c r="AI2" i="17"/>
  <c r="AJ2" i="17"/>
  <c r="AH2" i="17"/>
  <c r="T87" i="17"/>
  <c r="T86" i="17"/>
  <c r="T2" i="17"/>
  <c r="T85" i="17"/>
  <c r="T84" i="17"/>
  <c r="T83" i="17"/>
  <c r="T82" i="17"/>
  <c r="T81" i="17"/>
  <c r="T80" i="17"/>
  <c r="T79" i="17"/>
  <c r="T78" i="17"/>
  <c r="T77" i="17"/>
  <c r="T76" i="17"/>
  <c r="T75" i="17"/>
  <c r="T74" i="17"/>
  <c r="T73" i="17"/>
  <c r="T72" i="17"/>
  <c r="T71" i="17"/>
  <c r="T70" i="17"/>
  <c r="T69" i="17"/>
  <c r="T68" i="17"/>
  <c r="T67" i="17"/>
  <c r="T66" i="17"/>
  <c r="T65" i="17"/>
  <c r="T64" i="17"/>
  <c r="T63" i="17"/>
  <c r="T62" i="17"/>
  <c r="T61" i="17"/>
  <c r="T60" i="17"/>
  <c r="T59" i="17"/>
  <c r="T58" i="17"/>
  <c r="T57" i="17"/>
  <c r="T56" i="17"/>
  <c r="T55" i="17"/>
  <c r="T54" i="17"/>
  <c r="T53" i="17"/>
  <c r="T52" i="17"/>
  <c r="T51" i="17"/>
  <c r="T50" i="17"/>
  <c r="T49" i="17"/>
  <c r="T48" i="17"/>
  <c r="T47" i="17"/>
  <c r="T46" i="17"/>
  <c r="T45" i="17"/>
  <c r="T44" i="17"/>
  <c r="T43" i="17"/>
  <c r="T42" i="17"/>
  <c r="T41" i="17"/>
  <c r="T40" i="17"/>
  <c r="T39" i="17"/>
  <c r="T38" i="17"/>
  <c r="T37" i="17"/>
  <c r="T36" i="17"/>
  <c r="T35" i="17"/>
  <c r="T34" i="17"/>
  <c r="T33" i="17"/>
  <c r="T32" i="17"/>
  <c r="T31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T3" i="17"/>
  <c r="F8" i="1"/>
  <c r="F6" i="1"/>
  <c r="F7" i="1"/>
  <c r="F9" i="1"/>
  <c r="E9" i="1"/>
  <c r="G9" i="1"/>
  <c r="F10" i="1"/>
  <c r="F4" i="1"/>
  <c r="F5" i="1"/>
  <c r="E6" i="1"/>
  <c r="E7" i="1"/>
  <c r="E8" i="1"/>
  <c r="E10" i="1"/>
  <c r="E5" i="1"/>
  <c r="G5" i="1"/>
  <c r="G7" i="1"/>
  <c r="G6" i="1"/>
  <c r="G8" i="1"/>
  <c r="G10" i="1"/>
</calcChain>
</file>

<file path=xl/sharedStrings.xml><?xml version="1.0" encoding="utf-8"?>
<sst xmlns="http://schemas.openxmlformats.org/spreadsheetml/2006/main" count="762" uniqueCount="205">
  <si>
    <t>asthma</t>
  </si>
  <si>
    <t>0023</t>
  </si>
  <si>
    <t>0077</t>
  </si>
  <si>
    <t>0083</t>
  </si>
  <si>
    <t>0085</t>
  </si>
  <si>
    <t>0090</t>
  </si>
  <si>
    <t>0102</t>
  </si>
  <si>
    <t>0123</t>
  </si>
  <si>
    <t>0124</t>
  </si>
  <si>
    <t>0126</t>
  </si>
  <si>
    <t>0140</t>
  </si>
  <si>
    <t>0150</t>
  </si>
  <si>
    <t>0154</t>
  </si>
  <si>
    <t>0160</t>
  </si>
  <si>
    <t>0162</t>
  </si>
  <si>
    <t>0170</t>
  </si>
  <si>
    <t>0173</t>
  </si>
  <si>
    <t>0174</t>
  </si>
  <si>
    <t>0177</t>
  </si>
  <si>
    <t>0178</t>
  </si>
  <si>
    <t>0180</t>
  </si>
  <si>
    <t>0185</t>
  </si>
  <si>
    <t>0188</t>
  </si>
  <si>
    <t>0189</t>
  </si>
  <si>
    <t>0191</t>
  </si>
  <si>
    <t>0192</t>
  </si>
  <si>
    <t>0196</t>
  </si>
  <si>
    <t>0198</t>
  </si>
  <si>
    <t>0199</t>
  </si>
  <si>
    <t>0201</t>
  </si>
  <si>
    <t>0204</t>
  </si>
  <si>
    <t>0208</t>
  </si>
  <si>
    <t>0217</t>
  </si>
  <si>
    <t>0224</t>
  </si>
  <si>
    <t>0229</t>
  </si>
  <si>
    <t>0234</t>
  </si>
  <si>
    <t>0239</t>
  </si>
  <si>
    <t>0240</t>
  </si>
  <si>
    <t>0246</t>
  </si>
  <si>
    <t>0249</t>
  </si>
  <si>
    <t>0254</t>
  </si>
  <si>
    <t>0257</t>
  </si>
  <si>
    <t>0262</t>
  </si>
  <si>
    <t>0272</t>
  </si>
  <si>
    <t>0276</t>
  </si>
  <si>
    <t>0278</t>
  </si>
  <si>
    <t>0279</t>
  </si>
  <si>
    <t>0282</t>
  </si>
  <si>
    <t>0284</t>
  </si>
  <si>
    <t>0293</t>
  </si>
  <si>
    <t>0296</t>
  </si>
  <si>
    <t>0313</t>
  </si>
  <si>
    <t>0317</t>
  </si>
  <si>
    <t>0320</t>
  </si>
  <si>
    <t>0327</t>
  </si>
  <si>
    <t>0336</t>
  </si>
  <si>
    <t>0344</t>
  </si>
  <si>
    <t>0348</t>
  </si>
  <si>
    <t>0354</t>
  </si>
  <si>
    <t>0360</t>
  </si>
  <si>
    <t>0376</t>
  </si>
  <si>
    <t>0383</t>
  </si>
  <si>
    <t>0392</t>
  </si>
  <si>
    <t>0405</t>
  </si>
  <si>
    <t>452</t>
  </si>
  <si>
    <t>464</t>
  </si>
  <si>
    <t>468</t>
  </si>
  <si>
    <t>469</t>
  </si>
  <si>
    <t>470</t>
  </si>
  <si>
    <t>472</t>
  </si>
  <si>
    <t>479</t>
  </si>
  <si>
    <t>480</t>
  </si>
  <si>
    <t>481</t>
  </si>
  <si>
    <t>483</t>
  </si>
  <si>
    <t>487</t>
  </si>
  <si>
    <t>495</t>
  </si>
  <si>
    <t>515</t>
  </si>
  <si>
    <t>520</t>
  </si>
  <si>
    <t>526</t>
  </si>
  <si>
    <t>527</t>
  </si>
  <si>
    <t>530</t>
  </si>
  <si>
    <t>533</t>
  </si>
  <si>
    <t>538</t>
  </si>
  <si>
    <t>552</t>
  </si>
  <si>
    <t>560</t>
  </si>
  <si>
    <t>566</t>
  </si>
  <si>
    <t>%PEF</t>
  </si>
  <si>
    <t>％FEV1.0</t>
  </si>
  <si>
    <t>FEV1.0</t>
  </si>
  <si>
    <t>M</t>
  </si>
  <si>
    <t>-</t>
  </si>
  <si>
    <t>none</t>
  </si>
  <si>
    <t>Ever</t>
  </si>
  <si>
    <t>+</t>
  </si>
  <si>
    <t>Never</t>
  </si>
  <si>
    <t>F</t>
    <phoneticPr fontId="21"/>
  </si>
  <si>
    <t>F</t>
  </si>
  <si>
    <t>F</t>
    <phoneticPr fontId="21"/>
  </si>
  <si>
    <t>F</t>
    <phoneticPr fontId="21"/>
  </si>
  <si>
    <t>F</t>
    <phoneticPr fontId="21"/>
  </si>
  <si>
    <t>M</t>
    <phoneticPr fontId="21"/>
  </si>
  <si>
    <t>p800</t>
  </si>
  <si>
    <t>Current</t>
  </si>
  <si>
    <t>f400</t>
  </si>
  <si>
    <t>p400</t>
  </si>
  <si>
    <t>k200</t>
  </si>
  <si>
    <t>k400</t>
  </si>
  <si>
    <t>M</t>
    <phoneticPr fontId="21"/>
  </si>
  <si>
    <t>k100</t>
  </si>
  <si>
    <t>f200</t>
  </si>
  <si>
    <t xml:space="preserve">f800 </t>
  </si>
  <si>
    <t>f100</t>
  </si>
  <si>
    <t>p200</t>
  </si>
  <si>
    <t xml:space="preserve">p200 </t>
  </si>
  <si>
    <t>k300</t>
  </si>
  <si>
    <t>f800</t>
  </si>
  <si>
    <t>ISNo</t>
  </si>
  <si>
    <t>Smoking</t>
  </si>
  <si>
    <t>#</t>
    <phoneticPr fontId="18"/>
  </si>
  <si>
    <t>Standard</t>
    <phoneticPr fontId="18"/>
  </si>
  <si>
    <t>OD450</t>
    <phoneticPr fontId="18"/>
  </si>
  <si>
    <t>+</t>
    <phoneticPr fontId="18"/>
  </si>
  <si>
    <t>DTT</t>
    <phoneticPr fontId="18"/>
  </si>
  <si>
    <t>dBlank</t>
    <phoneticPr fontId="18"/>
  </si>
  <si>
    <t>(-)</t>
    <phoneticPr fontId="18"/>
  </si>
  <si>
    <t>reactivity</t>
    <phoneticPr fontId="18"/>
  </si>
  <si>
    <t>TCC
10^5 cells</t>
    <phoneticPr fontId="21"/>
  </si>
  <si>
    <t>TCC 10^5
cells/mL</t>
    <phoneticPr fontId="21"/>
  </si>
  <si>
    <t>asthma</t>
    <phoneticPr fontId="21"/>
  </si>
  <si>
    <t>0219</t>
  </si>
  <si>
    <r>
      <t>asthma</t>
    </r>
    <r>
      <rPr>
        <b/>
        <sz val="12"/>
        <rFont val="ＭＳ Ｐゴシック"/>
        <family val="3"/>
        <charset val="128"/>
      </rPr>
      <t/>
    </r>
    <phoneticPr fontId="21"/>
  </si>
  <si>
    <t>asthma</t>
    <phoneticPr fontId="21"/>
  </si>
  <si>
    <t>Healthy volunteer</t>
    <phoneticPr fontId="21"/>
  </si>
  <si>
    <t>Healthy volunteer</t>
    <phoneticPr fontId="21"/>
  </si>
  <si>
    <t>Healthy volunteer</t>
    <phoneticPr fontId="21"/>
  </si>
  <si>
    <t>Healthy smoker</t>
  </si>
  <si>
    <t>440</t>
  </si>
  <si>
    <t>441</t>
  </si>
  <si>
    <t>443</t>
  </si>
  <si>
    <t>444</t>
  </si>
  <si>
    <t>446</t>
  </si>
  <si>
    <t>447</t>
  </si>
  <si>
    <t>448</t>
  </si>
  <si>
    <t>459</t>
  </si>
  <si>
    <t>465</t>
  </si>
  <si>
    <t>466</t>
  </si>
  <si>
    <t>467</t>
  </si>
  <si>
    <t>477</t>
  </si>
  <si>
    <t>488</t>
  </si>
  <si>
    <t>489</t>
  </si>
  <si>
    <t>491</t>
  </si>
  <si>
    <t>504</t>
  </si>
  <si>
    <t>507</t>
  </si>
  <si>
    <t>509</t>
  </si>
  <si>
    <t>511</t>
  </si>
  <si>
    <t>512</t>
  </si>
  <si>
    <t>514</t>
  </si>
  <si>
    <t>518</t>
  </si>
  <si>
    <t>519</t>
  </si>
  <si>
    <t>521</t>
  </si>
  <si>
    <t>531</t>
  </si>
  <si>
    <t>534</t>
  </si>
  <si>
    <t>536</t>
  </si>
  <si>
    <t>539</t>
  </si>
  <si>
    <t>543</t>
  </si>
  <si>
    <t>544</t>
  </si>
  <si>
    <t>549</t>
  </si>
  <si>
    <t>551</t>
  </si>
  <si>
    <t>553</t>
  </si>
  <si>
    <t>554</t>
  </si>
  <si>
    <t>555</t>
  </si>
  <si>
    <t>558</t>
  </si>
  <si>
    <t>562</t>
  </si>
  <si>
    <t>563</t>
  </si>
  <si>
    <t>565</t>
  </si>
  <si>
    <t>569</t>
  </si>
  <si>
    <t>571</t>
  </si>
  <si>
    <t>580</t>
  </si>
  <si>
    <t>594</t>
  </si>
  <si>
    <t>596</t>
  </si>
  <si>
    <t>allergic
rhinitis</t>
    <phoneticPr fontId="18"/>
  </si>
  <si>
    <t>atopic
dermatitis</t>
    <phoneticPr fontId="18"/>
  </si>
  <si>
    <t>polllinosis</t>
    <phoneticPr fontId="18"/>
  </si>
  <si>
    <t>+</t>
    <phoneticPr fontId="18"/>
  </si>
  <si>
    <t>+</t>
    <phoneticPr fontId="18"/>
  </si>
  <si>
    <t>disease
duration</t>
    <phoneticPr fontId="18"/>
  </si>
  <si>
    <t>Diagnosis</t>
    <phoneticPr fontId="18"/>
  </si>
  <si>
    <t>sputum
volume
(mL)</t>
    <phoneticPr fontId="21"/>
  </si>
  <si>
    <t>M</t>
    <phoneticPr fontId="21"/>
  </si>
  <si>
    <t>Age</t>
    <phoneticPr fontId="18"/>
  </si>
  <si>
    <t>Gender</t>
    <phoneticPr fontId="18"/>
  </si>
  <si>
    <t>Blood
Eosinophils</t>
    <phoneticPr fontId="24"/>
  </si>
  <si>
    <t>Blood
Eosinophil (%)</t>
    <phoneticPr fontId="24"/>
  </si>
  <si>
    <t>Blood
IgE</t>
    <phoneticPr fontId="18"/>
  </si>
  <si>
    <t>Sputum
LRG (ng/ml)</t>
    <phoneticPr fontId="21"/>
  </si>
  <si>
    <t>Neutrophils
10^5 cells</t>
    <phoneticPr fontId="21"/>
  </si>
  <si>
    <t>Lymphocytes
10^5 cells</t>
    <phoneticPr fontId="21"/>
  </si>
  <si>
    <t>Macrophages
10^5 cells</t>
    <phoneticPr fontId="21"/>
  </si>
  <si>
    <t>Eosinophils
10^5 cells</t>
    <phoneticPr fontId="21"/>
  </si>
  <si>
    <t>Inhaled
corticosteroids</t>
    <phoneticPr fontId="18"/>
  </si>
  <si>
    <t>ave</t>
    <phoneticPr fontId="18"/>
  </si>
  <si>
    <t>sd</t>
    <phoneticPr fontId="18"/>
  </si>
  <si>
    <t>asthma</t>
    <phoneticPr fontId="18"/>
  </si>
  <si>
    <t>healthy</t>
    <phoneticPr fontId="18"/>
  </si>
  <si>
    <t>White blood cells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</si>
</sst>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_);[Red]\(0.0\)"/>
    <numFmt numFmtId="177" formatCode="0.0_ "/>
    <numFmt numFmtId="178" formatCode="0_);[Red]\(0\)"/>
    <numFmt numFmtId="179" formatCode="0.000_ "/>
    <numFmt numFmtId="180" formatCode="0.00_);[Red]\(0.00\)"/>
    <numFmt numFmtId="181" formatCode="0_ "/>
  </numFmts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Arial"/>
      <family val="2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b/>
      <sz val="12"/>
      <name val="Arial"/>
      <family val="2"/>
    </font>
    <font>
      <b/>
      <sz val="11"/>
      <color theme="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2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9" fillId="0" borderId="0" xfId="42" applyNumberFormat="1" applyFont="1" applyFill="1" applyBorder="1">
      <alignment vertical="center"/>
    </xf>
    <xf numFmtId="0" fontId="19" fillId="0" borderId="0" xfId="42" applyFont="1" applyFill="1" applyBorder="1">
      <alignment vertical="center"/>
    </xf>
    <xf numFmtId="176" fontId="19" fillId="0" borderId="0" xfId="42" applyNumberFormat="1" applyFont="1" applyFill="1" applyBorder="1">
      <alignment vertical="center"/>
    </xf>
    <xf numFmtId="177" fontId="19" fillId="0" borderId="0" xfId="42" applyNumberFormat="1" applyFont="1" applyFill="1" applyBorder="1">
      <alignment vertical="center"/>
    </xf>
    <xf numFmtId="0" fontId="22" fillId="0" borderId="0" xfId="42" applyBorder="1">
      <alignment vertical="center"/>
    </xf>
    <xf numFmtId="0" fontId="27" fillId="0" borderId="0" xfId="42" applyFont="1">
      <alignment vertical="center"/>
    </xf>
    <xf numFmtId="0" fontId="22" fillId="0" borderId="0" xfId="42">
      <alignment vertical="center"/>
    </xf>
    <xf numFmtId="0" fontId="28" fillId="0" borderId="0" xfId="42" applyFont="1" applyFill="1" applyBorder="1" applyAlignment="1">
      <alignment horizontal="center" vertical="center"/>
    </xf>
    <xf numFmtId="49" fontId="28" fillId="0" borderId="0" xfId="42" applyNumberFormat="1" applyFont="1" applyFill="1" applyBorder="1" applyAlignment="1">
      <alignment horizontal="center" vertical="center"/>
    </xf>
    <xf numFmtId="0" fontId="28" fillId="0" borderId="0" xfId="42" applyFont="1" applyFill="1" applyBorder="1" applyAlignment="1">
      <alignment horizontal="center" vertical="center" wrapText="1"/>
    </xf>
    <xf numFmtId="0" fontId="24" fillId="0" borderId="0" xfId="42" applyFont="1" applyFill="1" applyBorder="1" applyAlignment="1">
      <alignment horizontal="center" vertical="center" wrapText="1"/>
    </xf>
    <xf numFmtId="0" fontId="19" fillId="0" borderId="0" xfId="42" applyFont="1" applyFill="1" applyBorder="1" applyAlignment="1">
      <alignment horizontal="center" vertical="center"/>
    </xf>
    <xf numFmtId="0" fontId="27" fillId="0" borderId="0" xfId="42" applyFont="1" applyFill="1" applyBorder="1">
      <alignment vertical="center"/>
    </xf>
    <xf numFmtId="0" fontId="22" fillId="0" borderId="0" xfId="42" applyFill="1" applyBorder="1">
      <alignment vertical="center"/>
    </xf>
    <xf numFmtId="0" fontId="0" fillId="0" borderId="0" xfId="0" applyFill="1" applyBorder="1">
      <alignment vertical="center"/>
    </xf>
    <xf numFmtId="0" fontId="27" fillId="0" borderId="0" xfId="42" applyFont="1" applyBorder="1">
      <alignment vertical="center"/>
    </xf>
    <xf numFmtId="0" fontId="27" fillId="0" borderId="0" xfId="42" applyFont="1" applyFill="1" applyBorder="1" applyAlignment="1">
      <alignment horizontal="center" vertical="center"/>
    </xf>
    <xf numFmtId="176" fontId="27" fillId="0" borderId="0" xfId="42" applyNumberFormat="1" applyFont="1" applyFill="1" applyBorder="1">
      <alignment vertical="center"/>
    </xf>
    <xf numFmtId="49" fontId="19" fillId="0" borderId="0" xfId="42" applyNumberFormat="1" applyFont="1" applyFill="1" applyBorder="1" applyAlignment="1">
      <alignment horizontal="center" vertical="center"/>
    </xf>
    <xf numFmtId="178" fontId="29" fillId="0" borderId="0" xfId="42" applyNumberFormat="1" applyFont="1" applyFill="1" applyBorder="1">
      <alignment vertical="center"/>
    </xf>
    <xf numFmtId="180" fontId="29" fillId="0" borderId="0" xfId="42" applyNumberFormat="1" applyFont="1" applyFill="1" applyBorder="1">
      <alignment vertical="center"/>
    </xf>
    <xf numFmtId="176" fontId="29" fillId="0" borderId="0" xfId="42" applyNumberFormat="1" applyFont="1" applyFill="1" applyBorder="1">
      <alignment vertical="center"/>
    </xf>
    <xf numFmtId="0" fontId="30" fillId="0" borderId="0" xfId="42" applyFont="1" applyFill="1" applyBorder="1">
      <alignment vertical="center"/>
    </xf>
    <xf numFmtId="178" fontId="29" fillId="0" borderId="0" xfId="42" applyNumberFormat="1" applyFont="1" applyFill="1" applyBorder="1" applyAlignment="1">
      <alignment horizontal="right" vertical="center"/>
    </xf>
    <xf numFmtId="180" fontId="29" fillId="0" borderId="0" xfId="42" applyNumberFormat="1" applyFont="1" applyFill="1" applyBorder="1" applyAlignment="1">
      <alignment horizontal="right" vertical="center"/>
    </xf>
    <xf numFmtId="176" fontId="29" fillId="0" borderId="0" xfId="42" applyNumberFormat="1" applyFont="1" applyFill="1" applyBorder="1" applyAlignment="1">
      <alignment horizontal="right" vertical="center"/>
    </xf>
    <xf numFmtId="0" fontId="24" fillId="0" borderId="0" xfId="42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49" fontId="28" fillId="0" borderId="0" xfId="42" applyNumberFormat="1" applyFont="1" applyFill="1" applyBorder="1" applyAlignment="1">
      <alignment horizontal="center" vertical="center" wrapText="1"/>
    </xf>
    <xf numFmtId="0" fontId="19" fillId="0" borderId="0" xfId="0" applyFont="1" applyFill="1" applyBorder="1">
      <alignment vertical="center"/>
    </xf>
    <xf numFmtId="177" fontId="19" fillId="0" borderId="0" xfId="0" applyNumberFormat="1" applyFont="1" applyFill="1" applyBorder="1">
      <alignment vertical="center"/>
    </xf>
    <xf numFmtId="176" fontId="19" fillId="0" borderId="0" xfId="0" applyNumberFormat="1" applyFont="1" applyFill="1" applyBorder="1">
      <alignment vertical="center"/>
    </xf>
    <xf numFmtId="0" fontId="24" fillId="0" borderId="0" xfId="42" applyNumberFormat="1" applyFont="1" applyFill="1" applyBorder="1" applyAlignment="1">
      <alignment horizontal="center" vertical="center"/>
    </xf>
    <xf numFmtId="176" fontId="28" fillId="0" borderId="0" xfId="42" applyNumberFormat="1" applyFont="1" applyFill="1" applyBorder="1" applyAlignment="1">
      <alignment horizontal="center" vertical="center"/>
    </xf>
    <xf numFmtId="0" fontId="20" fillId="0" borderId="0" xfId="42" applyFont="1" applyFill="1" applyBorder="1" applyAlignment="1">
      <alignment horizontal="center" vertical="center"/>
    </xf>
    <xf numFmtId="0" fontId="20" fillId="0" borderId="0" xfId="42" applyFont="1" applyAlignment="1">
      <alignment horizontal="center" vertical="center"/>
    </xf>
    <xf numFmtId="0" fontId="19" fillId="0" borderId="12" xfId="42" applyFont="1" applyFill="1" applyBorder="1">
      <alignment vertical="center"/>
    </xf>
    <xf numFmtId="49" fontId="19" fillId="0" borderId="12" xfId="42" applyNumberFormat="1" applyFont="1" applyFill="1" applyBorder="1" applyAlignment="1">
      <alignment horizontal="center" vertical="center"/>
    </xf>
    <xf numFmtId="0" fontId="19" fillId="0" borderId="12" xfId="42" applyFont="1" applyFill="1" applyBorder="1" applyAlignment="1">
      <alignment horizontal="center" vertical="center"/>
    </xf>
    <xf numFmtId="0" fontId="19" fillId="0" borderId="12" xfId="42" applyNumberFormat="1" applyFont="1" applyFill="1" applyBorder="1">
      <alignment vertical="center"/>
    </xf>
    <xf numFmtId="176" fontId="19" fillId="0" borderId="12" xfId="42" applyNumberFormat="1" applyFont="1" applyFill="1" applyBorder="1">
      <alignment vertical="center"/>
    </xf>
    <xf numFmtId="178" fontId="29" fillId="0" borderId="12" xfId="42" applyNumberFormat="1" applyFont="1" applyFill="1" applyBorder="1">
      <alignment vertical="center"/>
    </xf>
    <xf numFmtId="180" fontId="29" fillId="0" borderId="12" xfId="42" applyNumberFormat="1" applyFont="1" applyFill="1" applyBorder="1">
      <alignment vertical="center"/>
    </xf>
    <xf numFmtId="176" fontId="29" fillId="0" borderId="12" xfId="42" applyNumberFormat="1" applyFont="1" applyFill="1" applyBorder="1">
      <alignment vertical="center"/>
    </xf>
    <xf numFmtId="176" fontId="27" fillId="0" borderId="12" xfId="42" applyNumberFormat="1" applyFont="1" applyFill="1" applyBorder="1">
      <alignment vertical="center"/>
    </xf>
    <xf numFmtId="177" fontId="19" fillId="0" borderId="12" xfId="42" applyNumberFormat="1" applyFont="1" applyFill="1" applyBorder="1">
      <alignment vertical="center"/>
    </xf>
    <xf numFmtId="0" fontId="30" fillId="0" borderId="0" xfId="42" applyFont="1" applyBorder="1">
      <alignment vertical="center"/>
    </xf>
    <xf numFmtId="0" fontId="27" fillId="0" borderId="13" xfId="42" applyFont="1" applyFill="1" applyBorder="1">
      <alignment vertical="center"/>
    </xf>
    <xf numFmtId="0" fontId="27" fillId="0" borderId="13" xfId="42" applyFont="1" applyFill="1" applyBorder="1" applyAlignment="1">
      <alignment horizontal="center"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3" xfId="0" applyFont="1" applyFill="1" applyBorder="1">
      <alignment vertical="center"/>
    </xf>
    <xf numFmtId="176" fontId="19" fillId="0" borderId="13" xfId="0" applyNumberFormat="1" applyFont="1" applyFill="1" applyBorder="1">
      <alignment vertical="center"/>
    </xf>
    <xf numFmtId="0" fontId="30" fillId="0" borderId="13" xfId="42" applyFont="1" applyFill="1" applyBorder="1">
      <alignment vertical="center"/>
    </xf>
    <xf numFmtId="0" fontId="30" fillId="0" borderId="13" xfId="42" applyFont="1" applyBorder="1">
      <alignment vertical="center"/>
    </xf>
    <xf numFmtId="176" fontId="27" fillId="0" borderId="13" xfId="42" applyNumberFormat="1" applyFont="1" applyFill="1" applyBorder="1">
      <alignment vertical="center"/>
    </xf>
    <xf numFmtId="0" fontId="27" fillId="0" borderId="13" xfId="42" applyFont="1" applyBorder="1">
      <alignment vertical="center"/>
    </xf>
    <xf numFmtId="0" fontId="19" fillId="0" borderId="10" xfId="42" applyFont="1" applyFill="1" applyBorder="1">
      <alignment vertical="center"/>
    </xf>
    <xf numFmtId="0" fontId="19" fillId="0" borderId="10" xfId="42" applyFont="1" applyFill="1" applyBorder="1" applyAlignment="1">
      <alignment horizontal="center" vertical="center"/>
    </xf>
    <xf numFmtId="176" fontId="19" fillId="0" borderId="10" xfId="42" applyNumberFormat="1" applyFont="1" applyFill="1" applyBorder="1">
      <alignment vertical="center"/>
    </xf>
    <xf numFmtId="178" fontId="29" fillId="0" borderId="10" xfId="42" applyNumberFormat="1" applyFont="1" applyFill="1" applyBorder="1" applyAlignment="1">
      <alignment horizontal="right" vertical="center"/>
    </xf>
    <xf numFmtId="180" fontId="29" fillId="0" borderId="10" xfId="42" applyNumberFormat="1" applyFont="1" applyFill="1" applyBorder="1" applyAlignment="1">
      <alignment horizontal="right" vertical="center"/>
    </xf>
    <xf numFmtId="176" fontId="29" fillId="0" borderId="10" xfId="42" applyNumberFormat="1" applyFont="1" applyFill="1" applyBorder="1" applyAlignment="1">
      <alignment horizontal="right" vertical="center"/>
    </xf>
    <xf numFmtId="176" fontId="27" fillId="0" borderId="10" xfId="42" applyNumberFormat="1" applyFont="1" applyFill="1" applyBorder="1">
      <alignment vertical="center"/>
    </xf>
    <xf numFmtId="0" fontId="27" fillId="0" borderId="10" xfId="42" applyFont="1" applyFill="1" applyBorder="1">
      <alignment vertical="center"/>
    </xf>
    <xf numFmtId="177" fontId="19" fillId="0" borderId="10" xfId="42" applyNumberFormat="1" applyFont="1" applyFill="1" applyBorder="1">
      <alignment vertical="center"/>
    </xf>
    <xf numFmtId="0" fontId="19" fillId="0" borderId="11" xfId="42" applyFont="1" applyFill="1" applyBorder="1">
      <alignment vertical="center"/>
    </xf>
    <xf numFmtId="0" fontId="19" fillId="0" borderId="11" xfId="42" applyFont="1" applyFill="1" applyBorder="1" applyAlignment="1">
      <alignment horizontal="center" vertical="center"/>
    </xf>
    <xf numFmtId="176" fontId="19" fillId="0" borderId="11" xfId="42" applyNumberFormat="1" applyFont="1" applyFill="1" applyBorder="1">
      <alignment vertical="center"/>
    </xf>
    <xf numFmtId="0" fontId="29" fillId="0" borderId="11" xfId="42" applyFont="1" applyFill="1" applyBorder="1" applyAlignment="1">
      <alignment horizontal="left" vertical="center"/>
    </xf>
    <xf numFmtId="176" fontId="27" fillId="0" borderId="11" xfId="42" applyNumberFormat="1" applyFont="1" applyFill="1" applyBorder="1">
      <alignment vertical="center"/>
    </xf>
    <xf numFmtId="0" fontId="27" fillId="0" borderId="11" xfId="42" applyFont="1" applyFill="1" applyBorder="1">
      <alignment vertical="center"/>
    </xf>
    <xf numFmtId="177" fontId="19" fillId="0" borderId="11" xfId="0" applyNumberFormat="1" applyFont="1" applyFill="1" applyBorder="1">
      <alignment vertical="center"/>
    </xf>
    <xf numFmtId="178" fontId="27" fillId="0" borderId="0" xfId="42" applyNumberFormat="1" applyFont="1">
      <alignment vertical="center"/>
    </xf>
    <xf numFmtId="176" fontId="27" fillId="0" borderId="0" xfId="42" applyNumberFormat="1" applyFont="1">
      <alignment vertical="center"/>
    </xf>
    <xf numFmtId="181" fontId="27" fillId="0" borderId="0" xfId="42" applyNumberFormat="1" applyFont="1">
      <alignment vertical="center"/>
    </xf>
    <xf numFmtId="0" fontId="24" fillId="0" borderId="0" xfId="42" applyFont="1" applyAlignment="1">
      <alignment horizontal="center" vertical="center"/>
    </xf>
    <xf numFmtId="180" fontId="27" fillId="0" borderId="0" xfId="42" applyNumberFormat="1" applyFont="1">
      <alignment vertical="center"/>
    </xf>
    <xf numFmtId="0" fontId="30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31" fillId="33" borderId="0" xfId="0" applyFont="1" applyFill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179" fontId="30" fillId="0" borderId="12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179" fontId="30" fillId="0" borderId="0" xfId="0" applyNumberFormat="1" applyFont="1" applyBorder="1" applyAlignment="1">
      <alignment horizontal="center" vertical="center"/>
    </xf>
    <xf numFmtId="0" fontId="30" fillId="33" borderId="0" xfId="0" applyFont="1" applyFill="1">
      <alignment vertical="center"/>
    </xf>
    <xf numFmtId="0" fontId="30" fillId="0" borderId="13" xfId="0" applyFont="1" applyBorder="1" applyAlignment="1">
      <alignment horizontal="center" vertical="center"/>
    </xf>
    <xf numFmtId="179" fontId="30" fillId="0" borderId="13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7" fillId="0" borderId="0" xfId="42" applyFont="1" applyAlignment="1">
      <alignment horizontal="center" vertical="center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チェック セル 2" xfId="44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悪い 2" xfId="43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  <cellStyle name="良い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'DTT spiking experiment'!$E$3</c:f>
              <c:strCache>
                <c:ptCount val="1"/>
                <c:pt idx="0">
                  <c:v>(-)</c:v>
                </c:pt>
              </c:strCache>
            </c:strRef>
          </c:tx>
          <c:spPr>
            <a:ln w="6350" cap="rnd" cmpd="sng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5318292956039071E-2"/>
                  <c:y val="-4.629629629629629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ja-JP"/>
                </a:p>
              </c:txPr>
            </c:trendlineLbl>
          </c:trendline>
          <c:xVal>
            <c:numRef>
              <c:f>'DTT spiking experiment'!$B$5:$B$10</c:f>
              <c:numCache>
                <c:formatCode>General</c:formatCode>
                <c:ptCount val="6"/>
                <c:pt idx="0">
                  <c:v>50</c:v>
                </c:pt>
                <c:pt idx="1">
                  <c:v>25</c:v>
                </c:pt>
                <c:pt idx="2">
                  <c:v>12.5</c:v>
                </c:pt>
                <c:pt idx="3">
                  <c:v>6.25</c:v>
                </c:pt>
                <c:pt idx="4">
                  <c:v>3.125</c:v>
                </c:pt>
                <c:pt idx="5">
                  <c:v>1.5625</c:v>
                </c:pt>
              </c:numCache>
            </c:numRef>
          </c:xVal>
          <c:yVal>
            <c:numRef>
              <c:f>'DTT spiking experiment'!$E$5:$E$10</c:f>
              <c:numCache>
                <c:formatCode>0.000_ </c:formatCode>
                <c:ptCount val="6"/>
                <c:pt idx="0">
                  <c:v>3.403</c:v>
                </c:pt>
                <c:pt idx="1">
                  <c:v>2.194</c:v>
                </c:pt>
                <c:pt idx="2">
                  <c:v>0.94599999999999995</c:v>
                </c:pt>
                <c:pt idx="3">
                  <c:v>0.35300000000000004</c:v>
                </c:pt>
                <c:pt idx="4">
                  <c:v>0.129</c:v>
                </c:pt>
                <c:pt idx="5">
                  <c:v>5.5E-2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'DTT spiking experiment'!$F$3</c:f>
              <c:strCache>
                <c:ptCount val="1"/>
                <c:pt idx="0">
                  <c:v>DTT</c:v>
                </c:pt>
              </c:strCache>
            </c:strRef>
          </c:tx>
          <c:spPr>
            <a:ln w="6350" cap="rnd">
              <a:noFill/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3.217513408622847E-2"/>
                  <c:y val="0.4842308253135024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ja-JP"/>
                </a:p>
              </c:txPr>
            </c:trendlineLbl>
          </c:trendline>
          <c:xVal>
            <c:numRef>
              <c:f>'DTT spiking experiment'!$B$4:$B$10</c:f>
              <c:numCache>
                <c:formatCode>General</c:formatCode>
                <c:ptCount val="7"/>
                <c:pt idx="0">
                  <c:v>100</c:v>
                </c:pt>
                <c:pt idx="1">
                  <c:v>50</c:v>
                </c:pt>
                <c:pt idx="2">
                  <c:v>25</c:v>
                </c:pt>
                <c:pt idx="3">
                  <c:v>12.5</c:v>
                </c:pt>
                <c:pt idx="4">
                  <c:v>6.25</c:v>
                </c:pt>
                <c:pt idx="5">
                  <c:v>3.125</c:v>
                </c:pt>
                <c:pt idx="6">
                  <c:v>1.5625</c:v>
                </c:pt>
              </c:numCache>
            </c:numRef>
          </c:xVal>
          <c:yVal>
            <c:numRef>
              <c:f>'DTT spiking experiment'!$F$4:$F$10</c:f>
              <c:numCache>
                <c:formatCode>0.000_ </c:formatCode>
                <c:ptCount val="7"/>
                <c:pt idx="0">
                  <c:v>3.0999999999999996</c:v>
                </c:pt>
                <c:pt idx="1">
                  <c:v>2.2369999999999997</c:v>
                </c:pt>
                <c:pt idx="2">
                  <c:v>1.401</c:v>
                </c:pt>
                <c:pt idx="3">
                  <c:v>0.58399999999999996</c:v>
                </c:pt>
                <c:pt idx="4">
                  <c:v>0.22300000000000003</c:v>
                </c:pt>
                <c:pt idx="5">
                  <c:v>9.5000000000000015E-2</c:v>
                </c:pt>
                <c:pt idx="6">
                  <c:v>3.8000000000000006E-2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2964120"/>
        <c:axId val="422964512"/>
      </c:scatterChart>
      <c:valAx>
        <c:axId val="422964120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LRG (ng/mL)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ja-JP"/>
          </a:p>
        </c:txPr>
        <c:crossAx val="422964512"/>
        <c:crosses val="autoZero"/>
        <c:crossBetween val="midCat"/>
        <c:majorUnit val="40"/>
      </c:valAx>
      <c:valAx>
        <c:axId val="4229645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OD450</a:t>
                </a:r>
                <a:endParaRPr lang="ja-JP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ja-JP"/>
          </a:p>
        </c:txPr>
        <c:crossAx val="42296412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ja-JP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66673</xdr:colOff>
      <xdr:row>12</xdr:row>
      <xdr:rowOff>47625</xdr:rowOff>
    </xdr:from>
    <xdr:to>
      <xdr:col>6</xdr:col>
      <xdr:colOff>0</xdr:colOff>
      <xdr:row>28</xdr:row>
      <xdr:rowOff>47625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657225</xdr:colOff>
      <xdr:row>17</xdr:row>
      <xdr:rowOff>28575</xdr:rowOff>
    </xdr:from>
    <xdr:to>
      <xdr:col>5</xdr:col>
      <xdr:colOff>403713</xdr:colOff>
      <xdr:row>19</xdr:row>
      <xdr:rowOff>159073</xdr:rowOff>
    </xdr:to>
    <xdr:grpSp>
      <xdr:nvGrpSpPr>
        <xdr:cNvPr id="7" name="グループ化 6"/>
        <xdr:cNvGrpSpPr/>
      </xdr:nvGrpSpPr>
      <xdr:grpSpPr>
        <a:xfrm>
          <a:off x="3400425" y="3124200"/>
          <a:ext cx="432288" cy="492448"/>
          <a:chOff x="4791075" y="2552700"/>
          <a:chExt cx="432288" cy="473398"/>
        </a:xfrm>
      </xdr:grpSpPr>
      <xdr:sp macro="" textlink="">
        <xdr:nvSpPr>
          <xdr:cNvPr id="3" name="テキスト ボックス 2"/>
          <xdr:cNvSpPr txBox="1"/>
        </xdr:nvSpPr>
        <xdr:spPr>
          <a:xfrm>
            <a:off x="4932738" y="2552700"/>
            <a:ext cx="215636" cy="28289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latin typeface="AngsanaUPC" panose="02020603050405020304" pitchFamily="18" charset="-34"/>
                <a:cs typeface="AngsanaUPC" panose="02020603050405020304" pitchFamily="18" charset="-34"/>
              </a:rPr>
              <a:t>-</a:t>
            </a:r>
          </a:p>
        </xdr:txBody>
      </xdr:sp>
      <xdr:sp macro="" textlink="">
        <xdr:nvSpPr>
          <xdr:cNvPr id="4" name="テキスト ボックス 3"/>
          <xdr:cNvSpPr txBox="1"/>
        </xdr:nvSpPr>
        <xdr:spPr>
          <a:xfrm>
            <a:off x="4857750" y="2743200"/>
            <a:ext cx="365613" cy="28289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latin typeface="AngsanaUPC" panose="02020603050405020304" pitchFamily="18" charset="-34"/>
                <a:cs typeface="AngsanaUPC" panose="02020603050405020304" pitchFamily="18" charset="-34"/>
              </a:rPr>
              <a:t>DTT</a:t>
            </a:r>
          </a:p>
        </xdr:txBody>
      </xdr:sp>
      <xdr:sp macro="" textlink="">
        <xdr:nvSpPr>
          <xdr:cNvPr id="5" name="円/楕円 4"/>
          <xdr:cNvSpPr/>
        </xdr:nvSpPr>
        <xdr:spPr>
          <a:xfrm>
            <a:off x="4791075" y="2667149"/>
            <a:ext cx="54000" cy="54000"/>
          </a:xfrm>
          <a:prstGeom prst="ellipse">
            <a:avLst/>
          </a:prstGeom>
          <a:solidFill>
            <a:schemeClr val="tx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円/楕円 5"/>
          <xdr:cNvSpPr/>
        </xdr:nvSpPr>
        <xdr:spPr>
          <a:xfrm>
            <a:off x="4791075" y="2857649"/>
            <a:ext cx="54000" cy="54000"/>
          </a:xfrm>
          <a:prstGeom prst="ellipse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workbookViewId="0">
      <selection activeCell="K7" sqref="K7"/>
    </sheetView>
  </sheetViews>
  <sheetFormatPr defaultRowHeight="14.25"/>
  <cols>
    <col min="1" max="8" width="9" style="80"/>
  </cols>
  <sheetData>
    <row r="2" spans="2:7" ht="15">
      <c r="B2" s="81"/>
      <c r="C2" s="90" t="s">
        <v>120</v>
      </c>
      <c r="D2" s="90"/>
      <c r="E2" s="90" t="s">
        <v>123</v>
      </c>
      <c r="F2" s="90"/>
    </row>
    <row r="3" spans="2:7" ht="15">
      <c r="B3" s="81" t="s">
        <v>119</v>
      </c>
      <c r="C3" s="81" t="s">
        <v>124</v>
      </c>
      <c r="D3" s="82" t="s">
        <v>122</v>
      </c>
      <c r="E3" s="81" t="s">
        <v>124</v>
      </c>
      <c r="F3" s="82" t="s">
        <v>122</v>
      </c>
      <c r="G3" s="81" t="s">
        <v>125</v>
      </c>
    </row>
    <row r="4" spans="2:7">
      <c r="B4" s="83">
        <v>100</v>
      </c>
      <c r="C4" s="83" t="s">
        <v>121</v>
      </c>
      <c r="D4" s="84">
        <v>3.1429999999999998</v>
      </c>
      <c r="E4" s="83" t="s">
        <v>121</v>
      </c>
      <c r="F4" s="84">
        <f>D4-D$11</f>
        <v>3.0999999999999996</v>
      </c>
    </row>
    <row r="5" spans="2:7">
      <c r="B5" s="85">
        <v>50</v>
      </c>
      <c r="C5" s="86">
        <v>3.44</v>
      </c>
      <c r="D5" s="86">
        <v>2.2799999999999998</v>
      </c>
      <c r="E5" s="86">
        <f>C5-C$11</f>
        <v>3.403</v>
      </c>
      <c r="F5" s="86">
        <f>D5-D$11</f>
        <v>2.2369999999999997</v>
      </c>
      <c r="G5" s="80">
        <f>F5/E5</f>
        <v>0.65736115192477218</v>
      </c>
    </row>
    <row r="6" spans="2:7">
      <c r="B6" s="85">
        <v>25</v>
      </c>
      <c r="C6" s="86">
        <v>2.2309999999999999</v>
      </c>
      <c r="D6" s="86">
        <v>1.444</v>
      </c>
      <c r="E6" s="86">
        <f t="shared" ref="E6:E10" si="0">C6-C$11</f>
        <v>2.194</v>
      </c>
      <c r="F6" s="86">
        <f t="shared" ref="F6:F10" si="1">D6-D$11</f>
        <v>1.401</v>
      </c>
      <c r="G6" s="87">
        <f t="shared" ref="G6:G10" si="2">F6/E6</f>
        <v>0.63855970829535103</v>
      </c>
    </row>
    <row r="7" spans="2:7">
      <c r="B7" s="85">
        <v>12.5</v>
      </c>
      <c r="C7" s="86">
        <v>0.98299999999999998</v>
      </c>
      <c r="D7" s="86">
        <v>0.627</v>
      </c>
      <c r="E7" s="86">
        <f t="shared" si="0"/>
        <v>0.94599999999999995</v>
      </c>
      <c r="F7" s="86">
        <f t="shared" si="1"/>
        <v>0.58399999999999996</v>
      </c>
      <c r="G7" s="87">
        <f t="shared" si="2"/>
        <v>0.61733615221987315</v>
      </c>
    </row>
    <row r="8" spans="2:7">
      <c r="B8" s="85">
        <v>6.25</v>
      </c>
      <c r="C8" s="86">
        <v>0.39</v>
      </c>
      <c r="D8" s="86">
        <v>0.26600000000000001</v>
      </c>
      <c r="E8" s="86">
        <f t="shared" si="0"/>
        <v>0.35300000000000004</v>
      </c>
      <c r="F8" s="86">
        <f>D8-D$11</f>
        <v>0.22300000000000003</v>
      </c>
      <c r="G8" s="87">
        <f t="shared" si="2"/>
        <v>0.63172804532577909</v>
      </c>
    </row>
    <row r="9" spans="2:7">
      <c r="B9" s="85">
        <v>3.125</v>
      </c>
      <c r="C9" s="86">
        <v>0.16600000000000001</v>
      </c>
      <c r="D9" s="86">
        <v>0.13800000000000001</v>
      </c>
      <c r="E9" s="86">
        <f t="shared" si="0"/>
        <v>0.129</v>
      </c>
      <c r="F9" s="86">
        <f t="shared" si="1"/>
        <v>9.5000000000000015E-2</v>
      </c>
      <c r="G9" s="80">
        <f t="shared" si="2"/>
        <v>0.73643410852713187</v>
      </c>
    </row>
    <row r="10" spans="2:7">
      <c r="B10" s="85">
        <v>1.5625</v>
      </c>
      <c r="C10" s="86">
        <v>9.1999999999999998E-2</v>
      </c>
      <c r="D10" s="86">
        <v>8.1000000000000003E-2</v>
      </c>
      <c r="E10" s="86">
        <f t="shared" si="0"/>
        <v>5.5E-2</v>
      </c>
      <c r="F10" s="86">
        <f t="shared" si="1"/>
        <v>3.8000000000000006E-2</v>
      </c>
      <c r="G10" s="80">
        <f t="shared" si="2"/>
        <v>0.69090909090909103</v>
      </c>
    </row>
    <row r="11" spans="2:7">
      <c r="B11" s="88" t="s">
        <v>118</v>
      </c>
      <c r="C11" s="89">
        <v>3.6999999999999998E-2</v>
      </c>
      <c r="D11" s="89">
        <v>4.2999999999999997E-2</v>
      </c>
      <c r="E11" s="89"/>
      <c r="F11" s="89"/>
    </row>
  </sheetData>
  <sortState ref="B24:B30">
    <sortCondition descending="1" ref="B24"/>
  </sortState>
  <mergeCells count="2">
    <mergeCell ref="C2:D2"/>
    <mergeCell ref="E2:F2"/>
  </mergeCells>
  <phoneticPr fontId="18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36"/>
  <sheetViews>
    <sheetView tabSelected="1" zoomScale="50" zoomScaleNormal="50" workbookViewId="0">
      <pane ySplit="1" topLeftCell="A17" activePane="bottomLeft" state="frozen"/>
      <selection pane="bottomLeft" activeCell="AR64" sqref="AR64"/>
    </sheetView>
  </sheetViews>
  <sheetFormatPr defaultRowHeight="15"/>
  <cols>
    <col min="1" max="1" width="17.875" style="13" bestFit="1" customWidth="1"/>
    <col min="2" max="2" width="6.875" style="13" bestFit="1" customWidth="1"/>
    <col min="3" max="3" width="5.875" style="12" bestFit="1" customWidth="1"/>
    <col min="4" max="4" width="9.125" style="12" bestFit="1" customWidth="1"/>
    <col min="5" max="5" width="8.625" style="1" bestFit="1" customWidth="1"/>
    <col min="6" max="6" width="10.875" style="3" bestFit="1" customWidth="1"/>
    <col min="7" max="7" width="8.125" style="2" bestFit="1" customWidth="1"/>
    <col min="8" max="8" width="14" style="23" bestFit="1" customWidth="1"/>
    <col min="9" max="9" width="13.875" style="23" bestFit="1" customWidth="1"/>
    <col min="10" max="10" width="17.625" style="23" bestFit="1" customWidth="1"/>
    <col min="11" max="11" width="8.125" style="23" bestFit="1" customWidth="1"/>
    <col min="12" max="12" width="14.625" style="13" bestFit="1" customWidth="1"/>
    <col min="13" max="13" width="10.625" style="13" bestFit="1" customWidth="1"/>
    <col min="14" max="14" width="17.625" style="13" bestFit="1" customWidth="1"/>
    <col min="15" max="15" width="8.875" style="13" customWidth="1"/>
    <col min="16" max="16" width="11.875" style="13" bestFit="1" customWidth="1"/>
    <col min="17" max="17" width="12.125" style="13" bestFit="1" customWidth="1"/>
    <col min="18" max="18" width="9.625" style="13" bestFit="1" customWidth="1"/>
    <col min="19" max="19" width="11.125" style="13" bestFit="1" customWidth="1"/>
    <col min="20" max="20" width="11.375" style="13" bestFit="1" customWidth="1"/>
    <col min="21" max="21" width="13.875" style="2" bestFit="1" customWidth="1"/>
    <col min="22" max="22" width="15.125" style="2" bestFit="1" customWidth="1"/>
    <col min="23" max="23" width="15.625" style="2" bestFit="1" customWidth="1"/>
    <col min="24" max="24" width="13.875" style="2" bestFit="1" customWidth="1"/>
    <col min="25" max="25" width="10.375" style="13" bestFit="1" customWidth="1"/>
    <col min="26" max="27" width="9" style="14"/>
    <col min="28" max="28" width="13.875" style="5" bestFit="1" customWidth="1"/>
    <col min="29" max="29" width="17.625" style="5" bestFit="1" customWidth="1"/>
    <col min="30" max="31" width="9" style="7"/>
    <col min="32" max="32" width="9" style="6"/>
    <col min="33" max="33" width="9" style="7"/>
    <col min="34" max="34" width="13.875" style="7" bestFit="1" customWidth="1"/>
    <col min="35" max="35" width="17.625" style="7" bestFit="1" customWidth="1"/>
    <col min="36" max="36" width="8.125" style="7" bestFit="1" customWidth="1"/>
    <col min="37" max="16384" width="9" style="7"/>
  </cols>
  <sheetData>
    <row r="1" spans="1:36" s="37" customFormat="1" ht="51" customHeight="1">
      <c r="A1" s="8" t="s">
        <v>186</v>
      </c>
      <c r="B1" s="9" t="s">
        <v>116</v>
      </c>
      <c r="C1" s="27" t="s">
        <v>189</v>
      </c>
      <c r="D1" s="27" t="s">
        <v>190</v>
      </c>
      <c r="E1" s="34" t="s">
        <v>88</v>
      </c>
      <c r="F1" s="35" t="s">
        <v>87</v>
      </c>
      <c r="G1" s="27" t="s">
        <v>86</v>
      </c>
      <c r="H1" s="30" t="s">
        <v>204</v>
      </c>
      <c r="I1" s="30" t="s">
        <v>191</v>
      </c>
      <c r="J1" s="30" t="s">
        <v>192</v>
      </c>
      <c r="K1" s="30" t="s">
        <v>193</v>
      </c>
      <c r="L1" s="10" t="s">
        <v>194</v>
      </c>
      <c r="M1" s="8" t="s">
        <v>117</v>
      </c>
      <c r="N1" s="10" t="s">
        <v>199</v>
      </c>
      <c r="O1" s="10" t="s">
        <v>180</v>
      </c>
      <c r="P1" s="10" t="s">
        <v>181</v>
      </c>
      <c r="Q1" s="10" t="s">
        <v>182</v>
      </c>
      <c r="R1" s="11" t="s">
        <v>187</v>
      </c>
      <c r="S1" s="11" t="s">
        <v>126</v>
      </c>
      <c r="T1" s="11" t="s">
        <v>127</v>
      </c>
      <c r="U1" s="11" t="s">
        <v>195</v>
      </c>
      <c r="V1" s="11" t="s">
        <v>196</v>
      </c>
      <c r="W1" s="11" t="s">
        <v>197</v>
      </c>
      <c r="X1" s="11" t="s">
        <v>198</v>
      </c>
      <c r="Y1" s="11" t="s">
        <v>185</v>
      </c>
      <c r="Z1" s="36"/>
      <c r="AA1" s="36"/>
      <c r="AB1" s="30" t="s">
        <v>204</v>
      </c>
      <c r="AC1" s="30" t="s">
        <v>192</v>
      </c>
      <c r="AD1" s="30" t="s">
        <v>193</v>
      </c>
      <c r="AF1" s="78"/>
      <c r="AH1" s="30" t="s">
        <v>204</v>
      </c>
      <c r="AI1" s="30" t="s">
        <v>192</v>
      </c>
      <c r="AJ1" s="30" t="s">
        <v>193</v>
      </c>
    </row>
    <row r="2" spans="1:36">
      <c r="A2" s="38" t="s">
        <v>0</v>
      </c>
      <c r="B2" s="39" t="s">
        <v>1</v>
      </c>
      <c r="C2" s="40">
        <v>33</v>
      </c>
      <c r="D2" s="40" t="s">
        <v>96</v>
      </c>
      <c r="E2" s="41">
        <v>2.61</v>
      </c>
      <c r="F2" s="42">
        <v>104.4</v>
      </c>
      <c r="G2" s="42">
        <v>104.8</v>
      </c>
      <c r="H2" s="43">
        <v>5330</v>
      </c>
      <c r="I2" s="44">
        <v>309.14</v>
      </c>
      <c r="J2" s="45">
        <v>5.8</v>
      </c>
      <c r="K2" s="43">
        <v>3713</v>
      </c>
      <c r="L2" s="46">
        <v>84.400999999999996</v>
      </c>
      <c r="M2" s="40" t="s">
        <v>94</v>
      </c>
      <c r="N2" s="40" t="s">
        <v>103</v>
      </c>
      <c r="O2" s="40" t="s">
        <v>93</v>
      </c>
      <c r="P2" s="40"/>
      <c r="Q2" s="40"/>
      <c r="R2" s="42">
        <v>5.6</v>
      </c>
      <c r="S2" s="42">
        <v>21.25</v>
      </c>
      <c r="T2" s="46">
        <f>S2/R2</f>
        <v>3.7946428571428572</v>
      </c>
      <c r="U2" s="47">
        <v>16.561176470588236</v>
      </c>
      <c r="V2" s="47">
        <v>5.8152941176470581</v>
      </c>
      <c r="W2" s="47">
        <v>72.618823529411756</v>
      </c>
      <c r="X2" s="47">
        <v>4.8388235294117639</v>
      </c>
      <c r="Y2" s="46">
        <v>1</v>
      </c>
      <c r="AB2" s="43">
        <v>5330</v>
      </c>
      <c r="AC2" s="45">
        <v>5.8</v>
      </c>
      <c r="AD2" s="43">
        <v>3713</v>
      </c>
      <c r="AF2" s="91" t="s">
        <v>202</v>
      </c>
      <c r="AG2" s="6" t="s">
        <v>200</v>
      </c>
      <c r="AH2" s="75">
        <f>AVERAGE(AB2:AB65)</f>
        <v>6489.322580645161</v>
      </c>
      <c r="AI2" s="79">
        <f>AVERAGE(AC2:AC65)</f>
        <v>5.5612903225806454</v>
      </c>
      <c r="AJ2" s="75">
        <f>AVERAGE(AD2:AD65)</f>
        <v>459.99677419354833</v>
      </c>
    </row>
    <row r="3" spans="1:36">
      <c r="A3" s="2" t="s">
        <v>0</v>
      </c>
      <c r="B3" s="19" t="s">
        <v>2</v>
      </c>
      <c r="C3" s="12">
        <v>21</v>
      </c>
      <c r="D3" s="12" t="s">
        <v>96</v>
      </c>
      <c r="E3" s="1">
        <v>2.4900000000000002</v>
      </c>
      <c r="F3" s="3">
        <v>88.6</v>
      </c>
      <c r="G3" s="3">
        <v>84</v>
      </c>
      <c r="H3" s="20">
        <v>8590</v>
      </c>
      <c r="I3" s="21">
        <v>1176.83</v>
      </c>
      <c r="J3" s="22">
        <v>13.7</v>
      </c>
      <c r="K3" s="20">
        <v>312</v>
      </c>
      <c r="L3" s="18">
        <v>30.103000000000002</v>
      </c>
      <c r="M3" s="12" t="s">
        <v>102</v>
      </c>
      <c r="N3" s="12" t="s">
        <v>112</v>
      </c>
      <c r="O3" s="12" t="s">
        <v>93</v>
      </c>
      <c r="P3" s="12"/>
      <c r="Q3" s="12"/>
      <c r="R3" s="3">
        <v>14.3</v>
      </c>
      <c r="S3" s="3">
        <v>98</v>
      </c>
      <c r="T3" s="18">
        <f t="shared" ref="T3:T65" si="0">S3/R3</f>
        <v>6.8531468531468525</v>
      </c>
      <c r="U3" s="4">
        <v>95.706122448979599</v>
      </c>
      <c r="V3" s="4">
        <v>0.82448979591836735</v>
      </c>
      <c r="W3" s="4">
        <v>1.4540816326530612</v>
      </c>
      <c r="X3" s="4">
        <v>1.8928571428571428</v>
      </c>
      <c r="Y3" s="18">
        <v>1.17</v>
      </c>
      <c r="Z3" s="15"/>
      <c r="AB3" s="20">
        <v>8590</v>
      </c>
      <c r="AC3" s="22">
        <v>13.7</v>
      </c>
      <c r="AD3" s="20">
        <v>312</v>
      </c>
      <c r="AF3" s="91"/>
      <c r="AG3" s="6" t="s">
        <v>201</v>
      </c>
      <c r="AH3" s="77">
        <f>STDEVP(AB2:AB65)</f>
        <v>1537.2351256153361</v>
      </c>
      <c r="AI3" s="79">
        <f>STDEVP(AC2:AC65)</f>
        <v>4.5518998103489414</v>
      </c>
      <c r="AJ3" s="77">
        <f>STDEVP(AD2:AD65)</f>
        <v>718.34140795076746</v>
      </c>
    </row>
    <row r="4" spans="1:36">
      <c r="A4" s="2" t="s">
        <v>0</v>
      </c>
      <c r="B4" s="19" t="s">
        <v>3</v>
      </c>
      <c r="C4" s="12">
        <v>74</v>
      </c>
      <c r="D4" s="12" t="s">
        <v>89</v>
      </c>
      <c r="E4" s="1">
        <v>1.75</v>
      </c>
      <c r="F4" s="3">
        <v>76.099999999999994</v>
      </c>
      <c r="G4" s="3">
        <v>57.4</v>
      </c>
      <c r="H4" s="20">
        <v>7980</v>
      </c>
      <c r="I4" s="21">
        <v>446.88</v>
      </c>
      <c r="J4" s="22">
        <v>5.6</v>
      </c>
      <c r="K4" s="20">
        <v>694</v>
      </c>
      <c r="L4" s="18">
        <v>211.935</v>
      </c>
      <c r="M4" s="12" t="s">
        <v>92</v>
      </c>
      <c r="N4" s="12" t="s">
        <v>103</v>
      </c>
      <c r="O4" s="12" t="s">
        <v>93</v>
      </c>
      <c r="P4" s="12" t="s">
        <v>90</v>
      </c>
      <c r="Q4" s="12"/>
      <c r="R4" s="3">
        <v>25.6</v>
      </c>
      <c r="S4" s="3">
        <v>91.3</v>
      </c>
      <c r="T4" s="18">
        <f t="shared" si="0"/>
        <v>3.5664062499999996</v>
      </c>
      <c r="U4" s="4">
        <v>34.020591456736035</v>
      </c>
      <c r="V4" s="4">
        <v>0.60449069003285871</v>
      </c>
      <c r="W4" s="4">
        <v>18.083023001095292</v>
      </c>
      <c r="X4" s="4">
        <v>47.040963855421687</v>
      </c>
      <c r="Y4" s="18">
        <v>4.5</v>
      </c>
      <c r="Z4" s="15"/>
      <c r="AB4" s="20">
        <v>7980</v>
      </c>
      <c r="AC4" s="22">
        <v>5.6</v>
      </c>
      <c r="AD4" s="20">
        <v>694</v>
      </c>
      <c r="AF4" s="91" t="s">
        <v>203</v>
      </c>
      <c r="AG4" s="6" t="s">
        <v>200</v>
      </c>
      <c r="AH4" s="75">
        <f>AVERAGE(AB66:AB87)</f>
        <v>4898.75</v>
      </c>
      <c r="AI4" s="79">
        <f t="shared" ref="AI4:AJ4" si="1">AVERAGE(AC66:AC87)</f>
        <v>1.95</v>
      </c>
      <c r="AJ4" s="76">
        <f t="shared" si="1"/>
        <v>57.35</v>
      </c>
    </row>
    <row r="5" spans="1:36">
      <c r="A5" s="2" t="s">
        <v>0</v>
      </c>
      <c r="B5" s="19" t="s">
        <v>4</v>
      </c>
      <c r="C5" s="12">
        <v>57</v>
      </c>
      <c r="D5" s="12" t="s">
        <v>89</v>
      </c>
      <c r="E5" s="1">
        <v>2.86</v>
      </c>
      <c r="F5" s="3">
        <v>100</v>
      </c>
      <c r="G5" s="3">
        <v>70.7</v>
      </c>
      <c r="H5" s="20">
        <v>5210</v>
      </c>
      <c r="I5" s="21">
        <v>88.57</v>
      </c>
      <c r="J5" s="22">
        <v>1.7</v>
      </c>
      <c r="K5" s="20">
        <v>188</v>
      </c>
      <c r="L5" s="18">
        <v>90.561000000000007</v>
      </c>
      <c r="M5" s="12" t="s">
        <v>92</v>
      </c>
      <c r="N5" s="12" t="s">
        <v>103</v>
      </c>
      <c r="O5" s="12" t="s">
        <v>90</v>
      </c>
      <c r="P5" s="12" t="s">
        <v>90</v>
      </c>
      <c r="Q5" s="12" t="s">
        <v>183</v>
      </c>
      <c r="R5" s="3">
        <v>20.9</v>
      </c>
      <c r="S5" s="3">
        <v>83</v>
      </c>
      <c r="T5" s="18">
        <f t="shared" si="0"/>
        <v>3.9712918660287082</v>
      </c>
      <c r="U5" s="4">
        <v>80.569879518072298</v>
      </c>
      <c r="V5" s="4">
        <v>1.7156626506024097</v>
      </c>
      <c r="W5" s="4">
        <v>16.816867469879519</v>
      </c>
      <c r="X5" s="4">
        <v>0.72650602409638554</v>
      </c>
      <c r="Y5" s="18">
        <v>11</v>
      </c>
      <c r="Z5" s="15"/>
      <c r="AB5" s="20">
        <v>5210</v>
      </c>
      <c r="AC5" s="22">
        <v>1.7</v>
      </c>
      <c r="AD5" s="20">
        <v>188</v>
      </c>
      <c r="AF5" s="91"/>
      <c r="AG5" s="6" t="s">
        <v>201</v>
      </c>
      <c r="AH5" s="75">
        <f>STDEVP(AB66:AB87)</f>
        <v>1057.525856657888</v>
      </c>
      <c r="AI5" s="79">
        <f t="shared" ref="AI5:AJ5" si="2">STDEVP(AC66:AC87)</f>
        <v>0.57227615711297997</v>
      </c>
      <c r="AJ5" s="76">
        <f t="shared" si="2"/>
        <v>42.182964571020847</v>
      </c>
    </row>
    <row r="6" spans="1:36">
      <c r="A6" s="2" t="s">
        <v>128</v>
      </c>
      <c r="B6" s="19" t="s">
        <v>5</v>
      </c>
      <c r="C6" s="12">
        <v>49</v>
      </c>
      <c r="D6" s="12" t="s">
        <v>89</v>
      </c>
      <c r="E6" s="1">
        <v>1.97</v>
      </c>
      <c r="F6" s="3">
        <v>63.8</v>
      </c>
      <c r="G6" s="3">
        <v>71.900000000000006</v>
      </c>
      <c r="H6" s="20"/>
      <c r="I6" s="21"/>
      <c r="J6" s="22"/>
      <c r="K6" s="20"/>
      <c r="L6" s="18">
        <v>429.01900000000001</v>
      </c>
      <c r="M6" s="12" t="s">
        <v>94</v>
      </c>
      <c r="N6" s="12" t="s">
        <v>115</v>
      </c>
      <c r="O6" s="12" t="s">
        <v>93</v>
      </c>
      <c r="P6" s="12"/>
      <c r="Q6" s="12"/>
      <c r="R6" s="3">
        <v>13.5</v>
      </c>
      <c r="S6" s="3">
        <v>46.1</v>
      </c>
      <c r="T6" s="18">
        <f t="shared" si="0"/>
        <v>3.414814814814815</v>
      </c>
      <c r="U6" s="4">
        <v>59.045986984815627</v>
      </c>
      <c r="V6" s="4">
        <v>1.5483731019522775</v>
      </c>
      <c r="W6" s="4">
        <v>36.586550976138824</v>
      </c>
      <c r="X6" s="4">
        <v>2.7190889370932756</v>
      </c>
      <c r="Y6" s="18">
        <v>37</v>
      </c>
      <c r="Z6" s="15"/>
      <c r="AB6" s="20"/>
      <c r="AC6" s="22"/>
      <c r="AD6" s="20"/>
    </row>
    <row r="7" spans="1:36">
      <c r="A7" s="2" t="s">
        <v>0</v>
      </c>
      <c r="B7" s="19" t="s">
        <v>6</v>
      </c>
      <c r="C7" s="12">
        <v>60</v>
      </c>
      <c r="D7" s="12" t="s">
        <v>96</v>
      </c>
      <c r="E7" s="1">
        <v>2.0099999999999998</v>
      </c>
      <c r="F7" s="3">
        <v>100.5</v>
      </c>
      <c r="G7" s="3">
        <v>98.8</v>
      </c>
      <c r="H7" s="20">
        <v>4110</v>
      </c>
      <c r="I7" s="21">
        <v>119.19</v>
      </c>
      <c r="J7" s="22">
        <v>2.9</v>
      </c>
      <c r="K7" s="20">
        <v>435</v>
      </c>
      <c r="L7" s="18">
        <v>250.80699999999999</v>
      </c>
      <c r="M7" s="12" t="s">
        <v>94</v>
      </c>
      <c r="N7" s="12" t="s">
        <v>112</v>
      </c>
      <c r="O7" s="12" t="s">
        <v>90</v>
      </c>
      <c r="P7" s="12" t="s">
        <v>90</v>
      </c>
      <c r="Q7" s="12" t="s">
        <v>121</v>
      </c>
      <c r="R7" s="3">
        <v>11.3</v>
      </c>
      <c r="S7" s="3">
        <v>218.5</v>
      </c>
      <c r="T7" s="18">
        <f t="shared" si="0"/>
        <v>19.336283185840706</v>
      </c>
      <c r="U7" s="4">
        <v>89.423569794050337</v>
      </c>
      <c r="V7" s="4">
        <v>0.75080091533180782</v>
      </c>
      <c r="W7" s="4">
        <v>9.5491990846681922</v>
      </c>
      <c r="X7" s="4">
        <v>0.17643020594965675</v>
      </c>
      <c r="Y7" s="18">
        <v>2.83</v>
      </c>
      <c r="Z7" s="15"/>
      <c r="AB7" s="20">
        <v>4110</v>
      </c>
      <c r="AC7" s="22">
        <v>2.9</v>
      </c>
      <c r="AD7" s="20">
        <v>435</v>
      </c>
    </row>
    <row r="8" spans="1:36">
      <c r="A8" s="2" t="s">
        <v>0</v>
      </c>
      <c r="B8" s="19" t="s">
        <v>7</v>
      </c>
      <c r="C8" s="12">
        <v>69</v>
      </c>
      <c r="D8" s="12" t="s">
        <v>96</v>
      </c>
      <c r="E8" s="1">
        <v>1.96</v>
      </c>
      <c r="F8" s="3">
        <v>105.4</v>
      </c>
      <c r="G8" s="3">
        <v>121.2</v>
      </c>
      <c r="H8" s="20"/>
      <c r="I8" s="21"/>
      <c r="J8" s="22"/>
      <c r="K8" s="20"/>
      <c r="L8" s="18">
        <v>81.715999999999994</v>
      </c>
      <c r="M8" s="12" t="s">
        <v>94</v>
      </c>
      <c r="N8" s="12" t="s">
        <v>106</v>
      </c>
      <c r="O8" s="12" t="s">
        <v>90</v>
      </c>
      <c r="P8" s="12" t="s">
        <v>90</v>
      </c>
      <c r="Q8" s="12"/>
      <c r="R8" s="3">
        <v>22.291</v>
      </c>
      <c r="S8" s="3">
        <v>96</v>
      </c>
      <c r="T8" s="18">
        <f t="shared" si="0"/>
        <v>4.3066708537077742</v>
      </c>
      <c r="U8" s="4">
        <v>64.640625</v>
      </c>
      <c r="V8" s="4">
        <v>0.72708333333333341</v>
      </c>
      <c r="W8" s="4">
        <v>34.326041666666669</v>
      </c>
      <c r="X8" s="4">
        <v>0.20624999999999996</v>
      </c>
      <c r="Y8" s="18">
        <v>4</v>
      </c>
      <c r="Z8" s="15"/>
      <c r="AB8" s="20"/>
      <c r="AC8" s="22"/>
      <c r="AD8" s="20"/>
    </row>
    <row r="9" spans="1:36">
      <c r="A9" s="2" t="s">
        <v>0</v>
      </c>
      <c r="B9" s="19" t="s">
        <v>8</v>
      </c>
      <c r="C9" s="12">
        <v>46</v>
      </c>
      <c r="D9" s="12" t="s">
        <v>96</v>
      </c>
      <c r="E9" s="1">
        <v>2.69</v>
      </c>
      <c r="F9" s="3">
        <v>113</v>
      </c>
      <c r="G9" s="3">
        <v>96.1</v>
      </c>
      <c r="H9" s="20"/>
      <c r="I9" s="21"/>
      <c r="J9" s="22"/>
      <c r="K9" s="20"/>
      <c r="L9" s="18">
        <v>87.905000000000001</v>
      </c>
      <c r="M9" s="12" t="s">
        <v>94</v>
      </c>
      <c r="N9" s="12" t="s">
        <v>103</v>
      </c>
      <c r="O9" s="12" t="s">
        <v>93</v>
      </c>
      <c r="P9" s="12" t="s">
        <v>90</v>
      </c>
      <c r="Q9" s="12"/>
      <c r="R9" s="3">
        <v>7.3929999999999998</v>
      </c>
      <c r="S9" s="3">
        <v>26.05</v>
      </c>
      <c r="T9" s="18">
        <f t="shared" si="0"/>
        <v>3.5236034086297852</v>
      </c>
      <c r="U9" s="4">
        <v>41.660268714011515</v>
      </c>
      <c r="V9" s="4">
        <v>1.2072936660268714</v>
      </c>
      <c r="W9" s="4">
        <v>56.287907869481764</v>
      </c>
      <c r="X9" s="4">
        <v>0.6449136276391555</v>
      </c>
      <c r="Y9" s="18">
        <v>30</v>
      </c>
      <c r="Z9" s="15"/>
      <c r="AB9" s="20"/>
      <c r="AC9" s="22"/>
      <c r="AD9" s="20"/>
    </row>
    <row r="10" spans="1:36">
      <c r="A10" s="2" t="s">
        <v>0</v>
      </c>
      <c r="B10" s="19" t="s">
        <v>9</v>
      </c>
      <c r="C10" s="12">
        <v>35</v>
      </c>
      <c r="D10" s="12" t="s">
        <v>96</v>
      </c>
      <c r="E10" s="1">
        <v>3.26</v>
      </c>
      <c r="F10" s="3">
        <v>119.4</v>
      </c>
      <c r="G10" s="3">
        <v>168</v>
      </c>
      <c r="H10" s="20">
        <v>7790</v>
      </c>
      <c r="I10" s="21">
        <v>132.43</v>
      </c>
      <c r="J10" s="22">
        <v>1.7</v>
      </c>
      <c r="K10" s="20">
        <v>18.2</v>
      </c>
      <c r="L10" s="18">
        <v>162.91999999999999</v>
      </c>
      <c r="M10" s="12" t="s">
        <v>94</v>
      </c>
      <c r="N10" s="12" t="s">
        <v>105</v>
      </c>
      <c r="O10" s="12" t="s">
        <v>93</v>
      </c>
      <c r="P10" s="12" t="s">
        <v>90</v>
      </c>
      <c r="Q10" s="12" t="s">
        <v>121</v>
      </c>
      <c r="R10" s="3">
        <v>4.5619999999999994</v>
      </c>
      <c r="S10" s="3">
        <v>39.299999999999997</v>
      </c>
      <c r="T10" s="18">
        <f t="shared" si="0"/>
        <v>8.6146427005699255</v>
      </c>
      <c r="U10" s="4">
        <v>10.902035623409672</v>
      </c>
      <c r="V10" s="4">
        <v>1.9083969465648856E-2</v>
      </c>
      <c r="W10" s="4">
        <v>85.833078880407129</v>
      </c>
      <c r="X10" s="4">
        <v>0.43511450381679395</v>
      </c>
      <c r="Y10" s="18">
        <v>14</v>
      </c>
      <c r="Z10" s="15"/>
      <c r="AB10" s="20">
        <v>7790</v>
      </c>
      <c r="AC10" s="22">
        <v>1.7</v>
      </c>
      <c r="AD10" s="20">
        <v>18.2</v>
      </c>
    </row>
    <row r="11" spans="1:36">
      <c r="A11" s="2" t="s">
        <v>0</v>
      </c>
      <c r="B11" s="19" t="s">
        <v>10</v>
      </c>
      <c r="C11" s="12">
        <v>71</v>
      </c>
      <c r="D11" s="12" t="s">
        <v>89</v>
      </c>
      <c r="E11" s="1">
        <v>2.29</v>
      </c>
      <c r="F11" s="3">
        <v>102.7</v>
      </c>
      <c r="G11" s="3">
        <v>87.2</v>
      </c>
      <c r="H11" s="20"/>
      <c r="I11" s="21"/>
      <c r="J11" s="22"/>
      <c r="K11" s="20"/>
      <c r="L11" s="18">
        <v>131.73099999999999</v>
      </c>
      <c r="M11" s="12" t="s">
        <v>94</v>
      </c>
      <c r="N11" s="12" t="s">
        <v>104</v>
      </c>
      <c r="O11" s="12" t="s">
        <v>93</v>
      </c>
      <c r="P11" s="12" t="s">
        <v>93</v>
      </c>
      <c r="Q11" s="12"/>
      <c r="R11" s="3">
        <v>4.4459999999999997</v>
      </c>
      <c r="S11" s="3">
        <v>27.200000000000003</v>
      </c>
      <c r="T11" s="18">
        <f t="shared" si="0"/>
        <v>6.1178587494376977</v>
      </c>
      <c r="U11" s="4">
        <v>87.816911764705864</v>
      </c>
      <c r="V11" s="4">
        <v>0.58786764705882344</v>
      </c>
      <c r="W11" s="4">
        <v>10.56875</v>
      </c>
      <c r="X11" s="4">
        <v>0.92647058823529416</v>
      </c>
      <c r="Y11" s="18">
        <v>30</v>
      </c>
      <c r="Z11" s="15"/>
      <c r="AB11" s="20"/>
      <c r="AC11" s="22"/>
      <c r="AD11" s="20"/>
    </row>
    <row r="12" spans="1:36">
      <c r="A12" s="2" t="s">
        <v>0</v>
      </c>
      <c r="B12" s="19" t="s">
        <v>11</v>
      </c>
      <c r="C12" s="12">
        <v>64</v>
      </c>
      <c r="D12" s="12" t="s">
        <v>96</v>
      </c>
      <c r="E12" s="1">
        <v>1.28</v>
      </c>
      <c r="F12" s="3">
        <v>69.900000000000006</v>
      </c>
      <c r="G12" s="3">
        <v>66.7</v>
      </c>
      <c r="H12" s="20"/>
      <c r="I12" s="21"/>
      <c r="J12" s="22"/>
      <c r="K12" s="20"/>
      <c r="L12" s="18">
        <v>58.256</v>
      </c>
      <c r="M12" s="12" t="s">
        <v>94</v>
      </c>
      <c r="N12" s="12" t="s">
        <v>103</v>
      </c>
      <c r="O12" s="12" t="s">
        <v>90</v>
      </c>
      <c r="P12" s="12" t="s">
        <v>90</v>
      </c>
      <c r="Q12" s="12" t="s">
        <v>183</v>
      </c>
      <c r="R12" s="3">
        <v>21.382000000000001</v>
      </c>
      <c r="S12" s="3">
        <v>22.650000000000002</v>
      </c>
      <c r="T12" s="18">
        <f t="shared" si="0"/>
        <v>1.0593022168178843</v>
      </c>
      <c r="U12" s="4">
        <v>82.00794701986753</v>
      </c>
      <c r="V12" s="4">
        <v>1.0922737306843266</v>
      </c>
      <c r="W12" s="4">
        <v>16.799779249448122</v>
      </c>
      <c r="X12" s="4">
        <v>0</v>
      </c>
      <c r="Y12" s="18">
        <v>16</v>
      </c>
      <c r="Z12" s="15"/>
      <c r="AB12" s="20"/>
      <c r="AC12" s="22"/>
      <c r="AD12" s="20"/>
    </row>
    <row r="13" spans="1:36">
      <c r="A13" s="2" t="s">
        <v>0</v>
      </c>
      <c r="B13" s="19" t="s">
        <v>12</v>
      </c>
      <c r="C13" s="12">
        <v>37</v>
      </c>
      <c r="D13" s="12" t="s">
        <v>89</v>
      </c>
      <c r="E13" s="1">
        <v>3.87</v>
      </c>
      <c r="F13" s="3">
        <v>110.3</v>
      </c>
      <c r="G13" s="3">
        <v>91.4</v>
      </c>
      <c r="H13" s="20"/>
      <c r="I13" s="21"/>
      <c r="J13" s="22"/>
      <c r="K13" s="20"/>
      <c r="L13" s="18">
        <v>58.98</v>
      </c>
      <c r="M13" s="12" t="s">
        <v>102</v>
      </c>
      <c r="N13" s="12" t="s">
        <v>104</v>
      </c>
      <c r="O13" s="12" t="s">
        <v>93</v>
      </c>
      <c r="P13" s="12" t="s">
        <v>90</v>
      </c>
      <c r="Q13" s="12" t="s">
        <v>183</v>
      </c>
      <c r="R13" s="3">
        <v>10.105</v>
      </c>
      <c r="S13" s="3">
        <v>60.5</v>
      </c>
      <c r="T13" s="18">
        <f t="shared" si="0"/>
        <v>5.9871350816427507</v>
      </c>
      <c r="U13" s="4">
        <v>37.119008264462813</v>
      </c>
      <c r="V13" s="4">
        <v>4.7264462809917349</v>
      </c>
      <c r="W13" s="4">
        <v>54.130578512396696</v>
      </c>
      <c r="X13" s="4">
        <v>3.8322314049586779</v>
      </c>
      <c r="Y13" s="18">
        <v>20</v>
      </c>
      <c r="Z13" s="15"/>
      <c r="AB13" s="20"/>
      <c r="AC13" s="22"/>
      <c r="AD13" s="20"/>
    </row>
    <row r="14" spans="1:36">
      <c r="A14" s="2" t="s">
        <v>0</v>
      </c>
      <c r="B14" s="19" t="s">
        <v>13</v>
      </c>
      <c r="C14" s="12">
        <v>34</v>
      </c>
      <c r="D14" s="12" t="s">
        <v>89</v>
      </c>
      <c r="E14" s="1">
        <v>3.24</v>
      </c>
      <c r="F14" s="3">
        <v>96.4</v>
      </c>
      <c r="G14" s="3">
        <v>83.5</v>
      </c>
      <c r="H14" s="20">
        <v>7010</v>
      </c>
      <c r="I14" s="21">
        <v>532.76</v>
      </c>
      <c r="J14" s="22">
        <v>7.6</v>
      </c>
      <c r="K14" s="20">
        <v>248</v>
      </c>
      <c r="L14" s="18">
        <v>108.123</v>
      </c>
      <c r="M14" s="12" t="s">
        <v>94</v>
      </c>
      <c r="N14" s="12" t="s">
        <v>114</v>
      </c>
      <c r="O14" s="12" t="s">
        <v>90</v>
      </c>
      <c r="P14" s="12" t="s">
        <v>90</v>
      </c>
      <c r="Q14" s="12"/>
      <c r="R14" s="3">
        <v>11.729000000000001</v>
      </c>
      <c r="S14" s="3">
        <v>63.45</v>
      </c>
      <c r="T14" s="18">
        <f t="shared" si="0"/>
        <v>5.4096683434222861</v>
      </c>
      <c r="U14" s="4">
        <v>17.434760448521917</v>
      </c>
      <c r="V14" s="4">
        <v>3.4725790010193682</v>
      </c>
      <c r="W14" s="4">
        <v>72.574413863404686</v>
      </c>
      <c r="X14" s="4">
        <v>6.3871559633027521</v>
      </c>
      <c r="Y14" s="18">
        <v>17</v>
      </c>
      <c r="Z14" s="15"/>
      <c r="AB14" s="20">
        <v>7010</v>
      </c>
      <c r="AC14" s="22">
        <v>7.6</v>
      </c>
      <c r="AD14" s="20">
        <v>248</v>
      </c>
    </row>
    <row r="15" spans="1:36">
      <c r="A15" s="2" t="s">
        <v>0</v>
      </c>
      <c r="B15" s="19" t="s">
        <v>14</v>
      </c>
      <c r="C15" s="12">
        <v>72</v>
      </c>
      <c r="D15" s="12" t="s">
        <v>96</v>
      </c>
      <c r="E15" s="1">
        <v>1.1399999999999999</v>
      </c>
      <c r="F15" s="3">
        <v>65.900000000000006</v>
      </c>
      <c r="G15" s="3">
        <v>90.8</v>
      </c>
      <c r="H15" s="20"/>
      <c r="I15" s="21"/>
      <c r="J15" s="22"/>
      <c r="K15" s="20"/>
      <c r="L15" s="18">
        <v>66.28</v>
      </c>
      <c r="M15" s="12" t="s">
        <v>94</v>
      </c>
      <c r="N15" s="12" t="s">
        <v>112</v>
      </c>
      <c r="O15" s="12" t="s">
        <v>93</v>
      </c>
      <c r="P15" s="12" t="s">
        <v>93</v>
      </c>
      <c r="Q15" s="12"/>
      <c r="R15" s="3">
        <v>4.2</v>
      </c>
      <c r="S15" s="3">
        <v>15.85</v>
      </c>
      <c r="T15" s="18">
        <f t="shared" si="0"/>
        <v>3.7738095238095237</v>
      </c>
      <c r="U15" s="4">
        <v>81.36666666666666</v>
      </c>
      <c r="V15" s="4">
        <v>0.96075650118203315</v>
      </c>
      <c r="W15" s="4">
        <v>16.967848699763593</v>
      </c>
      <c r="X15" s="4">
        <v>0.52104018912529548</v>
      </c>
      <c r="Y15" s="18">
        <v>27</v>
      </c>
      <c r="Z15" s="15"/>
      <c r="AB15" s="20"/>
      <c r="AC15" s="22"/>
      <c r="AD15" s="20"/>
    </row>
    <row r="16" spans="1:36">
      <c r="A16" s="2" t="s">
        <v>0</v>
      </c>
      <c r="B16" s="19" t="s">
        <v>15</v>
      </c>
      <c r="C16" s="12">
        <v>38</v>
      </c>
      <c r="D16" s="12" t="s">
        <v>89</v>
      </c>
      <c r="E16" s="1">
        <v>2.62</v>
      </c>
      <c r="F16" s="3">
        <v>77.7</v>
      </c>
      <c r="G16" s="3">
        <v>105.1</v>
      </c>
      <c r="H16" s="20">
        <v>6580</v>
      </c>
      <c r="I16" s="21">
        <v>1177.82</v>
      </c>
      <c r="J16" s="22">
        <v>17.899999999999999</v>
      </c>
      <c r="K16" s="22">
        <v>17.3</v>
      </c>
      <c r="L16" s="18">
        <v>76.3</v>
      </c>
      <c r="M16" s="12" t="s">
        <v>94</v>
      </c>
      <c r="N16" s="12" t="s">
        <v>106</v>
      </c>
      <c r="O16" s="12" t="s">
        <v>90</v>
      </c>
      <c r="P16" s="12" t="s">
        <v>90</v>
      </c>
      <c r="Q16" s="12"/>
      <c r="R16" s="3">
        <v>22.021999999999998</v>
      </c>
      <c r="S16" s="3">
        <v>103.5</v>
      </c>
      <c r="T16" s="18">
        <f t="shared" si="0"/>
        <v>4.6998456089365179</v>
      </c>
      <c r="U16" s="4">
        <v>23.063722397476337</v>
      </c>
      <c r="V16" s="4">
        <v>1.2227129337539431</v>
      </c>
      <c r="W16" s="4">
        <v>75.4602523659306</v>
      </c>
      <c r="X16" s="4">
        <v>0.1533123028391167</v>
      </c>
      <c r="Y16" s="18"/>
      <c r="Z16" s="15"/>
      <c r="AB16" s="20">
        <v>6580</v>
      </c>
      <c r="AC16" s="22">
        <v>17.899999999999999</v>
      </c>
      <c r="AD16" s="22">
        <v>17.3</v>
      </c>
    </row>
    <row r="17" spans="1:30">
      <c r="A17" s="2" t="s">
        <v>0</v>
      </c>
      <c r="B17" s="19" t="s">
        <v>16</v>
      </c>
      <c r="C17" s="12">
        <v>49</v>
      </c>
      <c r="D17" s="12" t="s">
        <v>96</v>
      </c>
      <c r="E17" s="1">
        <v>1.88</v>
      </c>
      <c r="F17" s="3">
        <v>86.2</v>
      </c>
      <c r="G17" s="3">
        <v>87.8</v>
      </c>
      <c r="H17" s="20"/>
      <c r="I17" s="21"/>
      <c r="J17" s="22"/>
      <c r="K17" s="20"/>
      <c r="L17" s="18">
        <v>99.459000000000003</v>
      </c>
      <c r="M17" s="12" t="s">
        <v>102</v>
      </c>
      <c r="N17" s="12" t="s">
        <v>103</v>
      </c>
      <c r="O17" s="12" t="s">
        <v>90</v>
      </c>
      <c r="P17" s="12"/>
      <c r="Q17" s="12"/>
      <c r="R17" s="3">
        <v>10.515000000000001</v>
      </c>
      <c r="S17" s="3">
        <v>40.5</v>
      </c>
      <c r="T17" s="18">
        <f t="shared" si="0"/>
        <v>3.8516405135520682</v>
      </c>
      <c r="U17" s="4">
        <v>58.49082125603865</v>
      </c>
      <c r="V17" s="4">
        <v>1.623671497584541</v>
      </c>
      <c r="W17" s="4">
        <v>8.580193236714976</v>
      </c>
      <c r="X17" s="4">
        <v>31.164734299516905</v>
      </c>
      <c r="Y17" s="18">
        <v>1.5</v>
      </c>
      <c r="Z17" s="15"/>
      <c r="AB17" s="20"/>
      <c r="AC17" s="22"/>
      <c r="AD17" s="20"/>
    </row>
    <row r="18" spans="1:30">
      <c r="A18" s="2" t="s">
        <v>0</v>
      </c>
      <c r="B18" s="19" t="s">
        <v>17</v>
      </c>
      <c r="C18" s="12">
        <v>75</v>
      </c>
      <c r="D18" s="12" t="s">
        <v>89</v>
      </c>
      <c r="E18" s="1">
        <v>2.2599999999999998</v>
      </c>
      <c r="F18" s="3">
        <v>100</v>
      </c>
      <c r="G18" s="3">
        <v>86.5</v>
      </c>
      <c r="H18" s="20"/>
      <c r="I18" s="21"/>
      <c r="J18" s="22"/>
      <c r="K18" s="20"/>
      <c r="L18" s="18">
        <v>249.23599999999999</v>
      </c>
      <c r="M18" s="12" t="s">
        <v>102</v>
      </c>
      <c r="N18" s="12" t="s">
        <v>104</v>
      </c>
      <c r="O18" s="12" t="s">
        <v>93</v>
      </c>
      <c r="P18" s="12" t="s">
        <v>90</v>
      </c>
      <c r="Q18" s="12" t="s">
        <v>121</v>
      </c>
      <c r="R18" s="3">
        <v>13.963999999999999</v>
      </c>
      <c r="S18" s="3">
        <v>10.050000000000001</v>
      </c>
      <c r="T18" s="18">
        <f t="shared" si="0"/>
        <v>0.71970782010885148</v>
      </c>
      <c r="U18" s="4">
        <v>63.007407407407399</v>
      </c>
      <c r="V18" s="4">
        <v>4.0703703703703704</v>
      </c>
      <c r="W18" s="4">
        <v>31.585185185185182</v>
      </c>
      <c r="X18" s="4">
        <v>1.1691358024691356</v>
      </c>
      <c r="Y18" s="18">
        <v>10</v>
      </c>
      <c r="Z18" s="15"/>
      <c r="AB18" s="20"/>
      <c r="AC18" s="22"/>
      <c r="AD18" s="20"/>
    </row>
    <row r="19" spans="1:30">
      <c r="A19" s="2" t="s">
        <v>0</v>
      </c>
      <c r="B19" s="19" t="s">
        <v>18</v>
      </c>
      <c r="C19" s="12">
        <v>49</v>
      </c>
      <c r="D19" s="12" t="s">
        <v>96</v>
      </c>
      <c r="E19" s="1">
        <v>2.04</v>
      </c>
      <c r="F19" s="3">
        <v>89.5</v>
      </c>
      <c r="G19" s="3">
        <v>80.900000000000006</v>
      </c>
      <c r="H19" s="20"/>
      <c r="I19" s="21"/>
      <c r="J19" s="22"/>
      <c r="K19" s="20"/>
      <c r="L19" s="18">
        <v>71.673000000000002</v>
      </c>
      <c r="M19" s="12" t="s">
        <v>92</v>
      </c>
      <c r="N19" s="12" t="s">
        <v>104</v>
      </c>
      <c r="O19" s="12" t="s">
        <v>90</v>
      </c>
      <c r="P19" s="12"/>
      <c r="Q19" s="12"/>
      <c r="R19" s="3">
        <v>6.7490000000000006</v>
      </c>
      <c r="S19" s="3">
        <v>14.55</v>
      </c>
      <c r="T19" s="18">
        <f t="shared" si="0"/>
        <v>2.1558749444362126</v>
      </c>
      <c r="U19" s="4">
        <v>90.281592039800984</v>
      </c>
      <c r="V19" s="4">
        <v>1.6422885572139301</v>
      </c>
      <c r="W19" s="4">
        <v>4.4353233830845769</v>
      </c>
      <c r="X19" s="4">
        <v>3.4572139303482583</v>
      </c>
      <c r="Y19" s="18">
        <v>13</v>
      </c>
      <c r="Z19" s="15"/>
      <c r="AB19" s="20"/>
      <c r="AC19" s="22"/>
      <c r="AD19" s="20"/>
    </row>
    <row r="20" spans="1:30">
      <c r="A20" s="2" t="s">
        <v>0</v>
      </c>
      <c r="B20" s="19" t="s">
        <v>19</v>
      </c>
      <c r="C20" s="12">
        <v>58</v>
      </c>
      <c r="D20" s="12" t="s">
        <v>89</v>
      </c>
      <c r="E20" s="1">
        <v>2.34</v>
      </c>
      <c r="F20" s="3">
        <v>83.6</v>
      </c>
      <c r="G20" s="3">
        <v>75.900000000000006</v>
      </c>
      <c r="H20" s="20">
        <v>6910</v>
      </c>
      <c r="I20" s="21">
        <v>297.13</v>
      </c>
      <c r="J20" s="22">
        <v>4.3</v>
      </c>
      <c r="K20" s="20">
        <v>466</v>
      </c>
      <c r="L20" s="18">
        <v>191.119</v>
      </c>
      <c r="M20" s="12" t="s">
        <v>102</v>
      </c>
      <c r="N20" s="12" t="s">
        <v>105</v>
      </c>
      <c r="O20" s="12" t="s">
        <v>93</v>
      </c>
      <c r="P20" s="12" t="s">
        <v>90</v>
      </c>
      <c r="Q20" s="12"/>
      <c r="R20" s="3">
        <v>13.9</v>
      </c>
      <c r="S20" s="3">
        <v>38</v>
      </c>
      <c r="T20" s="18">
        <f t="shared" si="0"/>
        <v>2.7338129496402876</v>
      </c>
      <c r="U20" s="4">
        <v>54.188659793814431</v>
      </c>
      <c r="V20" s="4">
        <v>1.6319587628865979</v>
      </c>
      <c r="W20" s="4">
        <v>32.785567010309279</v>
      </c>
      <c r="X20" s="4">
        <v>11.241237113402063</v>
      </c>
      <c r="Y20" s="18">
        <v>54</v>
      </c>
      <c r="Z20" s="15"/>
      <c r="AB20" s="20">
        <v>6910</v>
      </c>
      <c r="AC20" s="22">
        <v>4.3</v>
      </c>
      <c r="AD20" s="20">
        <v>466</v>
      </c>
    </row>
    <row r="21" spans="1:30">
      <c r="A21" s="2" t="s">
        <v>0</v>
      </c>
      <c r="B21" s="19" t="s">
        <v>20</v>
      </c>
      <c r="C21" s="12">
        <v>69</v>
      </c>
      <c r="D21" s="12" t="s">
        <v>89</v>
      </c>
      <c r="E21" s="1">
        <v>2.4500000000000002</v>
      </c>
      <c r="F21" s="3">
        <v>86.1</v>
      </c>
      <c r="G21" s="3">
        <v>100</v>
      </c>
      <c r="H21" s="20"/>
      <c r="I21" s="21"/>
      <c r="J21" s="22"/>
      <c r="K21" s="20"/>
      <c r="L21" s="18">
        <v>66.103999999999999</v>
      </c>
      <c r="M21" s="12" t="s">
        <v>94</v>
      </c>
      <c r="N21" s="12" t="s">
        <v>103</v>
      </c>
      <c r="O21" s="12" t="s">
        <v>93</v>
      </c>
      <c r="P21" s="12" t="s">
        <v>90</v>
      </c>
      <c r="Q21" s="12" t="s">
        <v>183</v>
      </c>
      <c r="R21" s="3">
        <v>13.4</v>
      </c>
      <c r="S21" s="3">
        <v>39</v>
      </c>
      <c r="T21" s="18">
        <f t="shared" si="0"/>
        <v>2.9104477611940296</v>
      </c>
      <c r="U21" s="4">
        <v>61.546710526315792</v>
      </c>
      <c r="V21" s="4">
        <v>1.7855263157894736</v>
      </c>
      <c r="W21" s="4">
        <v>35.57236842105263</v>
      </c>
      <c r="X21" s="4">
        <v>0.9302631578947369</v>
      </c>
      <c r="Y21" s="18">
        <v>4</v>
      </c>
      <c r="Z21" s="15"/>
      <c r="AB21" s="20"/>
      <c r="AC21" s="22"/>
      <c r="AD21" s="20"/>
    </row>
    <row r="22" spans="1:30">
      <c r="A22" s="2" t="s">
        <v>0</v>
      </c>
      <c r="B22" s="19" t="s">
        <v>21</v>
      </c>
      <c r="C22" s="12">
        <v>62</v>
      </c>
      <c r="D22" s="12" t="s">
        <v>96</v>
      </c>
      <c r="E22" s="1">
        <v>1.48</v>
      </c>
      <c r="F22" s="3">
        <v>81.3</v>
      </c>
      <c r="G22" s="3">
        <v>93.5</v>
      </c>
      <c r="H22" s="20"/>
      <c r="I22" s="21"/>
      <c r="J22" s="22"/>
      <c r="K22" s="20"/>
      <c r="L22" s="18">
        <v>175.423</v>
      </c>
      <c r="M22" s="12" t="s">
        <v>94</v>
      </c>
      <c r="N22" s="12" t="s">
        <v>106</v>
      </c>
      <c r="O22" s="12" t="s">
        <v>90</v>
      </c>
      <c r="P22" s="12"/>
      <c r="Q22" s="12" t="s">
        <v>121</v>
      </c>
      <c r="R22" s="3">
        <v>7.6000000000000005</v>
      </c>
      <c r="S22" s="3">
        <v>101.5</v>
      </c>
      <c r="T22" s="18">
        <f t="shared" si="0"/>
        <v>13.355263157894736</v>
      </c>
      <c r="U22" s="4">
        <v>43.221153846153847</v>
      </c>
      <c r="V22" s="4">
        <v>4.7493589743589739</v>
      </c>
      <c r="W22" s="4">
        <v>35.107692307692311</v>
      </c>
      <c r="X22" s="4">
        <v>16.797435897435896</v>
      </c>
      <c r="Y22" s="18">
        <v>15</v>
      </c>
      <c r="Z22" s="15"/>
      <c r="AB22" s="20"/>
      <c r="AC22" s="22"/>
      <c r="AD22" s="20"/>
    </row>
    <row r="23" spans="1:30">
      <c r="A23" s="2" t="s">
        <v>0</v>
      </c>
      <c r="B23" s="19" t="s">
        <v>22</v>
      </c>
      <c r="C23" s="12">
        <v>65</v>
      </c>
      <c r="D23" s="12" t="s">
        <v>96</v>
      </c>
      <c r="E23" s="1">
        <v>1.66</v>
      </c>
      <c r="F23" s="3">
        <v>92.7</v>
      </c>
      <c r="G23" s="3">
        <v>107.4</v>
      </c>
      <c r="H23" s="20">
        <v>4630</v>
      </c>
      <c r="I23" s="21">
        <v>69.45</v>
      </c>
      <c r="J23" s="22">
        <v>1.5</v>
      </c>
      <c r="K23" s="20">
        <v>157</v>
      </c>
      <c r="L23" s="18">
        <v>113.498</v>
      </c>
      <c r="M23" s="12" t="s">
        <v>92</v>
      </c>
      <c r="N23" s="12" t="s">
        <v>103</v>
      </c>
      <c r="O23" s="12" t="s">
        <v>93</v>
      </c>
      <c r="P23" s="12"/>
      <c r="Q23" s="12"/>
      <c r="R23" s="3">
        <v>10.5</v>
      </c>
      <c r="S23" s="3">
        <v>21.5</v>
      </c>
      <c r="T23" s="18">
        <f t="shared" si="0"/>
        <v>2.0476190476190474</v>
      </c>
      <c r="U23" s="4">
        <v>35.385320197044329</v>
      </c>
      <c r="V23" s="4">
        <v>1.57192118226601</v>
      </c>
      <c r="W23" s="4">
        <v>47.643940886699504</v>
      </c>
      <c r="X23" s="4">
        <v>15.240492610837439</v>
      </c>
      <c r="Y23" s="18">
        <v>32</v>
      </c>
      <c r="Z23" s="15"/>
      <c r="AB23" s="20">
        <v>4630</v>
      </c>
      <c r="AC23" s="22">
        <v>1.5</v>
      </c>
      <c r="AD23" s="20">
        <v>157</v>
      </c>
    </row>
    <row r="24" spans="1:30">
      <c r="A24" s="2" t="s">
        <v>0</v>
      </c>
      <c r="B24" s="19" t="s">
        <v>23</v>
      </c>
      <c r="C24" s="12">
        <v>72</v>
      </c>
      <c r="D24" s="12" t="s">
        <v>96</v>
      </c>
      <c r="E24" s="1">
        <v>1.75</v>
      </c>
      <c r="F24" s="3">
        <v>92.6</v>
      </c>
      <c r="G24" s="3">
        <v>77.7</v>
      </c>
      <c r="H24" s="20"/>
      <c r="I24" s="21"/>
      <c r="J24" s="22"/>
      <c r="K24" s="20"/>
      <c r="L24" s="18">
        <v>43.734000000000002</v>
      </c>
      <c r="M24" s="12" t="s">
        <v>92</v>
      </c>
      <c r="N24" s="12" t="s">
        <v>104</v>
      </c>
      <c r="O24" s="12" t="s">
        <v>90</v>
      </c>
      <c r="P24" s="12" t="s">
        <v>90</v>
      </c>
      <c r="Q24" s="12"/>
      <c r="R24" s="3">
        <v>6.3000000000000007</v>
      </c>
      <c r="S24" s="3">
        <v>46.55</v>
      </c>
      <c r="T24" s="18">
        <f t="shared" si="0"/>
        <v>7.3888888888888875</v>
      </c>
      <c r="U24" s="4">
        <v>20.281395348837208</v>
      </c>
      <c r="V24" s="4">
        <v>0.59302325581395354</v>
      </c>
      <c r="W24" s="4">
        <v>78.311627906976739</v>
      </c>
      <c r="X24" s="4">
        <v>0.65581395348837213</v>
      </c>
      <c r="Y24" s="18">
        <v>25</v>
      </c>
      <c r="Z24" s="15"/>
      <c r="AB24" s="20"/>
      <c r="AC24" s="22"/>
      <c r="AD24" s="20"/>
    </row>
    <row r="25" spans="1:30">
      <c r="A25" s="2" t="s">
        <v>0</v>
      </c>
      <c r="B25" s="19" t="s">
        <v>24</v>
      </c>
      <c r="C25" s="12">
        <v>60</v>
      </c>
      <c r="D25" s="12" t="s">
        <v>89</v>
      </c>
      <c r="E25" s="1">
        <v>1.27</v>
      </c>
      <c r="F25" s="3">
        <v>47.9</v>
      </c>
      <c r="G25" s="3">
        <v>45.4</v>
      </c>
      <c r="H25" s="20"/>
      <c r="I25" s="21"/>
      <c r="J25" s="22"/>
      <c r="K25" s="20"/>
      <c r="L25" s="18">
        <v>230.221</v>
      </c>
      <c r="M25" s="12" t="s">
        <v>94</v>
      </c>
      <c r="N25" s="12" t="s">
        <v>106</v>
      </c>
      <c r="O25" s="12" t="s">
        <v>90</v>
      </c>
      <c r="P25" s="12" t="s">
        <v>90</v>
      </c>
      <c r="Q25" s="12"/>
      <c r="R25" s="3">
        <v>14.2</v>
      </c>
      <c r="S25" s="3">
        <v>21.15</v>
      </c>
      <c r="T25" s="18">
        <f t="shared" si="0"/>
        <v>1.4894366197183098</v>
      </c>
      <c r="U25" s="4">
        <v>78.512674543501618</v>
      </c>
      <c r="V25" s="4">
        <v>3.4921589688506987</v>
      </c>
      <c r="W25" s="4">
        <v>9.657357679914071</v>
      </c>
      <c r="X25" s="4">
        <v>8.4350161117078422</v>
      </c>
      <c r="Y25" s="18">
        <v>15</v>
      </c>
      <c r="Z25" s="15"/>
      <c r="AB25" s="20"/>
      <c r="AC25" s="22"/>
      <c r="AD25" s="20"/>
    </row>
    <row r="26" spans="1:30">
      <c r="A26" s="2" t="s">
        <v>0</v>
      </c>
      <c r="B26" s="19" t="s">
        <v>25</v>
      </c>
      <c r="C26" s="12">
        <v>62</v>
      </c>
      <c r="D26" s="12" t="s">
        <v>96</v>
      </c>
      <c r="E26" s="1">
        <v>1.52</v>
      </c>
      <c r="F26" s="3">
        <v>80.900000000000006</v>
      </c>
      <c r="G26" s="3">
        <v>80.099999999999994</v>
      </c>
      <c r="H26" s="20">
        <v>4920</v>
      </c>
      <c r="I26" s="21">
        <v>98.4</v>
      </c>
      <c r="J26" s="22">
        <v>2</v>
      </c>
      <c r="K26" s="22">
        <v>77.3</v>
      </c>
      <c r="L26" s="18">
        <v>278.63900000000001</v>
      </c>
      <c r="M26" s="12" t="s">
        <v>92</v>
      </c>
      <c r="N26" s="12" t="s">
        <v>101</v>
      </c>
      <c r="O26" s="12" t="s">
        <v>93</v>
      </c>
      <c r="P26" s="12"/>
      <c r="Q26" s="12"/>
      <c r="R26" s="3">
        <v>9</v>
      </c>
      <c r="S26" s="3">
        <v>25.799999999999997</v>
      </c>
      <c r="T26" s="18">
        <f t="shared" si="0"/>
        <v>2.8666666666666663</v>
      </c>
      <c r="U26" s="4">
        <v>35.103546099290782</v>
      </c>
      <c r="V26" s="4">
        <v>3.1482269503546103</v>
      </c>
      <c r="W26" s="4">
        <v>19.617730496453902</v>
      </c>
      <c r="X26" s="4">
        <v>42.130496453900712</v>
      </c>
      <c r="Y26" s="18">
        <v>27</v>
      </c>
      <c r="Z26" s="15"/>
      <c r="AB26" s="20">
        <v>4920</v>
      </c>
      <c r="AC26" s="22">
        <v>2</v>
      </c>
      <c r="AD26" s="22">
        <v>77.3</v>
      </c>
    </row>
    <row r="27" spans="1:30">
      <c r="A27" s="2" t="s">
        <v>0</v>
      </c>
      <c r="B27" s="19" t="s">
        <v>26</v>
      </c>
      <c r="C27" s="12">
        <v>51</v>
      </c>
      <c r="D27" s="12" t="s">
        <v>89</v>
      </c>
      <c r="E27" s="1">
        <v>2.2599999999999998</v>
      </c>
      <c r="F27" s="3">
        <v>78.2</v>
      </c>
      <c r="G27" s="3">
        <v>121.9</v>
      </c>
      <c r="H27" s="20">
        <v>7459</v>
      </c>
      <c r="I27" s="21">
        <v>1081.5550000000001</v>
      </c>
      <c r="J27" s="22">
        <v>14.5</v>
      </c>
      <c r="K27" s="20">
        <v>351</v>
      </c>
      <c r="L27" s="18">
        <v>31.445</v>
      </c>
      <c r="M27" s="12" t="s">
        <v>92</v>
      </c>
      <c r="N27" s="12" t="s">
        <v>91</v>
      </c>
      <c r="O27" s="12" t="s">
        <v>90</v>
      </c>
      <c r="P27" s="12"/>
      <c r="Q27" s="12"/>
      <c r="R27" s="3">
        <v>7.6000000000000005</v>
      </c>
      <c r="S27" s="3">
        <v>50.8</v>
      </c>
      <c r="T27" s="18">
        <f t="shared" si="0"/>
        <v>6.6842105263157885</v>
      </c>
      <c r="U27" s="4">
        <v>84.81279069767443</v>
      </c>
      <c r="V27" s="4">
        <v>2.0465116279069773</v>
      </c>
      <c r="W27" s="4">
        <v>3.3290697674418612</v>
      </c>
      <c r="X27" s="4">
        <v>8.4813953488372107</v>
      </c>
      <c r="Y27" s="18">
        <v>0</v>
      </c>
      <c r="Z27" s="15"/>
      <c r="AB27" s="20">
        <v>7459</v>
      </c>
      <c r="AC27" s="22">
        <v>14.5</v>
      </c>
      <c r="AD27" s="20">
        <v>351</v>
      </c>
    </row>
    <row r="28" spans="1:30">
      <c r="A28" s="2" t="s">
        <v>0</v>
      </c>
      <c r="B28" s="19" t="s">
        <v>27</v>
      </c>
      <c r="C28" s="12">
        <v>59</v>
      </c>
      <c r="D28" s="12" t="s">
        <v>96</v>
      </c>
      <c r="E28" s="1">
        <v>1.28</v>
      </c>
      <c r="F28" s="3">
        <v>63.4</v>
      </c>
      <c r="G28" s="3">
        <v>62.7</v>
      </c>
      <c r="H28" s="20"/>
      <c r="I28" s="21"/>
      <c r="J28" s="22"/>
      <c r="K28" s="20"/>
      <c r="L28" s="18">
        <v>89.731999999999999</v>
      </c>
      <c r="M28" s="12" t="s">
        <v>102</v>
      </c>
      <c r="N28" s="12" t="s">
        <v>109</v>
      </c>
      <c r="O28" s="12" t="s">
        <v>90</v>
      </c>
      <c r="P28" s="12"/>
      <c r="Q28" s="12"/>
      <c r="R28" s="3">
        <v>5.0999999999999996</v>
      </c>
      <c r="S28" s="3">
        <v>23.950000000000003</v>
      </c>
      <c r="T28" s="18">
        <f t="shared" si="0"/>
        <v>4.6960784313725501</v>
      </c>
      <c r="U28" s="4">
        <v>71.342125984251979</v>
      </c>
      <c r="V28" s="4">
        <v>3.0519685039370077</v>
      </c>
      <c r="W28" s="4">
        <v>10.465157480314961</v>
      </c>
      <c r="X28" s="4">
        <v>15.124212598425199</v>
      </c>
      <c r="Y28" s="18">
        <v>6</v>
      </c>
      <c r="Z28" s="15"/>
      <c r="AB28" s="20"/>
      <c r="AC28" s="22"/>
      <c r="AD28" s="20"/>
    </row>
    <row r="29" spans="1:30">
      <c r="A29" s="2" t="s">
        <v>0</v>
      </c>
      <c r="B29" s="19" t="s">
        <v>28</v>
      </c>
      <c r="C29" s="12">
        <v>49</v>
      </c>
      <c r="D29" s="12" t="s">
        <v>89</v>
      </c>
      <c r="E29" s="1">
        <v>2.75</v>
      </c>
      <c r="F29" s="3">
        <v>87</v>
      </c>
      <c r="G29" s="3">
        <v>81.2</v>
      </c>
      <c r="H29" s="20"/>
      <c r="I29" s="21"/>
      <c r="J29" s="22"/>
      <c r="K29" s="20"/>
      <c r="L29" s="18">
        <v>211.39099999999999</v>
      </c>
      <c r="M29" s="12" t="s">
        <v>94</v>
      </c>
      <c r="N29" s="12" t="s">
        <v>103</v>
      </c>
      <c r="O29" s="12" t="s">
        <v>93</v>
      </c>
      <c r="P29" s="12"/>
      <c r="Q29" s="12"/>
      <c r="R29" s="3">
        <v>12.5</v>
      </c>
      <c r="S29" s="3">
        <v>40.299999999999997</v>
      </c>
      <c r="T29" s="18">
        <f t="shared" si="0"/>
        <v>3.2239999999999998</v>
      </c>
      <c r="U29" s="4">
        <v>63.117954070981199</v>
      </c>
      <c r="V29" s="4">
        <v>2.9720250521920666</v>
      </c>
      <c r="W29" s="4">
        <v>30.566597077244253</v>
      </c>
      <c r="X29" s="4">
        <v>3.3221294363256781</v>
      </c>
      <c r="Y29" s="18">
        <v>9</v>
      </c>
      <c r="Z29" s="15"/>
      <c r="AB29" s="20"/>
      <c r="AC29" s="22"/>
      <c r="AD29" s="20"/>
    </row>
    <row r="30" spans="1:30">
      <c r="A30" s="2" t="s">
        <v>0</v>
      </c>
      <c r="B30" s="19" t="s">
        <v>29</v>
      </c>
      <c r="C30" s="12">
        <v>60</v>
      </c>
      <c r="D30" s="12" t="s">
        <v>96</v>
      </c>
      <c r="E30" s="1">
        <v>1.91</v>
      </c>
      <c r="F30" s="3">
        <v>102.69</v>
      </c>
      <c r="G30" s="3">
        <v>105.07</v>
      </c>
      <c r="H30" s="20">
        <v>7240</v>
      </c>
      <c r="I30" s="21">
        <v>637.12000000000012</v>
      </c>
      <c r="J30" s="22">
        <v>8.8000000000000007</v>
      </c>
      <c r="K30" s="20">
        <v>256</v>
      </c>
      <c r="L30" s="18">
        <v>97.653000000000006</v>
      </c>
      <c r="M30" s="12" t="s">
        <v>92</v>
      </c>
      <c r="N30" s="12" t="s">
        <v>103</v>
      </c>
      <c r="O30" s="12" t="s">
        <v>93</v>
      </c>
      <c r="P30" s="12" t="s">
        <v>90</v>
      </c>
      <c r="Q30" s="12" t="s">
        <v>184</v>
      </c>
      <c r="R30" s="3">
        <v>6.5</v>
      </c>
      <c r="S30" s="3">
        <v>24</v>
      </c>
      <c r="T30" s="18">
        <f t="shared" si="0"/>
        <v>3.6923076923076925</v>
      </c>
      <c r="U30" s="4">
        <v>35.569851116625316</v>
      </c>
      <c r="V30" s="4">
        <v>3.3431761786600505</v>
      </c>
      <c r="W30" s="4">
        <v>15.927543424317619</v>
      </c>
      <c r="X30" s="4">
        <v>45.191191066997519</v>
      </c>
      <c r="Y30" s="18"/>
      <c r="Z30" s="15"/>
      <c r="AB30" s="20">
        <v>7240</v>
      </c>
      <c r="AC30" s="22">
        <v>8.8000000000000007</v>
      </c>
      <c r="AD30" s="20">
        <v>256</v>
      </c>
    </row>
    <row r="31" spans="1:30">
      <c r="A31" s="2" t="s">
        <v>0</v>
      </c>
      <c r="B31" s="19" t="s">
        <v>30</v>
      </c>
      <c r="C31" s="12">
        <v>68</v>
      </c>
      <c r="D31" s="12" t="s">
        <v>89</v>
      </c>
      <c r="E31" s="1">
        <v>2.2799999999999998</v>
      </c>
      <c r="F31" s="3">
        <v>95.4</v>
      </c>
      <c r="G31" s="3">
        <v>92.3</v>
      </c>
      <c r="H31" s="20"/>
      <c r="I31" s="21"/>
      <c r="J31" s="22"/>
      <c r="K31" s="20"/>
      <c r="L31" s="18">
        <v>68.203999999999994</v>
      </c>
      <c r="M31" s="12" t="s">
        <v>94</v>
      </c>
      <c r="N31" s="12" t="s">
        <v>108</v>
      </c>
      <c r="O31" s="12" t="s">
        <v>90</v>
      </c>
      <c r="P31" s="12"/>
      <c r="Q31" s="12"/>
      <c r="R31" s="3">
        <v>12.2</v>
      </c>
      <c r="S31" s="3">
        <v>31.15</v>
      </c>
      <c r="T31" s="18">
        <f t="shared" si="0"/>
        <v>2.5532786885245904</v>
      </c>
      <c r="U31" s="4">
        <v>11.2125</v>
      </c>
      <c r="V31" s="4">
        <v>2.5875000000000004</v>
      </c>
      <c r="W31" s="4">
        <v>84.518749999999997</v>
      </c>
      <c r="X31" s="4">
        <v>1.6812499999999997</v>
      </c>
      <c r="Y31" s="18">
        <v>42</v>
      </c>
      <c r="Z31" s="15"/>
      <c r="AB31" s="20"/>
      <c r="AC31" s="22"/>
      <c r="AD31" s="20"/>
    </row>
    <row r="32" spans="1:30">
      <c r="A32" s="2" t="s">
        <v>0</v>
      </c>
      <c r="B32" s="19" t="s">
        <v>31</v>
      </c>
      <c r="C32" s="12">
        <v>60</v>
      </c>
      <c r="D32" s="12" t="s">
        <v>96</v>
      </c>
      <c r="E32" s="1">
        <v>1.47</v>
      </c>
      <c r="F32" s="3">
        <v>80.8</v>
      </c>
      <c r="G32" s="3">
        <v>102.3</v>
      </c>
      <c r="H32" s="20">
        <v>5090</v>
      </c>
      <c r="I32" s="21">
        <v>310.49</v>
      </c>
      <c r="J32" s="22">
        <v>6.1</v>
      </c>
      <c r="K32" s="22">
        <v>42.7</v>
      </c>
      <c r="L32" s="18">
        <v>129.44800000000001</v>
      </c>
      <c r="M32" s="12" t="s">
        <v>94</v>
      </c>
      <c r="N32" s="12" t="s">
        <v>105</v>
      </c>
      <c r="O32" s="12" t="s">
        <v>93</v>
      </c>
      <c r="P32" s="12"/>
      <c r="Q32" s="12" t="s">
        <v>121</v>
      </c>
      <c r="R32" s="3">
        <v>1.25</v>
      </c>
      <c r="S32" s="3">
        <v>1.25</v>
      </c>
      <c r="T32" s="18">
        <f t="shared" si="0"/>
        <v>1</v>
      </c>
      <c r="U32" s="4">
        <v>46.104333868378816</v>
      </c>
      <c r="V32" s="4">
        <v>3.2932584269662923</v>
      </c>
      <c r="W32" s="4">
        <v>48.437078651685397</v>
      </c>
      <c r="X32" s="4">
        <v>2.0983948635634029</v>
      </c>
      <c r="Y32" s="18">
        <v>3</v>
      </c>
      <c r="Z32" s="15"/>
      <c r="AB32" s="20">
        <v>5090</v>
      </c>
      <c r="AC32" s="22">
        <v>6.1</v>
      </c>
      <c r="AD32" s="22">
        <v>42.7</v>
      </c>
    </row>
    <row r="33" spans="1:30">
      <c r="A33" s="2" t="s">
        <v>0</v>
      </c>
      <c r="B33" s="19" t="s">
        <v>32</v>
      </c>
      <c r="C33" s="12">
        <v>59</v>
      </c>
      <c r="D33" s="12" t="s">
        <v>96</v>
      </c>
      <c r="E33" s="1">
        <v>1.83</v>
      </c>
      <c r="F33" s="3">
        <v>88.8</v>
      </c>
      <c r="G33" s="2">
        <v>82.6</v>
      </c>
      <c r="H33" s="20">
        <v>5970</v>
      </c>
      <c r="I33" s="21">
        <v>811.92</v>
      </c>
      <c r="J33" s="22">
        <v>13.6</v>
      </c>
      <c r="K33" s="22">
        <v>54.9</v>
      </c>
      <c r="L33" s="18">
        <v>23.254999999999999</v>
      </c>
      <c r="M33" s="12" t="s">
        <v>94</v>
      </c>
      <c r="N33" s="12" t="s">
        <v>91</v>
      </c>
      <c r="O33" s="12" t="s">
        <v>90</v>
      </c>
      <c r="P33" s="12"/>
      <c r="Q33" s="12"/>
      <c r="R33" s="3">
        <v>5.6</v>
      </c>
      <c r="S33" s="3">
        <v>25.8</v>
      </c>
      <c r="T33" s="18">
        <f t="shared" si="0"/>
        <v>4.6071428571428577</v>
      </c>
      <c r="U33" s="4">
        <v>98.6</v>
      </c>
      <c r="V33" s="4">
        <v>0.3</v>
      </c>
      <c r="W33" s="4">
        <v>0.8</v>
      </c>
      <c r="X33" s="4">
        <v>0.3</v>
      </c>
      <c r="Y33" s="18"/>
      <c r="Z33" s="15"/>
      <c r="AB33" s="20">
        <v>5970</v>
      </c>
      <c r="AC33" s="22">
        <v>13.6</v>
      </c>
      <c r="AD33" s="22">
        <v>54.9</v>
      </c>
    </row>
    <row r="34" spans="1:30">
      <c r="A34" s="2" t="s">
        <v>0</v>
      </c>
      <c r="B34" s="19" t="s">
        <v>129</v>
      </c>
      <c r="C34" s="12">
        <v>56</v>
      </c>
      <c r="D34" s="12" t="s">
        <v>99</v>
      </c>
      <c r="E34" s="1">
        <v>2.08</v>
      </c>
      <c r="F34" s="3">
        <v>87.1</v>
      </c>
      <c r="G34" s="2">
        <v>90.8</v>
      </c>
      <c r="H34" s="20"/>
      <c r="I34" s="21"/>
      <c r="J34" s="22"/>
      <c r="K34" s="20"/>
      <c r="L34" s="18">
        <v>60.780999999999999</v>
      </c>
      <c r="M34" s="12" t="s">
        <v>94</v>
      </c>
      <c r="N34" s="12" t="s">
        <v>104</v>
      </c>
      <c r="O34" s="12" t="s">
        <v>90</v>
      </c>
      <c r="P34" s="12"/>
      <c r="Q34" s="12"/>
      <c r="R34" s="3">
        <v>16.600000000000001</v>
      </c>
      <c r="S34" s="3">
        <v>87.5</v>
      </c>
      <c r="T34" s="18">
        <f t="shared" si="0"/>
        <v>5.2710843373493974</v>
      </c>
      <c r="U34" s="4">
        <v>51.008139534883718</v>
      </c>
      <c r="V34" s="4">
        <v>2.3581395348837209</v>
      </c>
      <c r="W34" s="4">
        <v>27.926744186046509</v>
      </c>
      <c r="X34" s="4">
        <v>18.706976744186047</v>
      </c>
      <c r="Y34" s="18">
        <v>10</v>
      </c>
      <c r="Z34" s="15"/>
      <c r="AB34" s="20"/>
      <c r="AC34" s="22"/>
      <c r="AD34" s="20"/>
    </row>
    <row r="35" spans="1:30">
      <c r="A35" s="2" t="s">
        <v>0</v>
      </c>
      <c r="B35" s="19" t="s">
        <v>33</v>
      </c>
      <c r="C35" s="12">
        <v>61</v>
      </c>
      <c r="D35" s="12" t="s">
        <v>96</v>
      </c>
      <c r="E35" s="1">
        <v>2.38</v>
      </c>
      <c r="F35" s="3">
        <v>123.3</v>
      </c>
      <c r="G35" s="2">
        <v>126.6</v>
      </c>
      <c r="H35" s="20"/>
      <c r="I35" s="21"/>
      <c r="J35" s="22"/>
      <c r="K35" s="20"/>
      <c r="L35" s="18">
        <v>795.23900000000003</v>
      </c>
      <c r="M35" s="12" t="s">
        <v>94</v>
      </c>
      <c r="N35" s="12" t="s">
        <v>112</v>
      </c>
      <c r="O35" s="12" t="s">
        <v>93</v>
      </c>
      <c r="P35" s="12" t="s">
        <v>90</v>
      </c>
      <c r="Q35" s="12"/>
      <c r="R35" s="3">
        <v>0.67</v>
      </c>
      <c r="S35" s="3">
        <v>69.2</v>
      </c>
      <c r="T35" s="18">
        <f t="shared" si="0"/>
        <v>103.28358208955224</v>
      </c>
      <c r="U35" s="4">
        <v>83.594653179190729</v>
      </c>
      <c r="V35" s="4">
        <v>4.6802023121387277</v>
      </c>
      <c r="W35" s="4">
        <v>11.514450867052021</v>
      </c>
      <c r="X35" s="4">
        <v>1.6040462427745667E-2</v>
      </c>
      <c r="Y35" s="18"/>
      <c r="Z35" s="15"/>
      <c r="AB35" s="20"/>
      <c r="AC35" s="22"/>
      <c r="AD35" s="20"/>
    </row>
    <row r="36" spans="1:30">
      <c r="A36" s="2" t="s">
        <v>0</v>
      </c>
      <c r="B36" s="19" t="s">
        <v>34</v>
      </c>
      <c r="C36" s="12">
        <v>43</v>
      </c>
      <c r="D36" s="12" t="s">
        <v>96</v>
      </c>
      <c r="E36" s="1">
        <v>2.78</v>
      </c>
      <c r="F36" s="3">
        <v>113.5</v>
      </c>
      <c r="G36" s="2">
        <v>94.4</v>
      </c>
      <c r="H36" s="20"/>
      <c r="I36" s="21"/>
      <c r="J36" s="22"/>
      <c r="K36" s="20"/>
      <c r="L36" s="18">
        <v>101.589</v>
      </c>
      <c r="M36" s="12" t="s">
        <v>94</v>
      </c>
      <c r="N36" s="12" t="s">
        <v>103</v>
      </c>
      <c r="O36" s="12" t="s">
        <v>93</v>
      </c>
      <c r="P36" s="12"/>
      <c r="Q36" s="12"/>
      <c r="R36" s="3">
        <v>3.101</v>
      </c>
      <c r="S36" s="3">
        <v>38.299999999999997</v>
      </c>
      <c r="T36" s="18">
        <f t="shared" si="0"/>
        <v>12.350854563044178</v>
      </c>
      <c r="U36" s="4">
        <v>36.890600522193211</v>
      </c>
      <c r="V36" s="4">
        <v>2.7778067885117492</v>
      </c>
      <c r="W36" s="4">
        <v>54.931331592689297</v>
      </c>
      <c r="X36" s="4">
        <v>5.4002610966057443</v>
      </c>
      <c r="Y36" s="18">
        <v>4</v>
      </c>
      <c r="Z36" s="15"/>
      <c r="AB36" s="20"/>
      <c r="AC36" s="22"/>
      <c r="AD36" s="20"/>
    </row>
    <row r="37" spans="1:30">
      <c r="A37" s="2" t="s">
        <v>0</v>
      </c>
      <c r="B37" s="19" t="s">
        <v>35</v>
      </c>
      <c r="C37" s="12">
        <v>65</v>
      </c>
      <c r="D37" s="12" t="s">
        <v>96</v>
      </c>
      <c r="E37" s="1">
        <v>2.0099999999999998</v>
      </c>
      <c r="F37" s="3">
        <v>112.3</v>
      </c>
      <c r="G37" s="2">
        <v>124.5</v>
      </c>
      <c r="H37" s="20">
        <v>4310</v>
      </c>
      <c r="I37" s="21">
        <v>30.17</v>
      </c>
      <c r="J37" s="22">
        <v>0.7</v>
      </c>
      <c r="K37" s="22">
        <v>10.199999999999999</v>
      </c>
      <c r="L37" s="18">
        <v>114.8</v>
      </c>
      <c r="M37" s="12" t="s">
        <v>94</v>
      </c>
      <c r="N37" s="12" t="s">
        <v>91</v>
      </c>
      <c r="O37" s="12" t="s">
        <v>90</v>
      </c>
      <c r="P37" s="12" t="s">
        <v>90</v>
      </c>
      <c r="Q37" s="12"/>
      <c r="R37" s="3">
        <v>6.63</v>
      </c>
      <c r="S37" s="3">
        <v>28.45</v>
      </c>
      <c r="T37" s="18">
        <f t="shared" si="0"/>
        <v>4.291101055806938</v>
      </c>
      <c r="U37" s="4">
        <v>73.951669595782079</v>
      </c>
      <c r="V37" s="4">
        <v>2.3766256590509665</v>
      </c>
      <c r="W37" s="4">
        <v>23.671704745166963</v>
      </c>
      <c r="X37" s="4">
        <v>0</v>
      </c>
      <c r="Y37" s="18">
        <v>0</v>
      </c>
      <c r="Z37" s="15"/>
      <c r="AB37" s="20">
        <v>4310</v>
      </c>
      <c r="AC37" s="22">
        <v>0.7</v>
      </c>
      <c r="AD37" s="22">
        <v>10.199999999999999</v>
      </c>
    </row>
    <row r="38" spans="1:30">
      <c r="A38" s="2" t="s">
        <v>0</v>
      </c>
      <c r="B38" s="19" t="s">
        <v>36</v>
      </c>
      <c r="C38" s="12">
        <v>35</v>
      </c>
      <c r="D38" s="12" t="s">
        <v>96</v>
      </c>
      <c r="E38" s="1">
        <v>1.68</v>
      </c>
      <c r="F38" s="3">
        <v>65.099999999999994</v>
      </c>
      <c r="G38" s="2">
        <v>72.7</v>
      </c>
      <c r="H38" s="20">
        <v>10400</v>
      </c>
      <c r="I38" s="21">
        <v>52</v>
      </c>
      <c r="J38" s="22">
        <v>0.5</v>
      </c>
      <c r="K38" s="20">
        <v>2144</v>
      </c>
      <c r="L38" s="18">
        <v>107.30800000000001</v>
      </c>
      <c r="M38" s="12" t="s">
        <v>94</v>
      </c>
      <c r="N38" s="12" t="s">
        <v>103</v>
      </c>
      <c r="O38" s="12" t="s">
        <v>93</v>
      </c>
      <c r="P38" s="12"/>
      <c r="Q38" s="12"/>
      <c r="R38" s="3">
        <v>5.9</v>
      </c>
      <c r="S38" s="3">
        <v>27.450000000000003</v>
      </c>
      <c r="T38" s="18">
        <f t="shared" si="0"/>
        <v>4.6525423728813564</v>
      </c>
      <c r="U38" s="4">
        <v>52.837158469945351</v>
      </c>
      <c r="V38" s="4">
        <v>1.1562841530054644</v>
      </c>
      <c r="W38" s="4">
        <v>12.959562841530053</v>
      </c>
      <c r="X38" s="4">
        <v>33.163387978142076</v>
      </c>
      <c r="Y38" s="18">
        <v>32</v>
      </c>
      <c r="Z38" s="15"/>
      <c r="AB38" s="20">
        <v>10400</v>
      </c>
      <c r="AC38" s="22">
        <v>0.5</v>
      </c>
      <c r="AD38" s="20">
        <v>2144</v>
      </c>
    </row>
    <row r="39" spans="1:30">
      <c r="A39" s="2" t="s">
        <v>0</v>
      </c>
      <c r="B39" s="19" t="s">
        <v>37</v>
      </c>
      <c r="C39" s="12">
        <v>73</v>
      </c>
      <c r="D39" s="12" t="s">
        <v>100</v>
      </c>
      <c r="E39" s="1">
        <v>1.82</v>
      </c>
      <c r="F39" s="3">
        <v>80.5</v>
      </c>
      <c r="G39" s="2">
        <v>59.7</v>
      </c>
      <c r="H39" s="20"/>
      <c r="I39" s="21"/>
      <c r="J39" s="22"/>
      <c r="K39" s="20"/>
      <c r="L39" s="18">
        <v>141.054</v>
      </c>
      <c r="M39" s="12" t="s">
        <v>92</v>
      </c>
      <c r="N39" s="12" t="s">
        <v>109</v>
      </c>
      <c r="O39" s="12" t="s">
        <v>90</v>
      </c>
      <c r="P39" s="12"/>
      <c r="Q39" s="12"/>
      <c r="R39" s="3">
        <v>11.1</v>
      </c>
      <c r="S39" s="3">
        <v>78.099999999999994</v>
      </c>
      <c r="T39" s="18">
        <f t="shared" si="0"/>
        <v>7.0360360360360357</v>
      </c>
      <c r="U39" s="4">
        <v>73.600512163892461</v>
      </c>
      <c r="V39" s="4">
        <v>2.5412291933418696</v>
      </c>
      <c r="W39" s="4">
        <v>20.264660691421255</v>
      </c>
      <c r="X39" s="4">
        <v>0.26088348271446865</v>
      </c>
      <c r="Y39" s="18">
        <v>36</v>
      </c>
      <c r="Z39" s="15"/>
      <c r="AB39" s="20"/>
      <c r="AC39" s="22"/>
      <c r="AD39" s="20"/>
    </row>
    <row r="40" spans="1:30">
      <c r="A40" s="2" t="s">
        <v>0</v>
      </c>
      <c r="B40" s="19" t="s">
        <v>38</v>
      </c>
      <c r="C40" s="12">
        <v>72</v>
      </c>
      <c r="D40" s="12" t="s">
        <v>89</v>
      </c>
      <c r="E40" s="1">
        <v>1.67</v>
      </c>
      <c r="F40" s="3">
        <v>76.3</v>
      </c>
      <c r="G40" s="2">
        <v>51.5</v>
      </c>
      <c r="H40" s="20"/>
      <c r="I40" s="21"/>
      <c r="J40" s="22"/>
      <c r="K40" s="20"/>
      <c r="L40" s="18">
        <v>24.486999999999998</v>
      </c>
      <c r="M40" s="12" t="s">
        <v>102</v>
      </c>
      <c r="N40" s="12" t="s">
        <v>103</v>
      </c>
      <c r="O40" s="12" t="s">
        <v>90</v>
      </c>
      <c r="P40" s="12"/>
      <c r="Q40" s="12"/>
      <c r="R40" s="3">
        <v>4.7</v>
      </c>
      <c r="S40" s="3">
        <v>0.6</v>
      </c>
      <c r="T40" s="18">
        <f t="shared" si="0"/>
        <v>0.1276595744680851</v>
      </c>
      <c r="U40" s="4">
        <v>39.666666666666664</v>
      </c>
      <c r="V40" s="4">
        <v>6.6333333333333337</v>
      </c>
      <c r="W40" s="4">
        <v>48.1</v>
      </c>
      <c r="X40" s="4">
        <v>5.6166666666666671</v>
      </c>
      <c r="Y40" s="18"/>
      <c r="Z40" s="15"/>
      <c r="AB40" s="20"/>
      <c r="AC40" s="22"/>
      <c r="AD40" s="20"/>
    </row>
    <row r="41" spans="1:30">
      <c r="A41" s="2" t="s">
        <v>0</v>
      </c>
      <c r="B41" s="19" t="s">
        <v>39</v>
      </c>
      <c r="C41" s="12">
        <v>21</v>
      </c>
      <c r="D41" s="12" t="s">
        <v>96</v>
      </c>
      <c r="E41" s="1">
        <v>2.44</v>
      </c>
      <c r="F41" s="3">
        <v>89.1</v>
      </c>
      <c r="G41" s="2">
        <v>77.400000000000006</v>
      </c>
      <c r="H41" s="20"/>
      <c r="I41" s="21"/>
      <c r="J41" s="22"/>
      <c r="K41" s="20"/>
      <c r="L41" s="18">
        <v>51.243000000000002</v>
      </c>
      <c r="M41" s="12" t="s">
        <v>92</v>
      </c>
      <c r="N41" s="12" t="s">
        <v>101</v>
      </c>
      <c r="O41" s="12" t="s">
        <v>93</v>
      </c>
      <c r="P41" s="12"/>
      <c r="Q41" s="12"/>
      <c r="R41" s="3">
        <v>2.7</v>
      </c>
      <c r="S41" s="3">
        <v>7.6</v>
      </c>
      <c r="T41" s="18">
        <f t="shared" si="0"/>
        <v>2.8148148148148144</v>
      </c>
      <c r="U41" s="4">
        <v>8.7236842105263168</v>
      </c>
      <c r="V41" s="4">
        <v>1.6710526315789473</v>
      </c>
      <c r="W41" s="4">
        <v>23.07368421052632</v>
      </c>
      <c r="X41" s="4">
        <v>66.476315789473688</v>
      </c>
      <c r="Y41" s="18">
        <v>1</v>
      </c>
      <c r="Z41" s="15"/>
      <c r="AB41" s="20"/>
      <c r="AC41" s="22"/>
      <c r="AD41" s="20"/>
    </row>
    <row r="42" spans="1:30">
      <c r="A42" s="2" t="s">
        <v>0</v>
      </c>
      <c r="B42" s="19" t="s">
        <v>40</v>
      </c>
      <c r="C42" s="12">
        <v>27</v>
      </c>
      <c r="D42" s="12" t="s">
        <v>96</v>
      </c>
      <c r="E42" s="1">
        <v>2.98</v>
      </c>
      <c r="F42" s="3">
        <v>111.6</v>
      </c>
      <c r="G42" s="2">
        <v>121.6</v>
      </c>
      <c r="H42" s="20"/>
      <c r="I42" s="21"/>
      <c r="J42" s="22"/>
      <c r="K42" s="20"/>
      <c r="L42" s="18">
        <v>191.29400000000001</v>
      </c>
      <c r="M42" s="12" t="s">
        <v>102</v>
      </c>
      <c r="N42" s="12" t="s">
        <v>106</v>
      </c>
      <c r="O42" s="12" t="s">
        <v>93</v>
      </c>
      <c r="P42" s="12" t="s">
        <v>90</v>
      </c>
      <c r="Q42" s="12"/>
      <c r="R42" s="3">
        <v>7.6999999999999993</v>
      </c>
      <c r="S42" s="3">
        <v>53.5</v>
      </c>
      <c r="T42" s="18">
        <f t="shared" si="0"/>
        <v>6.9480519480519485</v>
      </c>
      <c r="U42" s="4">
        <v>28.780373831775702</v>
      </c>
      <c r="V42" s="4">
        <v>3.7261682242990655</v>
      </c>
      <c r="W42" s="4">
        <v>38.507476635514017</v>
      </c>
      <c r="X42" s="4">
        <v>28.935514018691588</v>
      </c>
      <c r="Y42" s="18">
        <v>13</v>
      </c>
      <c r="Z42" s="15"/>
      <c r="AB42" s="20"/>
      <c r="AC42" s="22"/>
      <c r="AD42" s="20"/>
    </row>
    <row r="43" spans="1:30">
      <c r="A43" s="2" t="s">
        <v>0</v>
      </c>
      <c r="B43" s="19" t="s">
        <v>41</v>
      </c>
      <c r="C43" s="12">
        <v>74</v>
      </c>
      <c r="D43" s="12" t="s">
        <v>89</v>
      </c>
      <c r="E43" s="1">
        <v>1.53</v>
      </c>
      <c r="F43" s="3">
        <v>71.2</v>
      </c>
      <c r="G43" s="2">
        <v>56.5</v>
      </c>
      <c r="H43" s="20">
        <v>4870</v>
      </c>
      <c r="I43" s="21">
        <v>189.93</v>
      </c>
      <c r="J43" s="22">
        <v>3.9</v>
      </c>
      <c r="K43" s="20">
        <v>298</v>
      </c>
      <c r="L43" s="18">
        <v>134.34299999999999</v>
      </c>
      <c r="M43" s="12" t="s">
        <v>102</v>
      </c>
      <c r="N43" s="12" t="s">
        <v>103</v>
      </c>
      <c r="O43" s="12" t="s">
        <v>93</v>
      </c>
      <c r="P43" s="12"/>
      <c r="Q43" s="12"/>
      <c r="R43" s="3">
        <v>3.3</v>
      </c>
      <c r="S43" s="3">
        <v>5.0999999999999996</v>
      </c>
      <c r="T43" s="18">
        <f t="shared" si="0"/>
        <v>1.5454545454545454</v>
      </c>
      <c r="U43" s="4">
        <v>73.192156862745094</v>
      </c>
      <c r="V43" s="4">
        <v>4.6254901960784309</v>
      </c>
      <c r="W43" s="4">
        <v>20.399999999999999</v>
      </c>
      <c r="X43" s="4">
        <v>1.7666666666666668</v>
      </c>
      <c r="Y43" s="18"/>
      <c r="Z43" s="15"/>
      <c r="AB43" s="20">
        <v>4870</v>
      </c>
      <c r="AC43" s="22">
        <v>3.9</v>
      </c>
      <c r="AD43" s="20">
        <v>298</v>
      </c>
    </row>
    <row r="44" spans="1:30">
      <c r="A44" s="2" t="s">
        <v>0</v>
      </c>
      <c r="B44" s="19" t="s">
        <v>42</v>
      </c>
      <c r="C44" s="12">
        <v>66</v>
      </c>
      <c r="D44" s="12" t="s">
        <v>89</v>
      </c>
      <c r="E44" s="1">
        <v>2.2200000000000002</v>
      </c>
      <c r="F44" s="3">
        <v>83.5</v>
      </c>
      <c r="G44" s="2">
        <v>80.599999999999994</v>
      </c>
      <c r="H44" s="20"/>
      <c r="I44" s="21"/>
      <c r="J44" s="22"/>
      <c r="K44" s="20"/>
      <c r="L44" s="18">
        <v>133.19999999999999</v>
      </c>
      <c r="M44" s="12" t="s">
        <v>94</v>
      </c>
      <c r="N44" s="12" t="s">
        <v>113</v>
      </c>
      <c r="O44" s="12" t="s">
        <v>93</v>
      </c>
      <c r="P44" s="12" t="s">
        <v>93</v>
      </c>
      <c r="Q44" s="12"/>
      <c r="R44" s="3">
        <v>8.9</v>
      </c>
      <c r="S44" s="3">
        <v>27.8</v>
      </c>
      <c r="T44" s="18">
        <f t="shared" si="0"/>
        <v>3.1235955056179776</v>
      </c>
      <c r="U44" s="4">
        <v>69.709352517985607</v>
      </c>
      <c r="V44" s="4">
        <v>1.8510791366906474</v>
      </c>
      <c r="W44" s="4">
        <v>23.048920863309352</v>
      </c>
      <c r="X44" s="4">
        <v>5.3906474820143888</v>
      </c>
      <c r="Y44" s="18">
        <v>33</v>
      </c>
      <c r="Z44" s="15"/>
      <c r="AB44" s="20"/>
      <c r="AC44" s="22"/>
      <c r="AD44" s="20"/>
    </row>
    <row r="45" spans="1:30">
      <c r="A45" s="2" t="s">
        <v>0</v>
      </c>
      <c r="B45" s="19" t="s">
        <v>43</v>
      </c>
      <c r="C45" s="12">
        <v>74</v>
      </c>
      <c r="D45" s="12" t="s">
        <v>89</v>
      </c>
      <c r="E45" s="1">
        <v>1.05</v>
      </c>
      <c r="F45" s="3">
        <v>46.3</v>
      </c>
      <c r="G45" s="3">
        <v>40.9</v>
      </c>
      <c r="H45" s="20">
        <v>5200</v>
      </c>
      <c r="I45" s="21">
        <v>150.80000000000001</v>
      </c>
      <c r="J45" s="22">
        <v>2.9</v>
      </c>
      <c r="K45" s="20">
        <v>220</v>
      </c>
      <c r="L45" s="18">
        <v>99.131</v>
      </c>
      <c r="M45" s="12" t="s">
        <v>92</v>
      </c>
      <c r="N45" s="12" t="s">
        <v>112</v>
      </c>
      <c r="O45" s="12" t="s">
        <v>90</v>
      </c>
      <c r="P45" s="12"/>
      <c r="Q45" s="12"/>
      <c r="R45" s="3">
        <v>1.2749999999999999</v>
      </c>
      <c r="S45" s="3">
        <v>14.85</v>
      </c>
      <c r="T45" s="18">
        <f t="shared" si="0"/>
        <v>11.647058823529413</v>
      </c>
      <c r="U45" s="4">
        <v>80.400000000000006</v>
      </c>
      <c r="V45" s="4">
        <v>0.9</v>
      </c>
      <c r="W45" s="4">
        <v>17.100000000000001</v>
      </c>
      <c r="X45" s="4">
        <v>1.6</v>
      </c>
      <c r="Y45" s="18">
        <v>16</v>
      </c>
      <c r="Z45" s="15"/>
      <c r="AB45" s="20">
        <v>5200</v>
      </c>
      <c r="AC45" s="22">
        <v>2.9</v>
      </c>
      <c r="AD45" s="20">
        <v>220</v>
      </c>
    </row>
    <row r="46" spans="1:30">
      <c r="A46" s="2" t="s">
        <v>130</v>
      </c>
      <c r="B46" s="19" t="s">
        <v>44</v>
      </c>
      <c r="C46" s="12">
        <v>70</v>
      </c>
      <c r="D46" s="12" t="s">
        <v>96</v>
      </c>
      <c r="E46" s="1">
        <v>2.0499999999999998</v>
      </c>
      <c r="F46" s="3">
        <v>122.75</v>
      </c>
      <c r="G46" s="3">
        <v>109.13</v>
      </c>
      <c r="H46" s="20"/>
      <c r="I46" s="21"/>
      <c r="J46" s="22"/>
      <c r="K46" s="20"/>
      <c r="L46" s="18">
        <v>22.503</v>
      </c>
      <c r="M46" s="12" t="s">
        <v>94</v>
      </c>
      <c r="N46" s="12" t="s">
        <v>111</v>
      </c>
      <c r="O46" s="12"/>
      <c r="P46" s="12"/>
      <c r="Q46" s="12"/>
      <c r="R46" s="3">
        <v>1.7000000000000002</v>
      </c>
      <c r="S46" s="3">
        <v>21.75</v>
      </c>
      <c r="T46" s="18">
        <f t="shared" si="0"/>
        <v>12.794117647058822</v>
      </c>
      <c r="U46" s="4">
        <v>87.111494252873555</v>
      </c>
      <c r="V46" s="4">
        <v>1.1057471264367817</v>
      </c>
      <c r="W46" s="4">
        <v>8.8367816091954019</v>
      </c>
      <c r="X46" s="4">
        <v>2.9459770114942532</v>
      </c>
      <c r="Y46" s="18"/>
      <c r="Z46" s="15"/>
      <c r="AB46" s="20"/>
      <c r="AC46" s="22"/>
      <c r="AD46" s="20"/>
    </row>
    <row r="47" spans="1:30">
      <c r="A47" s="2" t="s">
        <v>0</v>
      </c>
      <c r="B47" s="19" t="s">
        <v>45</v>
      </c>
      <c r="C47" s="12">
        <v>66</v>
      </c>
      <c r="D47" s="12" t="s">
        <v>96</v>
      </c>
      <c r="E47" s="1">
        <v>1.31</v>
      </c>
      <c r="F47" s="3">
        <v>72.400000000000006</v>
      </c>
      <c r="G47" s="3">
        <v>73</v>
      </c>
      <c r="H47" s="20"/>
      <c r="I47" s="21"/>
      <c r="J47" s="22"/>
      <c r="K47" s="20"/>
      <c r="L47" s="18">
        <v>35.561999999999998</v>
      </c>
      <c r="M47" s="12" t="s">
        <v>94</v>
      </c>
      <c r="N47" s="12" t="s">
        <v>103</v>
      </c>
      <c r="O47" s="12" t="s">
        <v>93</v>
      </c>
      <c r="P47" s="12"/>
      <c r="Q47" s="12"/>
      <c r="R47" s="3">
        <v>7.5190000000000001</v>
      </c>
      <c r="S47" s="3">
        <v>26.4</v>
      </c>
      <c r="T47" s="18">
        <f t="shared" si="0"/>
        <v>3.5111052001595953</v>
      </c>
      <c r="U47" s="4">
        <v>19.689204545454551</v>
      </c>
      <c r="V47" s="4">
        <v>9.5454545454545459E-2</v>
      </c>
      <c r="W47" s="4">
        <v>66.270454545454541</v>
      </c>
      <c r="X47" s="4">
        <v>13.944886363636364</v>
      </c>
      <c r="Y47" s="18">
        <v>14</v>
      </c>
      <c r="Z47" s="15"/>
      <c r="AB47" s="20"/>
      <c r="AC47" s="22"/>
      <c r="AD47" s="20"/>
    </row>
    <row r="48" spans="1:30">
      <c r="A48" s="2" t="s">
        <v>0</v>
      </c>
      <c r="B48" s="19" t="s">
        <v>46</v>
      </c>
      <c r="C48" s="12">
        <v>62</v>
      </c>
      <c r="D48" s="12" t="s">
        <v>96</v>
      </c>
      <c r="E48" s="1">
        <v>1.31</v>
      </c>
      <c r="F48" s="3">
        <v>69.7</v>
      </c>
      <c r="G48" s="3">
        <v>70.7</v>
      </c>
      <c r="H48" s="20">
        <v>7810</v>
      </c>
      <c r="I48" s="21">
        <v>46.86</v>
      </c>
      <c r="J48" s="22">
        <v>0.6</v>
      </c>
      <c r="K48" s="20">
        <v>893</v>
      </c>
      <c r="L48" s="18">
        <v>339.41</v>
      </c>
      <c r="M48" s="12" t="s">
        <v>92</v>
      </c>
      <c r="N48" s="12" t="s">
        <v>106</v>
      </c>
      <c r="O48" s="12" t="s">
        <v>90</v>
      </c>
      <c r="P48" s="12" t="s">
        <v>90</v>
      </c>
      <c r="Q48" s="12"/>
      <c r="R48" s="3">
        <v>3.7690000000000001</v>
      </c>
      <c r="S48" s="3">
        <v>138.30000000000001</v>
      </c>
      <c r="T48" s="18">
        <f t="shared" si="0"/>
        <v>36.694083311223139</v>
      </c>
      <c r="U48" s="4">
        <v>86.454222704266087</v>
      </c>
      <c r="V48" s="4">
        <v>1.7030802603036874</v>
      </c>
      <c r="W48" s="4">
        <v>9.7655820679681842</v>
      </c>
      <c r="X48" s="4">
        <v>2.1783441793203178</v>
      </c>
      <c r="Y48" s="18">
        <v>20</v>
      </c>
      <c r="Z48" s="15"/>
      <c r="AB48" s="20">
        <v>7810</v>
      </c>
      <c r="AC48" s="22">
        <v>0.6</v>
      </c>
      <c r="AD48" s="20">
        <v>893</v>
      </c>
    </row>
    <row r="49" spans="1:30">
      <c r="A49" s="2" t="s">
        <v>0</v>
      </c>
      <c r="B49" s="19" t="s">
        <v>47</v>
      </c>
      <c r="C49" s="12">
        <v>56</v>
      </c>
      <c r="D49" s="12" t="s">
        <v>89</v>
      </c>
      <c r="E49" s="1">
        <v>2.14</v>
      </c>
      <c r="F49" s="3">
        <v>76.7</v>
      </c>
      <c r="G49" s="3">
        <v>59.56</v>
      </c>
      <c r="H49" s="20">
        <v>9560</v>
      </c>
      <c r="I49" s="21">
        <v>258.12</v>
      </c>
      <c r="J49" s="22">
        <v>2.7</v>
      </c>
      <c r="K49" s="20">
        <v>167</v>
      </c>
      <c r="L49" s="18">
        <v>87.738</v>
      </c>
      <c r="M49" s="12" t="s">
        <v>94</v>
      </c>
      <c r="N49" s="12" t="s">
        <v>110</v>
      </c>
      <c r="O49" s="12" t="s">
        <v>93</v>
      </c>
      <c r="P49" s="12" t="s">
        <v>90</v>
      </c>
      <c r="Q49" s="12" t="s">
        <v>121</v>
      </c>
      <c r="R49" s="3">
        <v>9.6240000000000006</v>
      </c>
      <c r="S49" s="3">
        <v>29.4</v>
      </c>
      <c r="T49" s="18">
        <f t="shared" si="0"/>
        <v>3.0548628428927675</v>
      </c>
      <c r="U49" s="4">
        <v>42.650340136054425</v>
      </c>
      <c r="V49" s="4">
        <v>1.7251700680272111</v>
      </c>
      <c r="W49" s="4">
        <v>51.403911564625858</v>
      </c>
      <c r="X49" s="4">
        <v>4.2605442176870749</v>
      </c>
      <c r="Y49" s="18">
        <v>17</v>
      </c>
      <c r="Z49" s="15"/>
      <c r="AB49" s="20">
        <v>9560</v>
      </c>
      <c r="AC49" s="22">
        <v>2.7</v>
      </c>
      <c r="AD49" s="20">
        <v>167</v>
      </c>
    </row>
    <row r="50" spans="1:30">
      <c r="A50" s="2" t="s">
        <v>0</v>
      </c>
      <c r="B50" s="19" t="s">
        <v>48</v>
      </c>
      <c r="C50" s="12">
        <v>62</v>
      </c>
      <c r="D50" s="12" t="s">
        <v>89</v>
      </c>
      <c r="E50" s="1">
        <v>2.38</v>
      </c>
      <c r="F50" s="3">
        <v>100.8</v>
      </c>
      <c r="G50" s="3">
        <v>89.5</v>
      </c>
      <c r="H50" s="20">
        <v>4740</v>
      </c>
      <c r="I50" s="21">
        <v>80.58</v>
      </c>
      <c r="J50" s="22">
        <v>1.7</v>
      </c>
      <c r="K50" s="20">
        <v>1051</v>
      </c>
      <c r="L50" s="18">
        <v>25.697541194447975</v>
      </c>
      <c r="M50" s="12" t="s">
        <v>94</v>
      </c>
      <c r="N50" s="12" t="s">
        <v>91</v>
      </c>
      <c r="O50" s="12" t="s">
        <v>93</v>
      </c>
      <c r="P50" s="12" t="s">
        <v>90</v>
      </c>
      <c r="Q50" s="12" t="s">
        <v>121</v>
      </c>
      <c r="R50" s="3">
        <v>3.298</v>
      </c>
      <c r="S50" s="3">
        <v>10.15</v>
      </c>
      <c r="T50" s="18">
        <f t="shared" si="0"/>
        <v>3.077622801697999</v>
      </c>
      <c r="U50" s="4">
        <v>87.165024630541865</v>
      </c>
      <c r="V50" s="4">
        <v>2.0177339901477831</v>
      </c>
      <c r="W50" s="4">
        <v>10.50246305418719</v>
      </c>
      <c r="X50" s="4">
        <v>0.31477832512315268</v>
      </c>
      <c r="Y50" s="18">
        <v>0</v>
      </c>
      <c r="Z50" s="15"/>
      <c r="AB50" s="20">
        <v>4740</v>
      </c>
      <c r="AC50" s="22">
        <v>1.7</v>
      </c>
      <c r="AD50" s="20">
        <v>1051</v>
      </c>
    </row>
    <row r="51" spans="1:30">
      <c r="A51" s="2" t="s">
        <v>0</v>
      </c>
      <c r="B51" s="19" t="s">
        <v>49</v>
      </c>
      <c r="C51" s="12">
        <v>18</v>
      </c>
      <c r="D51" s="12" t="s">
        <v>89</v>
      </c>
      <c r="E51" s="1">
        <v>4.2</v>
      </c>
      <c r="F51" s="3">
        <v>73.099999999999994</v>
      </c>
      <c r="G51" s="2">
        <v>64.400000000000006</v>
      </c>
      <c r="H51" s="20"/>
      <c r="I51" s="21"/>
      <c r="J51" s="22"/>
      <c r="K51" s="20"/>
      <c r="L51" s="18">
        <v>132.47148762680925</v>
      </c>
      <c r="M51" s="12" t="s">
        <v>94</v>
      </c>
      <c r="N51" s="12" t="s">
        <v>91</v>
      </c>
      <c r="O51" s="12" t="s">
        <v>90</v>
      </c>
      <c r="P51" s="12" t="s">
        <v>90</v>
      </c>
      <c r="Q51" s="12"/>
      <c r="R51" s="3">
        <v>8.870000000000001</v>
      </c>
      <c r="S51" s="3">
        <v>39.299999999999997</v>
      </c>
      <c r="T51" s="18">
        <f t="shared" si="0"/>
        <v>4.4306651634723782</v>
      </c>
      <c r="U51" s="4">
        <v>27.870610687022904</v>
      </c>
      <c r="V51" s="4">
        <v>3.811068702290076</v>
      </c>
      <c r="W51" s="4">
        <v>18.684732824427481</v>
      </c>
      <c r="X51" s="4">
        <v>49.579007633587793</v>
      </c>
      <c r="Y51" s="18">
        <v>17</v>
      </c>
      <c r="Z51" s="15"/>
      <c r="AB51" s="20"/>
      <c r="AC51" s="22"/>
      <c r="AD51" s="20"/>
    </row>
    <row r="52" spans="1:30">
      <c r="A52" s="2" t="s">
        <v>0</v>
      </c>
      <c r="B52" s="19" t="s">
        <v>50</v>
      </c>
      <c r="C52" s="12">
        <v>51</v>
      </c>
      <c r="D52" s="12" t="s">
        <v>96</v>
      </c>
      <c r="E52" s="1">
        <v>1.8</v>
      </c>
      <c r="F52" s="3">
        <v>87</v>
      </c>
      <c r="G52" s="2">
        <v>91.9</v>
      </c>
      <c r="H52" s="20">
        <v>6940</v>
      </c>
      <c r="I52" s="21">
        <v>541.32000000000005</v>
      </c>
      <c r="J52" s="22">
        <v>7.8</v>
      </c>
      <c r="K52" s="20">
        <v>264</v>
      </c>
      <c r="L52" s="18">
        <v>62.852037183242054</v>
      </c>
      <c r="M52" s="12" t="s">
        <v>94</v>
      </c>
      <c r="N52" s="12" t="s">
        <v>91</v>
      </c>
      <c r="O52" s="12" t="s">
        <v>93</v>
      </c>
      <c r="P52" s="12" t="s">
        <v>93</v>
      </c>
      <c r="Q52" s="12" t="s">
        <v>121</v>
      </c>
      <c r="R52" s="3">
        <v>2.0759999999999996</v>
      </c>
      <c r="S52" s="3">
        <v>3.7</v>
      </c>
      <c r="T52" s="18">
        <f t="shared" si="0"/>
        <v>1.7822736030828521</v>
      </c>
      <c r="U52" s="4">
        <v>56.410540540540538</v>
      </c>
      <c r="V52" s="4">
        <v>2.0762162162162161</v>
      </c>
      <c r="W52" s="4">
        <v>23.767162162162162</v>
      </c>
      <c r="X52" s="4">
        <v>12.029459459459458</v>
      </c>
      <c r="Y52" s="18">
        <v>0</v>
      </c>
      <c r="Z52" s="15"/>
      <c r="AB52" s="20">
        <v>6940</v>
      </c>
      <c r="AC52" s="22">
        <v>7.8</v>
      </c>
      <c r="AD52" s="20">
        <v>264</v>
      </c>
    </row>
    <row r="53" spans="1:30">
      <c r="A53" s="2" t="s">
        <v>0</v>
      </c>
      <c r="B53" s="19" t="s">
        <v>51</v>
      </c>
      <c r="C53" s="12">
        <v>19</v>
      </c>
      <c r="D53" s="12" t="s">
        <v>96</v>
      </c>
      <c r="E53" s="1">
        <v>2.8</v>
      </c>
      <c r="F53" s="3">
        <v>98.9</v>
      </c>
      <c r="G53" s="2">
        <v>70.599999999999994</v>
      </c>
      <c r="H53" s="20">
        <v>6670</v>
      </c>
      <c r="I53" s="21">
        <v>126.73</v>
      </c>
      <c r="J53" s="22">
        <v>1.9</v>
      </c>
      <c r="K53" s="22">
        <v>36.9</v>
      </c>
      <c r="L53" s="18">
        <v>0</v>
      </c>
      <c r="M53" s="12" t="s">
        <v>94</v>
      </c>
      <c r="N53" s="12" t="s">
        <v>103</v>
      </c>
      <c r="O53" s="12" t="s">
        <v>90</v>
      </c>
      <c r="P53" s="12" t="s">
        <v>93</v>
      </c>
      <c r="Q53" s="12"/>
      <c r="R53" s="3">
        <v>3.7029999999999998</v>
      </c>
      <c r="S53" s="3">
        <v>12.850000000000001</v>
      </c>
      <c r="T53" s="18">
        <f t="shared" si="0"/>
        <v>3.4701593302727525</v>
      </c>
      <c r="U53" s="4">
        <v>56.742879377431898</v>
      </c>
      <c r="V53" s="4">
        <v>1.1896108949416342</v>
      </c>
      <c r="W53" s="4">
        <v>41.696342412451358</v>
      </c>
      <c r="X53" s="4">
        <v>0.36291828793774317</v>
      </c>
      <c r="Y53" s="18">
        <v>0.67</v>
      </c>
      <c r="Z53" s="15"/>
      <c r="AB53" s="20">
        <v>6670</v>
      </c>
      <c r="AC53" s="22">
        <v>1.9</v>
      </c>
      <c r="AD53" s="22">
        <v>36.9</v>
      </c>
    </row>
    <row r="54" spans="1:30">
      <c r="A54" s="2" t="s">
        <v>0</v>
      </c>
      <c r="B54" s="19" t="s">
        <v>52</v>
      </c>
      <c r="C54" s="12">
        <v>41</v>
      </c>
      <c r="D54" s="12" t="s">
        <v>96</v>
      </c>
      <c r="E54" s="1">
        <v>2.14</v>
      </c>
      <c r="F54" s="3">
        <v>93.4</v>
      </c>
      <c r="G54" s="2">
        <v>95.2</v>
      </c>
      <c r="H54" s="20">
        <v>8350</v>
      </c>
      <c r="I54" s="21">
        <v>150.30000000000001</v>
      </c>
      <c r="J54" s="22">
        <v>1.8</v>
      </c>
      <c r="K54" s="20">
        <v>323</v>
      </c>
      <c r="L54" s="18">
        <v>41.165743763883576</v>
      </c>
      <c r="M54" s="12" t="s">
        <v>102</v>
      </c>
      <c r="N54" s="12" t="s">
        <v>91</v>
      </c>
      <c r="O54" s="12" t="s">
        <v>90</v>
      </c>
      <c r="P54" s="12" t="s">
        <v>90</v>
      </c>
      <c r="Q54" s="12"/>
      <c r="R54" s="3">
        <v>7.9110000000000005</v>
      </c>
      <c r="S54" s="3">
        <v>12.7</v>
      </c>
      <c r="T54" s="18">
        <f t="shared" si="0"/>
        <v>1.6053596258374414</v>
      </c>
      <c r="U54" s="4">
        <v>62.162755905511816</v>
      </c>
      <c r="V54" s="4">
        <v>5.0462598425196861</v>
      </c>
      <c r="W54" s="4">
        <v>32.638425196850399</v>
      </c>
      <c r="X54" s="4">
        <v>0.14763779527559057</v>
      </c>
      <c r="Y54" s="18">
        <v>10</v>
      </c>
      <c r="Z54" s="15"/>
      <c r="AB54" s="20">
        <v>8350</v>
      </c>
      <c r="AC54" s="22">
        <v>1.8</v>
      </c>
      <c r="AD54" s="20">
        <v>323</v>
      </c>
    </row>
    <row r="55" spans="1:30">
      <c r="A55" s="2" t="s">
        <v>0</v>
      </c>
      <c r="B55" s="19" t="s">
        <v>53</v>
      </c>
      <c r="C55" s="12">
        <v>69</v>
      </c>
      <c r="D55" s="12" t="s">
        <v>89</v>
      </c>
      <c r="E55" s="1">
        <v>2.61</v>
      </c>
      <c r="F55" s="3">
        <v>111.1</v>
      </c>
      <c r="G55" s="2">
        <v>80.099999999999994</v>
      </c>
      <c r="H55" s="20"/>
      <c r="I55" s="21"/>
      <c r="J55" s="22"/>
      <c r="K55" s="20"/>
      <c r="L55" s="18">
        <v>866.67334142942752</v>
      </c>
      <c r="M55" s="12" t="s">
        <v>94</v>
      </c>
      <c r="N55" s="12" t="s">
        <v>109</v>
      </c>
      <c r="O55" s="12" t="s">
        <v>93</v>
      </c>
      <c r="P55" s="12" t="s">
        <v>90</v>
      </c>
      <c r="Q55" s="12"/>
      <c r="R55" s="3">
        <v>1.7</v>
      </c>
      <c r="S55" s="3">
        <v>40.449999999999996</v>
      </c>
      <c r="T55" s="18">
        <f t="shared" si="0"/>
        <v>23.794117647058822</v>
      </c>
      <c r="U55" s="4">
        <v>56.597156983930788</v>
      </c>
      <c r="V55" s="4">
        <v>11.166254635352288</v>
      </c>
      <c r="W55" s="4">
        <v>22.556860321384427</v>
      </c>
      <c r="X55" s="4">
        <v>9.6421508034610639</v>
      </c>
      <c r="Y55" s="18">
        <v>20</v>
      </c>
      <c r="Z55" s="15"/>
      <c r="AB55" s="20"/>
      <c r="AC55" s="22"/>
      <c r="AD55" s="20"/>
    </row>
    <row r="56" spans="1:30">
      <c r="A56" s="2" t="s">
        <v>0</v>
      </c>
      <c r="B56" s="19" t="s">
        <v>54</v>
      </c>
      <c r="C56" s="12">
        <v>63</v>
      </c>
      <c r="D56" s="12" t="s">
        <v>96</v>
      </c>
      <c r="E56" s="1">
        <v>1.08</v>
      </c>
      <c r="F56" s="3">
        <v>58.7</v>
      </c>
      <c r="G56" s="2">
        <v>73.2</v>
      </c>
      <c r="H56" s="20"/>
      <c r="I56" s="21"/>
      <c r="J56" s="22"/>
      <c r="K56" s="20"/>
      <c r="L56" s="18">
        <v>351.40512847177996</v>
      </c>
      <c r="M56" s="12" t="s">
        <v>94</v>
      </c>
      <c r="N56" s="12" t="s">
        <v>108</v>
      </c>
      <c r="O56" s="12" t="s">
        <v>90</v>
      </c>
      <c r="P56" s="12" t="s">
        <v>90</v>
      </c>
      <c r="Q56" s="12"/>
      <c r="R56" s="3">
        <v>3.9169999999999998</v>
      </c>
      <c r="S56" s="3">
        <v>9.75</v>
      </c>
      <c r="T56" s="18">
        <f t="shared" si="0"/>
        <v>2.4891498595864183</v>
      </c>
      <c r="U56" s="4">
        <v>26.823076923076922</v>
      </c>
      <c r="V56" s="4">
        <v>2.7384615384615389</v>
      </c>
      <c r="W56" s="4">
        <v>42.476923076923072</v>
      </c>
      <c r="X56" s="4">
        <v>28</v>
      </c>
      <c r="Y56" s="18">
        <v>12</v>
      </c>
      <c r="Z56" s="15"/>
      <c r="AB56" s="20"/>
      <c r="AC56" s="22"/>
      <c r="AD56" s="20"/>
    </row>
    <row r="57" spans="1:30">
      <c r="A57" s="2" t="s">
        <v>131</v>
      </c>
      <c r="B57" s="19" t="s">
        <v>55</v>
      </c>
      <c r="C57" s="12">
        <v>37</v>
      </c>
      <c r="D57" s="12" t="s">
        <v>107</v>
      </c>
      <c r="E57" s="1">
        <v>1.7</v>
      </c>
      <c r="F57" s="3">
        <v>44.6</v>
      </c>
      <c r="G57" s="2">
        <v>66.5</v>
      </c>
      <c r="H57" s="20"/>
      <c r="I57" s="21"/>
      <c r="J57" s="22"/>
      <c r="K57" s="20"/>
      <c r="L57" s="18">
        <v>213.89659317741271</v>
      </c>
      <c r="M57" s="12" t="s">
        <v>94</v>
      </c>
      <c r="N57" s="12" t="s">
        <v>106</v>
      </c>
      <c r="O57" s="12"/>
      <c r="P57" s="12"/>
      <c r="Q57" s="12"/>
      <c r="R57" s="3">
        <v>6.8680000000000003</v>
      </c>
      <c r="S57" s="3">
        <v>50.849999999999994</v>
      </c>
      <c r="T57" s="18">
        <f t="shared" si="0"/>
        <v>7.403902154921373</v>
      </c>
      <c r="U57" s="4">
        <v>31.366371681415934</v>
      </c>
      <c r="V57" s="4">
        <v>1.3365781710914457</v>
      </c>
      <c r="W57" s="4">
        <v>6.7893805309734523</v>
      </c>
      <c r="X57" s="4">
        <v>60.47286135693215</v>
      </c>
      <c r="Y57" s="18">
        <v>10</v>
      </c>
      <c r="Z57" s="15"/>
      <c r="AB57" s="20"/>
      <c r="AC57" s="22"/>
      <c r="AD57" s="20"/>
    </row>
    <row r="58" spans="1:30">
      <c r="A58" s="2" t="s">
        <v>0</v>
      </c>
      <c r="B58" s="19" t="s">
        <v>56</v>
      </c>
      <c r="C58" s="12">
        <v>48</v>
      </c>
      <c r="D58" s="12" t="s">
        <v>96</v>
      </c>
      <c r="E58" s="1">
        <v>2.36</v>
      </c>
      <c r="F58" s="3">
        <v>105.8</v>
      </c>
      <c r="G58" s="2">
        <v>61.5</v>
      </c>
      <c r="H58" s="20">
        <v>6630</v>
      </c>
      <c r="I58" s="21">
        <v>437.58</v>
      </c>
      <c r="J58" s="22">
        <v>6.6</v>
      </c>
      <c r="K58" s="20">
        <v>380</v>
      </c>
      <c r="L58" s="18">
        <v>84.864341511382747</v>
      </c>
      <c r="M58" s="12" t="s">
        <v>102</v>
      </c>
      <c r="N58" s="12" t="s">
        <v>103</v>
      </c>
      <c r="O58" s="12" t="s">
        <v>90</v>
      </c>
      <c r="P58" s="12" t="s">
        <v>90</v>
      </c>
      <c r="Q58" s="12"/>
      <c r="R58" s="3">
        <v>4.5999999999999996</v>
      </c>
      <c r="S58" s="3">
        <v>10</v>
      </c>
      <c r="T58" s="18">
        <f t="shared" si="0"/>
        <v>2.1739130434782612</v>
      </c>
      <c r="U58" s="4">
        <v>58.256500000000003</v>
      </c>
      <c r="V58" s="4">
        <v>4.2065000000000001</v>
      </c>
      <c r="W58" s="4">
        <v>28.23</v>
      </c>
      <c r="X58" s="4">
        <v>9.2904999999999998</v>
      </c>
      <c r="Y58" s="18">
        <v>2</v>
      </c>
      <c r="Z58" s="15"/>
      <c r="AB58" s="20">
        <v>6630</v>
      </c>
      <c r="AC58" s="22">
        <v>6.6</v>
      </c>
      <c r="AD58" s="20">
        <v>380</v>
      </c>
    </row>
    <row r="59" spans="1:30">
      <c r="A59" s="2" t="s">
        <v>0</v>
      </c>
      <c r="B59" s="19" t="s">
        <v>57</v>
      </c>
      <c r="C59" s="12">
        <v>69</v>
      </c>
      <c r="D59" s="12" t="s">
        <v>89</v>
      </c>
      <c r="E59" s="1">
        <v>2</v>
      </c>
      <c r="F59" s="3">
        <v>85.84</v>
      </c>
      <c r="G59" s="2">
        <v>90.75</v>
      </c>
      <c r="H59" s="20">
        <v>5120</v>
      </c>
      <c r="I59" s="21">
        <v>558.08000000000004</v>
      </c>
      <c r="J59" s="22">
        <v>10.9</v>
      </c>
      <c r="K59" s="20">
        <v>332</v>
      </c>
      <c r="L59" s="18">
        <v>171.35634920837043</v>
      </c>
      <c r="M59" s="12" t="s">
        <v>94</v>
      </c>
      <c r="N59" s="12" t="s">
        <v>91</v>
      </c>
      <c r="O59" s="12" t="s">
        <v>90</v>
      </c>
      <c r="P59" s="12" t="s">
        <v>90</v>
      </c>
      <c r="Q59" s="12"/>
      <c r="R59" s="3">
        <v>3.8</v>
      </c>
      <c r="S59" s="3">
        <v>18</v>
      </c>
      <c r="T59" s="18">
        <f t="shared" si="0"/>
        <v>4.7368421052631584</v>
      </c>
      <c r="U59" s="4">
        <v>68.126666666666665</v>
      </c>
      <c r="V59" s="4">
        <v>2.4544444444444444</v>
      </c>
      <c r="W59" s="4">
        <v>12.384444444444446</v>
      </c>
      <c r="X59" s="4">
        <v>17.034444444444446</v>
      </c>
      <c r="Y59" s="18"/>
      <c r="Z59" s="15"/>
      <c r="AB59" s="20">
        <v>5120</v>
      </c>
      <c r="AC59" s="22">
        <v>10.9</v>
      </c>
      <c r="AD59" s="20">
        <v>332</v>
      </c>
    </row>
    <row r="60" spans="1:30">
      <c r="A60" s="2" t="s">
        <v>0</v>
      </c>
      <c r="B60" s="19" t="s">
        <v>58</v>
      </c>
      <c r="C60" s="12">
        <v>63</v>
      </c>
      <c r="D60" s="12" t="s">
        <v>89</v>
      </c>
      <c r="E60" s="1">
        <v>2.83</v>
      </c>
      <c r="F60" s="3">
        <v>89.6</v>
      </c>
      <c r="G60" s="2">
        <v>94.2</v>
      </c>
      <c r="H60" s="20"/>
      <c r="I60" s="21"/>
      <c r="J60" s="22"/>
      <c r="K60" s="20"/>
      <c r="L60" s="18">
        <v>121.22470836339967</v>
      </c>
      <c r="M60" s="12" t="s">
        <v>102</v>
      </c>
      <c r="N60" s="12" t="s">
        <v>103</v>
      </c>
      <c r="O60" s="12" t="s">
        <v>90</v>
      </c>
      <c r="P60" s="12" t="s">
        <v>90</v>
      </c>
      <c r="Q60" s="12"/>
      <c r="R60" s="3">
        <v>7.6999999999999993</v>
      </c>
      <c r="S60" s="3">
        <v>2.2999999999999998</v>
      </c>
      <c r="T60" s="18">
        <f t="shared" si="0"/>
        <v>0.29870129870129869</v>
      </c>
      <c r="U60" s="4">
        <v>32.039130434782614</v>
      </c>
      <c r="V60" s="4">
        <v>7.6391304347826097</v>
      </c>
      <c r="W60" s="4">
        <v>9.1000000000000014</v>
      </c>
      <c r="X60" s="4">
        <v>55.273913043478267</v>
      </c>
      <c r="Y60" s="18">
        <v>0.67</v>
      </c>
      <c r="Z60" s="15"/>
      <c r="AB60" s="20"/>
      <c r="AC60" s="22"/>
      <c r="AD60" s="20"/>
    </row>
    <row r="61" spans="1:30">
      <c r="A61" s="2" t="s">
        <v>0</v>
      </c>
      <c r="B61" s="19" t="s">
        <v>59</v>
      </c>
      <c r="C61" s="12">
        <v>61</v>
      </c>
      <c r="D61" s="12" t="s">
        <v>96</v>
      </c>
      <c r="E61" s="1">
        <v>2.0099999999999998</v>
      </c>
      <c r="F61" s="3">
        <v>112.9</v>
      </c>
      <c r="G61" s="2">
        <v>131</v>
      </c>
      <c r="H61" s="20">
        <v>7220</v>
      </c>
      <c r="I61" s="21">
        <v>563.16</v>
      </c>
      <c r="J61" s="22">
        <v>7.8</v>
      </c>
      <c r="K61" s="22">
        <v>86.4</v>
      </c>
      <c r="L61" s="18">
        <v>0</v>
      </c>
      <c r="M61" s="12" t="s">
        <v>94</v>
      </c>
      <c r="N61" s="12" t="s">
        <v>91</v>
      </c>
      <c r="O61" s="12" t="s">
        <v>93</v>
      </c>
      <c r="P61" s="12" t="s">
        <v>90</v>
      </c>
      <c r="Q61" s="12"/>
      <c r="R61" s="3">
        <v>4.32</v>
      </c>
      <c r="S61" s="3">
        <v>2.5</v>
      </c>
      <c r="T61" s="18">
        <f t="shared" si="0"/>
        <v>0.57870370370370372</v>
      </c>
      <c r="U61" s="4">
        <v>69.599999999999994</v>
      </c>
      <c r="V61" s="4">
        <v>12.8</v>
      </c>
      <c r="W61" s="4">
        <v>17.600000000000001</v>
      </c>
      <c r="X61" s="4">
        <v>0.8</v>
      </c>
      <c r="Y61" s="18">
        <v>2</v>
      </c>
      <c r="Z61" s="15"/>
      <c r="AB61" s="20">
        <v>7220</v>
      </c>
      <c r="AC61" s="22">
        <v>7.8</v>
      </c>
      <c r="AD61" s="22">
        <v>86.4</v>
      </c>
    </row>
    <row r="62" spans="1:30">
      <c r="A62" s="2" t="s">
        <v>0</v>
      </c>
      <c r="B62" s="19" t="s">
        <v>60</v>
      </c>
      <c r="C62" s="12">
        <v>76</v>
      </c>
      <c r="D62" s="12" t="s">
        <v>89</v>
      </c>
      <c r="E62" s="1">
        <v>0.49</v>
      </c>
      <c r="F62" s="3">
        <v>19.7</v>
      </c>
      <c r="G62" s="2">
        <v>28.6</v>
      </c>
      <c r="H62" s="20">
        <v>5310</v>
      </c>
      <c r="I62" s="21">
        <v>461.96999999999991</v>
      </c>
      <c r="J62" s="22">
        <v>8.6999999999999993</v>
      </c>
      <c r="K62" s="20">
        <v>416</v>
      </c>
      <c r="L62" s="18">
        <v>0</v>
      </c>
      <c r="M62" s="12" t="s">
        <v>94</v>
      </c>
      <c r="N62" s="12" t="s">
        <v>91</v>
      </c>
      <c r="O62" s="12" t="s">
        <v>90</v>
      </c>
      <c r="P62" s="12" t="s">
        <v>90</v>
      </c>
      <c r="Q62" s="12" t="s">
        <v>90</v>
      </c>
      <c r="R62" s="3">
        <v>2.4699999999999998</v>
      </c>
      <c r="S62" s="3">
        <v>18.450000000000003</v>
      </c>
      <c r="T62" s="18">
        <f t="shared" si="0"/>
        <v>7.4696356275303666</v>
      </c>
      <c r="U62" s="4">
        <v>86.750975609756082</v>
      </c>
      <c r="V62" s="4">
        <v>6.81981029810298</v>
      </c>
      <c r="W62" s="4">
        <v>2.6921409214092136</v>
      </c>
      <c r="X62" s="4">
        <v>3.7330623306233055</v>
      </c>
      <c r="Y62" s="18">
        <v>30</v>
      </c>
      <c r="Z62" s="15"/>
      <c r="AB62" s="20">
        <v>5310</v>
      </c>
      <c r="AC62" s="22">
        <v>8.6999999999999993</v>
      </c>
      <c r="AD62" s="20">
        <v>416</v>
      </c>
    </row>
    <row r="63" spans="1:30">
      <c r="A63" s="2" t="s">
        <v>0</v>
      </c>
      <c r="B63" s="19" t="s">
        <v>61</v>
      </c>
      <c r="C63" s="12">
        <v>39</v>
      </c>
      <c r="D63" s="12" t="s">
        <v>89</v>
      </c>
      <c r="E63" s="1">
        <v>4</v>
      </c>
      <c r="F63" s="3">
        <v>98.3</v>
      </c>
      <c r="G63" s="2">
        <v>104.3</v>
      </c>
      <c r="H63" s="20">
        <v>6420</v>
      </c>
      <c r="I63" s="21">
        <v>237.54</v>
      </c>
      <c r="J63" s="22">
        <v>3.7</v>
      </c>
      <c r="K63" s="20">
        <v>344</v>
      </c>
      <c r="L63" s="18">
        <v>82.529721267173173</v>
      </c>
      <c r="M63" s="12" t="s">
        <v>94</v>
      </c>
      <c r="N63" s="12" t="s">
        <v>101</v>
      </c>
      <c r="O63" s="12" t="s">
        <v>93</v>
      </c>
      <c r="P63" s="12" t="s">
        <v>93</v>
      </c>
      <c r="Q63" s="12" t="s">
        <v>121</v>
      </c>
      <c r="R63" s="3">
        <v>4.8</v>
      </c>
      <c r="S63" s="3">
        <v>21.75</v>
      </c>
      <c r="T63" s="18">
        <f t="shared" si="0"/>
        <v>4.53125</v>
      </c>
      <c r="U63" s="4">
        <v>65.473586206896556</v>
      </c>
      <c r="V63" s="4">
        <v>3.1462068965517243</v>
      </c>
      <c r="W63" s="4">
        <v>27.042896551724137</v>
      </c>
      <c r="X63" s="4">
        <v>2.718</v>
      </c>
      <c r="Y63" s="18">
        <v>37</v>
      </c>
      <c r="Z63" s="15"/>
      <c r="AB63" s="20">
        <v>6420</v>
      </c>
      <c r="AC63" s="22">
        <v>3.7</v>
      </c>
      <c r="AD63" s="20">
        <v>344</v>
      </c>
    </row>
    <row r="64" spans="1:30">
      <c r="A64" s="2" t="s">
        <v>0</v>
      </c>
      <c r="B64" s="19" t="s">
        <v>62</v>
      </c>
      <c r="C64" s="12">
        <v>61</v>
      </c>
      <c r="D64" s="12" t="s">
        <v>96</v>
      </c>
      <c r="E64" s="1">
        <v>0.86</v>
      </c>
      <c r="F64" s="3">
        <v>40.200000000000003</v>
      </c>
      <c r="G64" s="2">
        <v>42.5</v>
      </c>
      <c r="H64" s="20"/>
      <c r="I64" s="21"/>
      <c r="J64" s="22"/>
      <c r="K64" s="20"/>
      <c r="L64" s="18">
        <v>167.43227651145347</v>
      </c>
      <c r="M64" s="12" t="s">
        <v>94</v>
      </c>
      <c r="N64" s="12" t="s">
        <v>103</v>
      </c>
      <c r="O64" s="12" t="s">
        <v>93</v>
      </c>
      <c r="P64" s="12" t="s">
        <v>90</v>
      </c>
      <c r="Q64" s="12" t="s">
        <v>183</v>
      </c>
      <c r="R64" s="3">
        <v>7.6</v>
      </c>
      <c r="S64" s="3">
        <v>61.8</v>
      </c>
      <c r="T64" s="18">
        <f t="shared" si="0"/>
        <v>8.1315789473684212</v>
      </c>
      <c r="U64" s="4">
        <v>81.250485436893214</v>
      </c>
      <c r="V64" s="4">
        <v>0.97116504854368935</v>
      </c>
      <c r="W64" s="4">
        <v>1.0288349514563109</v>
      </c>
      <c r="X64" s="4">
        <v>16.695145631067962</v>
      </c>
      <c r="Y64" s="18">
        <v>22</v>
      </c>
      <c r="Z64" s="15"/>
      <c r="AB64" s="20"/>
      <c r="AC64" s="22"/>
      <c r="AD64" s="20"/>
    </row>
    <row r="65" spans="1:30">
      <c r="A65" s="2" t="s">
        <v>0</v>
      </c>
      <c r="B65" s="19" t="s">
        <v>63</v>
      </c>
      <c r="C65" s="12">
        <v>72</v>
      </c>
      <c r="D65" s="12" t="s">
        <v>89</v>
      </c>
      <c r="E65" s="1">
        <v>1.1100000000000001</v>
      </c>
      <c r="F65" s="3">
        <v>45.5</v>
      </c>
      <c r="G65" s="2">
        <v>20.5</v>
      </c>
      <c r="H65" s="20">
        <v>6800</v>
      </c>
      <c r="I65" s="21">
        <v>170</v>
      </c>
      <c r="J65" s="22">
        <v>2.5</v>
      </c>
      <c r="K65" s="20">
        <v>264</v>
      </c>
      <c r="L65" s="18">
        <v>128.46262821002585</v>
      </c>
      <c r="M65" s="12" t="s">
        <v>102</v>
      </c>
      <c r="N65" s="12" t="s">
        <v>101</v>
      </c>
      <c r="O65" s="12" t="s">
        <v>90</v>
      </c>
      <c r="P65" s="12" t="s">
        <v>90</v>
      </c>
      <c r="Q65" s="12" t="s">
        <v>90</v>
      </c>
      <c r="R65" s="3">
        <v>10.9</v>
      </c>
      <c r="S65" s="3">
        <v>12.5</v>
      </c>
      <c r="T65" s="18">
        <f t="shared" si="0"/>
        <v>1.1467889908256881</v>
      </c>
      <c r="U65" s="4">
        <v>76.67</v>
      </c>
      <c r="V65" s="4">
        <v>7.400000000000001E-2</v>
      </c>
      <c r="W65" s="4">
        <v>16.64</v>
      </c>
      <c r="X65" s="4">
        <v>6.5498000000000003</v>
      </c>
      <c r="Y65" s="18">
        <v>30</v>
      </c>
      <c r="Z65" s="15"/>
      <c r="AB65" s="20">
        <v>6800</v>
      </c>
      <c r="AC65" s="22">
        <v>2.5</v>
      </c>
      <c r="AD65" s="20">
        <v>264</v>
      </c>
    </row>
    <row r="66" spans="1:30" s="6" customFormat="1">
      <c r="A66" s="59" t="s">
        <v>132</v>
      </c>
      <c r="B66" s="60" t="s">
        <v>64</v>
      </c>
      <c r="C66" s="60">
        <v>64</v>
      </c>
      <c r="D66" s="60" t="s">
        <v>89</v>
      </c>
      <c r="E66" s="59">
        <v>3.25</v>
      </c>
      <c r="F66" s="61">
        <v>109.06</v>
      </c>
      <c r="G66" s="59">
        <v>106.1</v>
      </c>
      <c r="H66" s="62"/>
      <c r="I66" s="63"/>
      <c r="J66" s="64"/>
      <c r="K66" s="62"/>
      <c r="L66" s="65">
        <v>189.38845441940089</v>
      </c>
      <c r="M66" s="60" t="s">
        <v>94</v>
      </c>
      <c r="N66" s="66"/>
      <c r="O66" s="66"/>
      <c r="P66" s="66"/>
      <c r="Q66" s="66"/>
      <c r="R66" s="61">
        <v>6.9</v>
      </c>
      <c r="S66" s="61">
        <v>63</v>
      </c>
      <c r="T66" s="65">
        <f>S66/R66</f>
        <v>9.1304347826086953</v>
      </c>
      <c r="U66" s="67">
        <v>50.2</v>
      </c>
      <c r="V66" s="67">
        <v>14.1</v>
      </c>
      <c r="W66" s="67">
        <v>34.5</v>
      </c>
      <c r="X66" s="67">
        <v>1.2</v>
      </c>
      <c r="Y66" s="65"/>
      <c r="Z66" s="15"/>
      <c r="AA66" s="13"/>
      <c r="AB66" s="62"/>
      <c r="AC66" s="64"/>
      <c r="AD66" s="62"/>
    </row>
    <row r="67" spans="1:30" s="6" customFormat="1">
      <c r="A67" s="2" t="s">
        <v>132</v>
      </c>
      <c r="B67" s="12" t="s">
        <v>65</v>
      </c>
      <c r="C67" s="12">
        <v>53</v>
      </c>
      <c r="D67" s="12" t="s">
        <v>98</v>
      </c>
      <c r="E67" s="2">
        <v>2.13</v>
      </c>
      <c r="F67" s="3">
        <v>101.43</v>
      </c>
      <c r="G67" s="2">
        <v>91.5</v>
      </c>
      <c r="H67" s="24"/>
      <c r="I67" s="25"/>
      <c r="J67" s="26"/>
      <c r="K67" s="24"/>
      <c r="L67" s="18">
        <v>0</v>
      </c>
      <c r="M67" s="12" t="s">
        <v>94</v>
      </c>
      <c r="N67" s="13"/>
      <c r="O67" s="13"/>
      <c r="P67" s="13"/>
      <c r="Q67" s="13"/>
      <c r="R67" s="3">
        <v>3.4</v>
      </c>
      <c r="S67" s="3">
        <v>6.75</v>
      </c>
      <c r="T67" s="18">
        <f t="shared" ref="T67:T87" si="3">S67/R67</f>
        <v>1.9852941176470589</v>
      </c>
      <c r="U67" s="4">
        <v>68.8</v>
      </c>
      <c r="V67" s="4">
        <v>8.8000000000000007</v>
      </c>
      <c r="W67" s="4">
        <v>21.1</v>
      </c>
      <c r="X67" s="4">
        <v>1.3</v>
      </c>
      <c r="Y67" s="18"/>
      <c r="Z67" s="15"/>
      <c r="AA67" s="13"/>
      <c r="AB67" s="24"/>
      <c r="AC67" s="26"/>
      <c r="AD67" s="24"/>
    </row>
    <row r="68" spans="1:30" s="6" customFormat="1">
      <c r="A68" s="2" t="s">
        <v>132</v>
      </c>
      <c r="B68" s="12" t="s">
        <v>66</v>
      </c>
      <c r="C68" s="12">
        <v>64</v>
      </c>
      <c r="D68" s="12" t="s">
        <v>98</v>
      </c>
      <c r="E68" s="2">
        <v>1.91</v>
      </c>
      <c r="F68" s="3">
        <v>91.39</v>
      </c>
      <c r="G68" s="2">
        <v>110</v>
      </c>
      <c r="H68" s="24"/>
      <c r="I68" s="25"/>
      <c r="J68" s="26"/>
      <c r="K68" s="24"/>
      <c r="L68" s="18">
        <v>65.414745645683865</v>
      </c>
      <c r="M68" s="12" t="s">
        <v>94</v>
      </c>
      <c r="N68" s="13"/>
      <c r="O68" s="13"/>
      <c r="P68" s="13"/>
      <c r="Q68" s="13"/>
      <c r="R68" s="3">
        <v>10.8</v>
      </c>
      <c r="S68" s="3">
        <v>45.5</v>
      </c>
      <c r="T68" s="18">
        <f t="shared" si="3"/>
        <v>4.2129629629629628</v>
      </c>
      <c r="U68" s="4">
        <v>55.6</v>
      </c>
      <c r="V68" s="4">
        <v>18.8</v>
      </c>
      <c r="W68" s="4">
        <v>23.9</v>
      </c>
      <c r="X68" s="4">
        <v>1.7</v>
      </c>
      <c r="Y68" s="18"/>
      <c r="Z68" s="15"/>
      <c r="AA68" s="13"/>
      <c r="AB68" s="24"/>
      <c r="AC68" s="26"/>
      <c r="AD68" s="24"/>
    </row>
    <row r="69" spans="1:30" s="6" customFormat="1">
      <c r="A69" s="2" t="s">
        <v>132</v>
      </c>
      <c r="B69" s="12" t="s">
        <v>67</v>
      </c>
      <c r="C69" s="12">
        <v>61</v>
      </c>
      <c r="D69" s="12" t="s">
        <v>98</v>
      </c>
      <c r="E69" s="2">
        <v>2.2400000000000002</v>
      </c>
      <c r="F69" s="3">
        <v>106.16</v>
      </c>
      <c r="G69" s="2">
        <v>97.9</v>
      </c>
      <c r="H69" s="24"/>
      <c r="I69" s="25"/>
      <c r="J69" s="26"/>
      <c r="K69" s="24"/>
      <c r="L69" s="18">
        <v>110.26930881333388</v>
      </c>
      <c r="M69" s="12" t="s">
        <v>94</v>
      </c>
      <c r="N69" s="13"/>
      <c r="O69" s="13"/>
      <c r="P69" s="13"/>
      <c r="Q69" s="13"/>
      <c r="R69" s="3">
        <v>3.2</v>
      </c>
      <c r="S69" s="3">
        <v>11.85</v>
      </c>
      <c r="T69" s="18">
        <f t="shared" si="3"/>
        <v>3.7031249999999996</v>
      </c>
      <c r="U69" s="4">
        <v>69.2</v>
      </c>
      <c r="V69" s="4">
        <v>8.1999999999999993</v>
      </c>
      <c r="W69" s="4">
        <v>18.100000000000001</v>
      </c>
      <c r="X69" s="4">
        <v>4.5</v>
      </c>
      <c r="Y69" s="18"/>
      <c r="Z69" s="15"/>
      <c r="AA69" s="13"/>
      <c r="AB69" s="24"/>
      <c r="AC69" s="26"/>
      <c r="AD69" s="24"/>
    </row>
    <row r="70" spans="1:30" s="6" customFormat="1">
      <c r="A70" s="2" t="s">
        <v>132</v>
      </c>
      <c r="B70" s="12" t="s">
        <v>68</v>
      </c>
      <c r="C70" s="12">
        <v>47</v>
      </c>
      <c r="D70" s="12" t="s">
        <v>98</v>
      </c>
      <c r="E70" s="2">
        <v>1.81</v>
      </c>
      <c r="F70" s="3">
        <v>59.54</v>
      </c>
      <c r="G70" s="2">
        <v>67.400000000000006</v>
      </c>
      <c r="H70" s="24"/>
      <c r="I70" s="25"/>
      <c r="J70" s="26"/>
      <c r="K70" s="24"/>
      <c r="L70" s="18">
        <v>74.213457645344292</v>
      </c>
      <c r="M70" s="12" t="s">
        <v>94</v>
      </c>
      <c r="N70" s="13"/>
      <c r="O70" s="13"/>
      <c r="P70" s="13"/>
      <c r="Q70" s="13"/>
      <c r="R70" s="3">
        <v>7.7</v>
      </c>
      <c r="S70" s="3">
        <v>28</v>
      </c>
      <c r="T70" s="18">
        <f t="shared" si="3"/>
        <v>3.6363636363636362</v>
      </c>
      <c r="U70" s="4">
        <v>62.4</v>
      </c>
      <c r="V70" s="4">
        <v>8.1999999999999993</v>
      </c>
      <c r="W70" s="4">
        <v>26.7</v>
      </c>
      <c r="X70" s="4">
        <v>2.7</v>
      </c>
      <c r="Y70" s="18"/>
      <c r="Z70" s="15"/>
      <c r="AA70" s="13"/>
      <c r="AB70" s="24"/>
      <c r="AC70" s="26"/>
      <c r="AD70" s="24"/>
    </row>
    <row r="71" spans="1:30" s="6" customFormat="1">
      <c r="A71" s="2" t="s">
        <v>132</v>
      </c>
      <c r="B71" s="12" t="s">
        <v>69</v>
      </c>
      <c r="C71" s="12">
        <v>44</v>
      </c>
      <c r="D71" s="12" t="s">
        <v>89</v>
      </c>
      <c r="E71" s="2">
        <v>3.25</v>
      </c>
      <c r="F71" s="3">
        <v>84.42</v>
      </c>
      <c r="G71" s="2">
        <v>106.5</v>
      </c>
      <c r="H71" s="24"/>
      <c r="I71" s="25"/>
      <c r="J71" s="26"/>
      <c r="K71" s="24"/>
      <c r="L71" s="18">
        <v>119.90633457843427</v>
      </c>
      <c r="M71" s="12" t="s">
        <v>94</v>
      </c>
      <c r="N71" s="13"/>
      <c r="O71" s="13"/>
      <c r="P71" s="13"/>
      <c r="Q71" s="13"/>
      <c r="R71" s="3">
        <v>4.3</v>
      </c>
      <c r="S71" s="3">
        <v>58.2</v>
      </c>
      <c r="T71" s="18">
        <f t="shared" si="3"/>
        <v>13.534883720930234</v>
      </c>
      <c r="U71" s="4">
        <v>19.8</v>
      </c>
      <c r="V71" s="4">
        <v>3.7</v>
      </c>
      <c r="W71" s="4">
        <v>76.5</v>
      </c>
      <c r="X71" s="4">
        <v>0</v>
      </c>
      <c r="Y71" s="18"/>
      <c r="Z71" s="15"/>
      <c r="AA71" s="13"/>
      <c r="AB71" s="24"/>
      <c r="AC71" s="26"/>
      <c r="AD71" s="24"/>
    </row>
    <row r="72" spans="1:30" s="6" customFormat="1">
      <c r="A72" s="2" t="s">
        <v>132</v>
      </c>
      <c r="B72" s="12" t="s">
        <v>70</v>
      </c>
      <c r="C72" s="12">
        <v>49</v>
      </c>
      <c r="D72" s="12" t="s">
        <v>97</v>
      </c>
      <c r="E72" s="2">
        <v>1.95</v>
      </c>
      <c r="F72" s="3">
        <v>82.98</v>
      </c>
      <c r="G72" s="2">
        <v>103.2</v>
      </c>
      <c r="H72" s="24"/>
      <c r="I72" s="25"/>
      <c r="J72" s="26"/>
      <c r="K72" s="24"/>
      <c r="L72" s="18">
        <v>63.14102853827977</v>
      </c>
      <c r="M72" s="12" t="s">
        <v>94</v>
      </c>
      <c r="N72" s="13"/>
      <c r="O72" s="13"/>
      <c r="P72" s="13"/>
      <c r="Q72" s="13"/>
      <c r="R72" s="3">
        <v>2.6</v>
      </c>
      <c r="S72" s="3">
        <v>8.25</v>
      </c>
      <c r="T72" s="18">
        <f t="shared" si="3"/>
        <v>3.1730769230769229</v>
      </c>
      <c r="U72" s="4">
        <v>35.700000000000003</v>
      </c>
      <c r="V72" s="4">
        <v>1.4</v>
      </c>
      <c r="W72" s="4">
        <v>62.9</v>
      </c>
      <c r="X72" s="4">
        <v>0</v>
      </c>
      <c r="Y72" s="18"/>
      <c r="Z72" s="15"/>
      <c r="AA72" s="13"/>
      <c r="AB72" s="24"/>
      <c r="AC72" s="26"/>
      <c r="AD72" s="24"/>
    </row>
    <row r="73" spans="1:30" s="6" customFormat="1">
      <c r="A73" s="2" t="s">
        <v>132</v>
      </c>
      <c r="B73" s="12" t="s">
        <v>71</v>
      </c>
      <c r="C73" s="12">
        <v>49</v>
      </c>
      <c r="D73" s="12" t="s">
        <v>89</v>
      </c>
      <c r="E73" s="2">
        <v>3.34</v>
      </c>
      <c r="F73" s="3">
        <v>98.24</v>
      </c>
      <c r="G73" s="2">
        <v>87.4</v>
      </c>
      <c r="H73" s="24">
        <v>4970</v>
      </c>
      <c r="I73" s="25">
        <v>109.34</v>
      </c>
      <c r="J73" s="26">
        <v>2.2000000000000002</v>
      </c>
      <c r="K73" s="24"/>
      <c r="L73" s="18">
        <v>35.43129547094528</v>
      </c>
      <c r="M73" s="12" t="s">
        <v>94</v>
      </c>
      <c r="N73" s="13"/>
      <c r="O73" s="13"/>
      <c r="P73" s="13"/>
      <c r="Q73" s="13"/>
      <c r="R73" s="3">
        <v>10.199999999999999</v>
      </c>
      <c r="S73" s="3">
        <v>44.4</v>
      </c>
      <c r="T73" s="18">
        <f t="shared" si="3"/>
        <v>4.3529411764705888</v>
      </c>
      <c r="U73" s="4">
        <v>68.5</v>
      </c>
      <c r="V73" s="4">
        <v>6</v>
      </c>
      <c r="W73" s="4">
        <v>24.7</v>
      </c>
      <c r="X73" s="4">
        <v>0.8</v>
      </c>
      <c r="Y73" s="18"/>
      <c r="Z73" s="15"/>
      <c r="AA73" s="13"/>
      <c r="AB73" s="24">
        <v>4970</v>
      </c>
      <c r="AC73" s="26">
        <v>2.2000000000000002</v>
      </c>
      <c r="AD73" s="24"/>
    </row>
    <row r="74" spans="1:30" s="6" customFormat="1">
      <c r="A74" s="2" t="s">
        <v>133</v>
      </c>
      <c r="B74" s="12" t="s">
        <v>72</v>
      </c>
      <c r="C74" s="12">
        <v>46</v>
      </c>
      <c r="D74" s="12" t="s">
        <v>97</v>
      </c>
      <c r="E74" s="2">
        <v>2.36</v>
      </c>
      <c r="F74" s="3">
        <v>98.74</v>
      </c>
      <c r="G74" s="2">
        <v>114.9</v>
      </c>
      <c r="H74" s="24"/>
      <c r="I74" s="25"/>
      <c r="J74" s="26"/>
      <c r="K74" s="24"/>
      <c r="L74" s="18">
        <v>104.87997829562656</v>
      </c>
      <c r="M74" s="12" t="s">
        <v>94</v>
      </c>
      <c r="N74" s="13"/>
      <c r="O74" s="13"/>
      <c r="P74" s="13"/>
      <c r="Q74" s="13"/>
      <c r="R74" s="3">
        <v>2.6</v>
      </c>
      <c r="S74" s="3">
        <v>17.5</v>
      </c>
      <c r="T74" s="18">
        <f t="shared" si="3"/>
        <v>6.7307692307692308</v>
      </c>
      <c r="U74" s="4">
        <v>61.4</v>
      </c>
      <c r="V74" s="4">
        <v>9.1</v>
      </c>
      <c r="W74" s="4">
        <v>27.2</v>
      </c>
      <c r="X74" s="4">
        <v>2.2999999999999998</v>
      </c>
      <c r="Y74" s="18"/>
      <c r="Z74" s="15"/>
      <c r="AA74" s="13"/>
      <c r="AB74" s="24"/>
      <c r="AC74" s="26"/>
      <c r="AD74" s="24"/>
    </row>
    <row r="75" spans="1:30" s="6" customFormat="1">
      <c r="A75" s="2" t="s">
        <v>132</v>
      </c>
      <c r="B75" s="12" t="s">
        <v>73</v>
      </c>
      <c r="C75" s="12">
        <v>63</v>
      </c>
      <c r="D75" s="12" t="s">
        <v>89</v>
      </c>
      <c r="E75" s="2">
        <v>2.66</v>
      </c>
      <c r="F75" s="3">
        <v>89.86</v>
      </c>
      <c r="G75" s="2">
        <v>97.1</v>
      </c>
      <c r="H75" s="24">
        <v>4860</v>
      </c>
      <c r="I75" s="25">
        <v>121.5</v>
      </c>
      <c r="J75" s="26">
        <v>2.5</v>
      </c>
      <c r="K75" s="26">
        <v>26.5</v>
      </c>
      <c r="L75" s="18">
        <v>65.973621489310517</v>
      </c>
      <c r="M75" s="12" t="s">
        <v>94</v>
      </c>
      <c r="N75" s="13"/>
      <c r="O75" s="13"/>
      <c r="P75" s="13"/>
      <c r="Q75" s="13"/>
      <c r="R75" s="3">
        <v>10.4</v>
      </c>
      <c r="S75" s="3">
        <v>109.5</v>
      </c>
      <c r="T75" s="18">
        <f t="shared" si="3"/>
        <v>10.528846153846153</v>
      </c>
      <c r="U75" s="4">
        <v>11.5</v>
      </c>
      <c r="V75" s="4">
        <v>0</v>
      </c>
      <c r="W75" s="4">
        <v>84.7</v>
      </c>
      <c r="X75" s="4">
        <v>3.8</v>
      </c>
      <c r="Y75" s="18"/>
      <c r="Z75" s="15"/>
      <c r="AA75" s="13"/>
      <c r="AB75" s="24">
        <v>4860</v>
      </c>
      <c r="AC75" s="26">
        <v>2.5</v>
      </c>
      <c r="AD75" s="26">
        <v>26.5</v>
      </c>
    </row>
    <row r="76" spans="1:30" s="6" customFormat="1">
      <c r="A76" s="2" t="s">
        <v>132</v>
      </c>
      <c r="B76" s="12" t="s">
        <v>74</v>
      </c>
      <c r="C76" s="12">
        <v>49</v>
      </c>
      <c r="D76" s="12" t="s">
        <v>95</v>
      </c>
      <c r="E76" s="2">
        <v>2.31</v>
      </c>
      <c r="F76" s="3">
        <v>94.67</v>
      </c>
      <c r="G76" s="2">
        <v>93.7</v>
      </c>
      <c r="H76" s="24"/>
      <c r="I76" s="25"/>
      <c r="J76" s="26"/>
      <c r="K76" s="24"/>
      <c r="L76" s="18">
        <v>0</v>
      </c>
      <c r="M76" s="12" t="s">
        <v>94</v>
      </c>
      <c r="N76" s="13"/>
      <c r="O76" s="13"/>
      <c r="P76" s="13"/>
      <c r="Q76" s="13"/>
      <c r="R76" s="3">
        <v>0.7</v>
      </c>
      <c r="S76" s="3">
        <v>10.050000000000001</v>
      </c>
      <c r="T76" s="18">
        <f t="shared" si="3"/>
        <v>14.357142857142859</v>
      </c>
      <c r="U76" s="4">
        <v>14.7</v>
      </c>
      <c r="V76" s="4">
        <v>21.1</v>
      </c>
      <c r="W76" s="4">
        <v>62.4</v>
      </c>
      <c r="X76" s="4">
        <v>18</v>
      </c>
      <c r="Y76" s="18"/>
      <c r="Z76" s="15"/>
      <c r="AA76" s="13"/>
      <c r="AB76" s="24"/>
      <c r="AC76" s="26"/>
      <c r="AD76" s="24"/>
    </row>
    <row r="77" spans="1:30" s="6" customFormat="1">
      <c r="A77" s="2" t="s">
        <v>132</v>
      </c>
      <c r="B77" s="12" t="s">
        <v>75</v>
      </c>
      <c r="C77" s="12">
        <v>58</v>
      </c>
      <c r="D77" s="12" t="s">
        <v>95</v>
      </c>
      <c r="E77" s="2">
        <v>1.69</v>
      </c>
      <c r="F77" s="3">
        <v>85.79</v>
      </c>
      <c r="G77" s="2">
        <v>94.6</v>
      </c>
      <c r="H77" s="24"/>
      <c r="I77" s="25"/>
      <c r="J77" s="26"/>
      <c r="K77" s="24"/>
      <c r="L77" s="18">
        <v>0</v>
      </c>
      <c r="M77" s="12" t="s">
        <v>94</v>
      </c>
      <c r="N77" s="13"/>
      <c r="O77" s="13"/>
      <c r="P77" s="13"/>
      <c r="Q77" s="13"/>
      <c r="R77" s="3">
        <v>1</v>
      </c>
      <c r="S77" s="3">
        <v>2.6</v>
      </c>
      <c r="T77" s="18">
        <f t="shared" si="3"/>
        <v>2.6</v>
      </c>
      <c r="U77" s="4">
        <v>35</v>
      </c>
      <c r="V77" s="4">
        <v>25</v>
      </c>
      <c r="W77" s="4">
        <v>30</v>
      </c>
      <c r="X77" s="4">
        <v>10</v>
      </c>
      <c r="Y77" s="18"/>
      <c r="Z77" s="15"/>
      <c r="AA77" s="13"/>
      <c r="AB77" s="24"/>
      <c r="AC77" s="26"/>
      <c r="AD77" s="24"/>
    </row>
    <row r="78" spans="1:30" s="6" customFormat="1">
      <c r="A78" s="2" t="s">
        <v>134</v>
      </c>
      <c r="B78" s="12" t="s">
        <v>76</v>
      </c>
      <c r="C78" s="12">
        <v>73</v>
      </c>
      <c r="D78" s="12" t="s">
        <v>95</v>
      </c>
      <c r="E78" s="2">
        <v>1.75</v>
      </c>
      <c r="F78" s="3">
        <v>91.62</v>
      </c>
      <c r="G78" s="2">
        <v>61.4</v>
      </c>
      <c r="H78" s="24"/>
      <c r="I78" s="25"/>
      <c r="J78" s="26"/>
      <c r="K78" s="24"/>
      <c r="L78" s="18">
        <v>180.71632540996359</v>
      </c>
      <c r="M78" s="12" t="s">
        <v>94</v>
      </c>
      <c r="N78" s="13"/>
      <c r="O78" s="13"/>
      <c r="P78" s="13"/>
      <c r="Q78" s="13"/>
      <c r="R78" s="3">
        <v>6.9</v>
      </c>
      <c r="S78" s="3">
        <v>102</v>
      </c>
      <c r="T78" s="18">
        <f t="shared" si="3"/>
        <v>14.782608695652174</v>
      </c>
      <c r="U78" s="4">
        <v>85</v>
      </c>
      <c r="V78" s="4">
        <v>1</v>
      </c>
      <c r="W78" s="4">
        <v>12.1</v>
      </c>
      <c r="X78" s="4">
        <v>1.9</v>
      </c>
      <c r="Y78" s="18"/>
      <c r="Z78" s="15"/>
      <c r="AA78" s="13"/>
      <c r="AB78" s="24"/>
      <c r="AC78" s="26"/>
      <c r="AD78" s="24"/>
    </row>
    <row r="79" spans="1:30" s="6" customFormat="1">
      <c r="A79" s="2" t="s">
        <v>132</v>
      </c>
      <c r="B79" s="12" t="s">
        <v>77</v>
      </c>
      <c r="C79" s="12">
        <v>48</v>
      </c>
      <c r="D79" s="12" t="s">
        <v>89</v>
      </c>
      <c r="E79" s="2">
        <v>3.09</v>
      </c>
      <c r="F79" s="3">
        <v>85.83</v>
      </c>
      <c r="G79" s="2">
        <v>84.3</v>
      </c>
      <c r="H79" s="24">
        <v>6410</v>
      </c>
      <c r="I79" s="25">
        <v>76.92</v>
      </c>
      <c r="J79" s="26">
        <v>1.2</v>
      </c>
      <c r="K79" s="26">
        <v>95.6</v>
      </c>
      <c r="L79" s="18">
        <v>30.376335116091511</v>
      </c>
      <c r="M79" s="12" t="s">
        <v>94</v>
      </c>
      <c r="N79" s="13"/>
      <c r="O79" s="13"/>
      <c r="P79" s="13"/>
      <c r="Q79" s="13"/>
      <c r="R79" s="3">
        <v>11.6</v>
      </c>
      <c r="S79" s="3">
        <v>49.5</v>
      </c>
      <c r="T79" s="18">
        <f t="shared" si="3"/>
        <v>4.2672413793103452</v>
      </c>
      <c r="U79" s="4">
        <v>94.7</v>
      </c>
      <c r="V79" s="4">
        <v>13.3</v>
      </c>
      <c r="W79" s="4">
        <v>4.7</v>
      </c>
      <c r="X79" s="4">
        <v>0</v>
      </c>
      <c r="Y79" s="18"/>
      <c r="Z79" s="15"/>
      <c r="AA79" s="13"/>
      <c r="AB79" s="24">
        <v>6410</v>
      </c>
      <c r="AC79" s="26">
        <v>1.2</v>
      </c>
      <c r="AD79" s="26">
        <v>95.6</v>
      </c>
    </row>
    <row r="80" spans="1:30" s="6" customFormat="1">
      <c r="A80" s="2" t="s">
        <v>132</v>
      </c>
      <c r="B80" s="12" t="s">
        <v>78</v>
      </c>
      <c r="C80" s="12">
        <v>82</v>
      </c>
      <c r="D80" s="12" t="s">
        <v>95</v>
      </c>
      <c r="E80" s="2">
        <v>2.11</v>
      </c>
      <c r="F80" s="3">
        <v>150.71</v>
      </c>
      <c r="G80" s="2">
        <v>100.8</v>
      </c>
      <c r="H80" s="24">
        <v>3830</v>
      </c>
      <c r="I80" s="25">
        <v>80.430000000000007</v>
      </c>
      <c r="J80" s="26">
        <v>2.1</v>
      </c>
      <c r="K80" s="24">
        <v>102</v>
      </c>
      <c r="L80" s="18">
        <v>0</v>
      </c>
      <c r="M80" s="12" t="s">
        <v>94</v>
      </c>
      <c r="N80" s="13"/>
      <c r="O80" s="13"/>
      <c r="P80" s="13"/>
      <c r="Q80" s="13"/>
      <c r="R80" s="3">
        <v>2.5</v>
      </c>
      <c r="S80" s="3">
        <v>9.3000000000000007</v>
      </c>
      <c r="T80" s="18">
        <f t="shared" si="3"/>
        <v>3.72</v>
      </c>
      <c r="U80" s="4">
        <v>50</v>
      </c>
      <c r="V80" s="4">
        <v>0</v>
      </c>
      <c r="W80" s="4">
        <v>50</v>
      </c>
      <c r="X80" s="4">
        <v>0</v>
      </c>
      <c r="Y80" s="18"/>
      <c r="Z80" s="15"/>
      <c r="AA80" s="13"/>
      <c r="AB80" s="24">
        <v>3830</v>
      </c>
      <c r="AC80" s="26">
        <v>2.1</v>
      </c>
      <c r="AD80" s="24">
        <v>102</v>
      </c>
    </row>
    <row r="81" spans="1:30" s="6" customFormat="1">
      <c r="A81" s="2" t="s">
        <v>132</v>
      </c>
      <c r="B81" s="12" t="s">
        <v>79</v>
      </c>
      <c r="C81" s="12">
        <v>57</v>
      </c>
      <c r="D81" s="12" t="s">
        <v>89</v>
      </c>
      <c r="E81" s="2">
        <v>2.38</v>
      </c>
      <c r="F81" s="3">
        <v>84.1</v>
      </c>
      <c r="G81" s="2">
        <v>70.400000000000006</v>
      </c>
      <c r="H81" s="24">
        <v>3530</v>
      </c>
      <c r="I81" s="25">
        <v>70.599999999999994</v>
      </c>
      <c r="J81" s="26">
        <v>2</v>
      </c>
      <c r="K81" s="24"/>
      <c r="L81" s="18">
        <v>16.579983360923634</v>
      </c>
      <c r="M81" s="12" t="s">
        <v>94</v>
      </c>
      <c r="N81" s="13"/>
      <c r="O81" s="13"/>
      <c r="P81" s="13"/>
      <c r="Q81" s="13"/>
      <c r="R81" s="3">
        <v>19.100000000000001</v>
      </c>
      <c r="S81" s="3">
        <v>63</v>
      </c>
      <c r="T81" s="18">
        <f t="shared" si="3"/>
        <v>3.2984293193717273</v>
      </c>
      <c r="U81" s="4">
        <v>96</v>
      </c>
      <c r="V81" s="4">
        <v>0</v>
      </c>
      <c r="W81" s="4">
        <v>4</v>
      </c>
      <c r="X81" s="4">
        <v>0</v>
      </c>
      <c r="Y81" s="18"/>
      <c r="Z81" s="15"/>
      <c r="AA81" s="13"/>
      <c r="AB81" s="24">
        <v>3530</v>
      </c>
      <c r="AC81" s="26">
        <v>2</v>
      </c>
      <c r="AD81" s="24"/>
    </row>
    <row r="82" spans="1:30" s="6" customFormat="1">
      <c r="A82" s="2" t="s">
        <v>132</v>
      </c>
      <c r="B82" s="12" t="s">
        <v>80</v>
      </c>
      <c r="C82" s="12">
        <v>72</v>
      </c>
      <c r="D82" s="12" t="s">
        <v>95</v>
      </c>
      <c r="E82" s="2">
        <v>1.69</v>
      </c>
      <c r="F82" s="3">
        <v>106.29</v>
      </c>
      <c r="G82" s="2">
        <v>106.7</v>
      </c>
      <c r="H82" s="24">
        <v>6660</v>
      </c>
      <c r="I82" s="25">
        <v>193.14</v>
      </c>
      <c r="J82" s="26">
        <v>2.9</v>
      </c>
      <c r="K82" s="26">
        <v>5.3</v>
      </c>
      <c r="L82" s="18">
        <v>167.26150889256755</v>
      </c>
      <c r="M82" s="12" t="s">
        <v>94</v>
      </c>
      <c r="N82" s="13"/>
      <c r="O82" s="13"/>
      <c r="P82" s="13"/>
      <c r="Q82" s="13"/>
      <c r="R82" s="3">
        <v>3.2</v>
      </c>
      <c r="S82" s="3">
        <v>30.3</v>
      </c>
      <c r="T82" s="18">
        <f t="shared" si="3"/>
        <v>9.46875</v>
      </c>
      <c r="U82" s="4">
        <v>93.3</v>
      </c>
      <c r="V82" s="4">
        <v>3.3</v>
      </c>
      <c r="W82" s="4">
        <v>2.7</v>
      </c>
      <c r="X82" s="4">
        <v>0.7</v>
      </c>
      <c r="Y82" s="18"/>
      <c r="Z82" s="15"/>
      <c r="AA82" s="13"/>
      <c r="AB82" s="24">
        <v>6660</v>
      </c>
      <c r="AC82" s="26">
        <v>2.9</v>
      </c>
      <c r="AD82" s="26">
        <v>5.3</v>
      </c>
    </row>
    <row r="83" spans="1:30" s="6" customFormat="1">
      <c r="A83" s="2" t="s">
        <v>132</v>
      </c>
      <c r="B83" s="12" t="s">
        <v>81</v>
      </c>
      <c r="C83" s="12">
        <v>62</v>
      </c>
      <c r="D83" s="12" t="s">
        <v>89</v>
      </c>
      <c r="E83" s="2">
        <v>2.56</v>
      </c>
      <c r="F83" s="3">
        <v>83.66</v>
      </c>
      <c r="G83" s="2">
        <v>100.7</v>
      </c>
      <c r="H83" s="24"/>
      <c r="I83" s="25"/>
      <c r="J83" s="26"/>
      <c r="K83" s="24"/>
      <c r="L83" s="18">
        <v>0</v>
      </c>
      <c r="M83" s="12" t="s">
        <v>94</v>
      </c>
      <c r="N83" s="13"/>
      <c r="O83" s="13"/>
      <c r="P83" s="13"/>
      <c r="Q83" s="13"/>
      <c r="R83" s="3">
        <v>2.7</v>
      </c>
      <c r="S83" s="3">
        <v>10.6</v>
      </c>
      <c r="T83" s="18">
        <f t="shared" si="3"/>
        <v>3.9259259259259256</v>
      </c>
      <c r="U83" s="4">
        <v>66</v>
      </c>
      <c r="V83" s="4">
        <v>10</v>
      </c>
      <c r="W83" s="4">
        <v>22</v>
      </c>
      <c r="X83" s="4">
        <v>2</v>
      </c>
      <c r="Y83" s="18"/>
      <c r="Z83" s="15"/>
      <c r="AA83" s="13"/>
      <c r="AB83" s="24"/>
      <c r="AC83" s="26"/>
      <c r="AD83" s="24"/>
    </row>
    <row r="84" spans="1:30" s="6" customFormat="1">
      <c r="A84" s="2" t="s">
        <v>132</v>
      </c>
      <c r="B84" s="12" t="s">
        <v>82</v>
      </c>
      <c r="C84" s="12">
        <v>68</v>
      </c>
      <c r="D84" s="12" t="s">
        <v>89</v>
      </c>
      <c r="E84" s="2">
        <v>2.91</v>
      </c>
      <c r="F84" s="3">
        <v>98.98</v>
      </c>
      <c r="G84" s="2">
        <v>109.7</v>
      </c>
      <c r="H84" s="24"/>
      <c r="I84" s="25"/>
      <c r="J84" s="26"/>
      <c r="K84" s="24"/>
      <c r="L84" s="18">
        <v>52.620310199923587</v>
      </c>
      <c r="M84" s="12" t="s">
        <v>92</v>
      </c>
      <c r="N84" s="13"/>
      <c r="O84" s="13"/>
      <c r="P84" s="13"/>
      <c r="Q84" s="13"/>
      <c r="R84" s="3">
        <v>5.7</v>
      </c>
      <c r="S84" s="3">
        <v>24.3</v>
      </c>
      <c r="T84" s="18">
        <f t="shared" si="3"/>
        <v>4.2631578947368425</v>
      </c>
      <c r="U84" s="4">
        <v>95</v>
      </c>
      <c r="V84" s="4">
        <v>0.7</v>
      </c>
      <c r="W84" s="4">
        <v>4</v>
      </c>
      <c r="X84" s="4">
        <v>3.3</v>
      </c>
      <c r="Y84" s="18"/>
      <c r="Z84" s="15"/>
      <c r="AA84" s="13"/>
      <c r="AB84" s="24"/>
      <c r="AC84" s="26"/>
      <c r="AD84" s="24"/>
    </row>
    <row r="85" spans="1:30" s="6" customFormat="1">
      <c r="A85" s="2" t="s">
        <v>132</v>
      </c>
      <c r="B85" s="12" t="s">
        <v>83</v>
      </c>
      <c r="C85" s="12">
        <v>75</v>
      </c>
      <c r="D85" s="12" t="s">
        <v>95</v>
      </c>
      <c r="E85" s="2">
        <v>1.93</v>
      </c>
      <c r="F85" s="3">
        <v>111.56</v>
      </c>
      <c r="G85" s="2">
        <v>109.6</v>
      </c>
      <c r="H85" s="24">
        <v>4180</v>
      </c>
      <c r="I85" s="25">
        <v>50.16</v>
      </c>
      <c r="J85" s="26">
        <v>1.2</v>
      </c>
      <c r="K85" s="24"/>
      <c r="L85" s="18">
        <v>86.244812612306674</v>
      </c>
      <c r="M85" s="12" t="s">
        <v>94</v>
      </c>
      <c r="N85" s="13"/>
      <c r="O85" s="13"/>
      <c r="P85" s="13"/>
      <c r="Q85" s="13"/>
      <c r="R85" s="3">
        <v>4.8</v>
      </c>
      <c r="S85" s="3">
        <v>44</v>
      </c>
      <c r="T85" s="18">
        <f t="shared" si="3"/>
        <v>9.1666666666666679</v>
      </c>
      <c r="U85" s="4">
        <v>74</v>
      </c>
      <c r="V85" s="4">
        <v>13</v>
      </c>
      <c r="W85" s="4">
        <v>11</v>
      </c>
      <c r="X85" s="4">
        <v>2</v>
      </c>
      <c r="Y85" s="18"/>
      <c r="Z85" s="15"/>
      <c r="AA85" s="13"/>
      <c r="AB85" s="24">
        <v>4180</v>
      </c>
      <c r="AC85" s="26">
        <v>1.2</v>
      </c>
      <c r="AD85" s="24"/>
    </row>
    <row r="86" spans="1:30" s="6" customFormat="1">
      <c r="A86" s="2" t="s">
        <v>132</v>
      </c>
      <c r="B86" s="12" t="s">
        <v>84</v>
      </c>
      <c r="C86" s="12">
        <v>47</v>
      </c>
      <c r="D86" s="12" t="s">
        <v>95</v>
      </c>
      <c r="E86" s="2">
        <v>2.41</v>
      </c>
      <c r="F86" s="3">
        <v>97.97</v>
      </c>
      <c r="G86" s="2">
        <v>99.2</v>
      </c>
      <c r="H86" s="24">
        <v>4750</v>
      </c>
      <c r="I86" s="25">
        <v>71.25</v>
      </c>
      <c r="J86" s="26">
        <v>1.5</v>
      </c>
      <c r="K86" s="24"/>
      <c r="L86" s="18">
        <v>108.29055395673272</v>
      </c>
      <c r="M86" s="12" t="s">
        <v>94</v>
      </c>
      <c r="N86" s="13"/>
      <c r="O86" s="13"/>
      <c r="P86" s="13"/>
      <c r="Q86" s="13"/>
      <c r="R86" s="3">
        <v>1.1000000000000001</v>
      </c>
      <c r="S86" s="3">
        <v>11.35</v>
      </c>
      <c r="T86" s="18">
        <f t="shared" si="3"/>
        <v>10.318181818181817</v>
      </c>
      <c r="U86" s="4">
        <v>91.6</v>
      </c>
      <c r="V86" s="4">
        <v>1.5</v>
      </c>
      <c r="W86" s="4">
        <v>5.9</v>
      </c>
      <c r="X86" s="4">
        <v>0.9</v>
      </c>
      <c r="Y86" s="18"/>
      <c r="Z86" s="15"/>
      <c r="AA86" s="13"/>
      <c r="AB86" s="24">
        <v>4750</v>
      </c>
      <c r="AC86" s="26">
        <v>1.5</v>
      </c>
      <c r="AD86" s="24"/>
    </row>
    <row r="87" spans="1:30" s="6" customFormat="1">
      <c r="A87" s="68" t="s">
        <v>132</v>
      </c>
      <c r="B87" s="69" t="s">
        <v>85</v>
      </c>
      <c r="C87" s="69">
        <v>53</v>
      </c>
      <c r="D87" s="69" t="s">
        <v>95</v>
      </c>
      <c r="E87" s="68">
        <v>2.17</v>
      </c>
      <c r="F87" s="70">
        <v>71.8</v>
      </c>
      <c r="G87" s="68">
        <v>76.599999999999994</v>
      </c>
      <c r="H87" s="71"/>
      <c r="I87" s="71"/>
      <c r="J87" s="71"/>
      <c r="K87" s="71"/>
      <c r="L87" s="72">
        <v>0</v>
      </c>
      <c r="M87" s="69" t="s">
        <v>92</v>
      </c>
      <c r="N87" s="73"/>
      <c r="O87" s="73"/>
      <c r="P87" s="73"/>
      <c r="Q87" s="73"/>
      <c r="R87" s="74">
        <v>0.8</v>
      </c>
      <c r="S87" s="74">
        <v>4.25</v>
      </c>
      <c r="T87" s="72">
        <f t="shared" si="3"/>
        <v>5.3125</v>
      </c>
      <c r="U87" s="74"/>
      <c r="V87" s="74"/>
      <c r="W87" s="74"/>
      <c r="X87" s="74"/>
      <c r="Y87" s="73"/>
      <c r="Z87" s="15"/>
      <c r="AA87" s="13"/>
      <c r="AB87" s="71"/>
      <c r="AC87" s="71"/>
      <c r="AD87" s="71"/>
    </row>
    <row r="88" spans="1:30" s="6" customFormat="1">
      <c r="A88" s="13" t="s">
        <v>135</v>
      </c>
      <c r="B88" s="17" t="s">
        <v>136</v>
      </c>
      <c r="C88" s="28">
        <v>67</v>
      </c>
      <c r="D88" s="28" t="s">
        <v>89</v>
      </c>
      <c r="E88" s="31">
        <v>2.41</v>
      </c>
      <c r="F88" s="33">
        <v>75.31</v>
      </c>
      <c r="G88" s="31">
        <v>71</v>
      </c>
      <c r="H88" s="23"/>
      <c r="I88" s="23"/>
      <c r="J88" s="23"/>
      <c r="K88" s="48"/>
      <c r="L88" s="18">
        <v>256.15658928767232</v>
      </c>
      <c r="M88" s="17" t="s">
        <v>92</v>
      </c>
      <c r="N88" s="13"/>
      <c r="O88" s="13"/>
      <c r="P88" s="13"/>
      <c r="Q88" s="13"/>
      <c r="R88" s="32">
        <v>1.5</v>
      </c>
      <c r="S88" s="32">
        <v>8.6</v>
      </c>
      <c r="T88" s="18">
        <v>5.7333333333333334</v>
      </c>
      <c r="U88" s="32">
        <v>6.8</v>
      </c>
      <c r="V88" s="32">
        <v>28.8</v>
      </c>
      <c r="W88" s="32">
        <v>57.6</v>
      </c>
      <c r="X88" s="32">
        <v>6.8</v>
      </c>
      <c r="Y88" s="13"/>
      <c r="Z88" s="15"/>
      <c r="AA88" s="13"/>
      <c r="AB88" s="16"/>
      <c r="AC88" s="16"/>
    </row>
    <row r="89" spans="1:30" s="6" customFormat="1">
      <c r="A89" s="13" t="s">
        <v>135</v>
      </c>
      <c r="B89" s="17" t="s">
        <v>137</v>
      </c>
      <c r="C89" s="28">
        <v>58</v>
      </c>
      <c r="D89" s="28" t="s">
        <v>95</v>
      </c>
      <c r="E89" s="31">
        <v>2.4</v>
      </c>
      <c r="F89" s="33">
        <v>112.68</v>
      </c>
      <c r="G89" s="31">
        <v>120.1</v>
      </c>
      <c r="H89" s="23"/>
      <c r="I89" s="23"/>
      <c r="J89" s="23"/>
      <c r="K89" s="48"/>
      <c r="L89" s="18">
        <v>145.65010703221765</v>
      </c>
      <c r="M89" s="17" t="s">
        <v>92</v>
      </c>
      <c r="N89" s="13"/>
      <c r="O89" s="13"/>
      <c r="P89" s="13"/>
      <c r="Q89" s="13"/>
      <c r="R89" s="32">
        <v>0.25</v>
      </c>
      <c r="S89" s="32">
        <v>3.45</v>
      </c>
      <c r="T89" s="18">
        <v>13.8</v>
      </c>
      <c r="U89" s="32">
        <v>59.8</v>
      </c>
      <c r="V89" s="32">
        <v>10.3</v>
      </c>
      <c r="W89" s="32">
        <v>29.9</v>
      </c>
      <c r="X89" s="32">
        <v>0</v>
      </c>
      <c r="Y89" s="13"/>
      <c r="Z89" s="15"/>
      <c r="AA89" s="13"/>
      <c r="AB89" s="16"/>
      <c r="AC89" s="16"/>
    </row>
    <row r="90" spans="1:30" s="6" customFormat="1">
      <c r="A90" s="13" t="s">
        <v>135</v>
      </c>
      <c r="B90" s="17" t="s">
        <v>138</v>
      </c>
      <c r="C90" s="28">
        <v>76</v>
      </c>
      <c r="D90" s="28" t="s">
        <v>89</v>
      </c>
      <c r="E90" s="31">
        <v>3.52</v>
      </c>
      <c r="F90" s="33">
        <v>134.35</v>
      </c>
      <c r="G90" s="31">
        <v>99</v>
      </c>
      <c r="H90" s="23"/>
      <c r="I90" s="23"/>
      <c r="J90" s="23"/>
      <c r="K90" s="48"/>
      <c r="L90" s="18">
        <v>99.227250035628487</v>
      </c>
      <c r="M90" s="17" t="s">
        <v>92</v>
      </c>
      <c r="N90" s="13"/>
      <c r="O90" s="13"/>
      <c r="P90" s="13"/>
      <c r="Q90" s="13"/>
      <c r="R90" s="32">
        <v>10.3</v>
      </c>
      <c r="S90" s="32">
        <v>42</v>
      </c>
      <c r="T90" s="18">
        <v>4.0776699029126213</v>
      </c>
      <c r="U90" s="32">
        <v>52.9</v>
      </c>
      <c r="V90" s="32">
        <v>2</v>
      </c>
      <c r="W90" s="32">
        <v>45.1</v>
      </c>
      <c r="X90" s="32">
        <v>0</v>
      </c>
      <c r="Y90" s="13"/>
      <c r="Z90" s="15"/>
      <c r="AA90" s="13"/>
      <c r="AB90" s="16"/>
      <c r="AC90" s="16"/>
    </row>
    <row r="91" spans="1:30" s="6" customFormat="1">
      <c r="A91" s="13" t="s">
        <v>135</v>
      </c>
      <c r="B91" s="17" t="s">
        <v>139</v>
      </c>
      <c r="C91" s="28">
        <v>74</v>
      </c>
      <c r="D91" s="28" t="s">
        <v>89</v>
      </c>
      <c r="E91" s="31">
        <v>2.29</v>
      </c>
      <c r="F91" s="33">
        <v>80.92</v>
      </c>
      <c r="G91" s="31">
        <v>84</v>
      </c>
      <c r="H91" s="23"/>
      <c r="I91" s="23"/>
      <c r="J91" s="23"/>
      <c r="K91" s="48"/>
      <c r="L91" s="18">
        <v>117.82228784258119</v>
      </c>
      <c r="M91" s="17" t="s">
        <v>92</v>
      </c>
      <c r="N91" s="13"/>
      <c r="O91" s="13"/>
      <c r="P91" s="13"/>
      <c r="Q91" s="13"/>
      <c r="R91" s="32">
        <v>9.1</v>
      </c>
      <c r="S91" s="32">
        <v>40.200000000000003</v>
      </c>
      <c r="T91" s="18">
        <v>4.4175824175824179</v>
      </c>
      <c r="U91" s="32">
        <v>68.2</v>
      </c>
      <c r="V91" s="32">
        <v>5</v>
      </c>
      <c r="W91" s="32">
        <v>25.9</v>
      </c>
      <c r="X91" s="32">
        <v>0.9</v>
      </c>
      <c r="Y91" s="13"/>
      <c r="Z91" s="15"/>
      <c r="AA91" s="13"/>
      <c r="AB91" s="16"/>
      <c r="AC91" s="16"/>
    </row>
    <row r="92" spans="1:30" s="6" customFormat="1">
      <c r="A92" s="13" t="s">
        <v>135</v>
      </c>
      <c r="B92" s="17" t="s">
        <v>140</v>
      </c>
      <c r="C92" s="28">
        <v>66</v>
      </c>
      <c r="D92" s="28" t="s">
        <v>89</v>
      </c>
      <c r="E92" s="31">
        <v>2.39</v>
      </c>
      <c r="F92" s="33">
        <v>86.91</v>
      </c>
      <c r="G92" s="31">
        <v>102.2</v>
      </c>
      <c r="H92" s="23"/>
      <c r="I92" s="23"/>
      <c r="J92" s="23"/>
      <c r="K92" s="48"/>
      <c r="L92" s="18">
        <v>56.977401573585652</v>
      </c>
      <c r="M92" s="17" t="s">
        <v>102</v>
      </c>
      <c r="N92" s="13"/>
      <c r="O92" s="13"/>
      <c r="P92" s="13"/>
      <c r="Q92" s="13"/>
      <c r="R92" s="32">
        <v>4.3</v>
      </c>
      <c r="S92" s="32">
        <v>12.9</v>
      </c>
      <c r="T92" s="18">
        <v>3</v>
      </c>
      <c r="U92" s="32">
        <v>73</v>
      </c>
      <c r="V92" s="32">
        <v>11.5</v>
      </c>
      <c r="W92" s="32">
        <v>12</v>
      </c>
      <c r="X92" s="32">
        <v>3.5</v>
      </c>
      <c r="Y92" s="13"/>
      <c r="Z92" s="15"/>
      <c r="AA92" s="13"/>
      <c r="AB92" s="16"/>
      <c r="AC92" s="16"/>
    </row>
    <row r="93" spans="1:30" s="6" customFormat="1">
      <c r="A93" s="13" t="s">
        <v>135</v>
      </c>
      <c r="B93" s="17" t="s">
        <v>141</v>
      </c>
      <c r="C93" s="28">
        <v>64</v>
      </c>
      <c r="D93" s="28" t="s">
        <v>89</v>
      </c>
      <c r="E93" s="31">
        <v>2.4900000000000002</v>
      </c>
      <c r="F93" s="33">
        <v>85.86</v>
      </c>
      <c r="G93" s="31">
        <v>82.3</v>
      </c>
      <c r="H93" s="23"/>
      <c r="I93" s="23"/>
      <c r="J93" s="23"/>
      <c r="K93" s="48"/>
      <c r="L93" s="18">
        <v>37.814163943848733</v>
      </c>
      <c r="M93" s="17" t="s">
        <v>92</v>
      </c>
      <c r="N93" s="13"/>
      <c r="O93" s="13"/>
      <c r="P93" s="13"/>
      <c r="Q93" s="13"/>
      <c r="R93" s="32">
        <v>10.8</v>
      </c>
      <c r="S93" s="32">
        <v>29.5</v>
      </c>
      <c r="T93" s="18">
        <v>2.7314814814814814</v>
      </c>
      <c r="U93" s="32">
        <v>74.5</v>
      </c>
      <c r="V93" s="32">
        <v>4.3</v>
      </c>
      <c r="W93" s="32">
        <v>21.2</v>
      </c>
      <c r="X93" s="32">
        <v>0</v>
      </c>
      <c r="Y93" s="13"/>
      <c r="Z93" s="15"/>
      <c r="AA93" s="13"/>
      <c r="AB93" s="16"/>
      <c r="AC93" s="16"/>
    </row>
    <row r="94" spans="1:30" s="6" customFormat="1">
      <c r="A94" s="13" t="s">
        <v>135</v>
      </c>
      <c r="B94" s="17" t="s">
        <v>142</v>
      </c>
      <c r="C94" s="28">
        <v>72</v>
      </c>
      <c r="D94" s="28" t="s">
        <v>89</v>
      </c>
      <c r="E94" s="31">
        <v>1.89</v>
      </c>
      <c r="F94" s="33">
        <v>71.59</v>
      </c>
      <c r="G94" s="31">
        <v>101</v>
      </c>
      <c r="H94" s="23"/>
      <c r="I94" s="23"/>
      <c r="J94" s="23"/>
      <c r="K94" s="48"/>
      <c r="L94" s="18">
        <v>70.367356413787292</v>
      </c>
      <c r="M94" s="17" t="s">
        <v>92</v>
      </c>
      <c r="N94" s="13"/>
      <c r="O94" s="13"/>
      <c r="P94" s="13"/>
      <c r="Q94" s="13"/>
      <c r="R94" s="32">
        <v>1</v>
      </c>
      <c r="S94" s="32">
        <v>2.5</v>
      </c>
      <c r="T94" s="18">
        <v>2.5</v>
      </c>
      <c r="U94" s="32">
        <v>56.8</v>
      </c>
      <c r="V94" s="32">
        <v>6.2</v>
      </c>
      <c r="W94" s="32">
        <v>37</v>
      </c>
      <c r="X94" s="32">
        <v>0</v>
      </c>
      <c r="Y94" s="13"/>
      <c r="Z94" s="15"/>
      <c r="AA94" s="13"/>
      <c r="AB94" s="16"/>
      <c r="AC94" s="16"/>
    </row>
    <row r="95" spans="1:30" s="6" customFormat="1">
      <c r="A95" s="13" t="s">
        <v>135</v>
      </c>
      <c r="B95" s="17" t="s">
        <v>143</v>
      </c>
      <c r="C95" s="28">
        <v>69</v>
      </c>
      <c r="D95" s="28" t="s">
        <v>89</v>
      </c>
      <c r="E95" s="31">
        <v>2.5499999999999998</v>
      </c>
      <c r="F95" s="33">
        <v>82.79</v>
      </c>
      <c r="G95" s="33">
        <v>88.2</v>
      </c>
      <c r="H95" s="23"/>
      <c r="I95" s="23"/>
      <c r="J95" s="23"/>
      <c r="K95" s="48"/>
      <c r="L95" s="18">
        <v>46.706956907981258</v>
      </c>
      <c r="M95" s="17" t="s">
        <v>92</v>
      </c>
      <c r="N95" s="13"/>
      <c r="O95" s="13"/>
      <c r="P95" s="13"/>
      <c r="Q95" s="13"/>
      <c r="R95" s="32">
        <v>11.9</v>
      </c>
      <c r="S95" s="32">
        <v>47.6</v>
      </c>
      <c r="T95" s="18">
        <v>4</v>
      </c>
      <c r="U95" s="32">
        <v>49.7</v>
      </c>
      <c r="V95" s="32">
        <v>3.3</v>
      </c>
      <c r="W95" s="32">
        <v>39</v>
      </c>
      <c r="X95" s="32">
        <v>8</v>
      </c>
      <c r="Y95" s="13"/>
      <c r="Z95" s="15"/>
      <c r="AA95" s="13"/>
      <c r="AB95" s="16"/>
      <c r="AC95" s="16"/>
    </row>
    <row r="96" spans="1:30" s="6" customFormat="1">
      <c r="A96" s="13" t="s">
        <v>135</v>
      </c>
      <c r="B96" s="17" t="s">
        <v>144</v>
      </c>
      <c r="C96" s="28">
        <v>54</v>
      </c>
      <c r="D96" s="28" t="s">
        <v>89</v>
      </c>
      <c r="E96" s="31">
        <v>2.86</v>
      </c>
      <c r="F96" s="33">
        <v>95.33</v>
      </c>
      <c r="G96" s="31">
        <v>88.7</v>
      </c>
      <c r="H96" s="23"/>
      <c r="I96" s="23"/>
      <c r="J96" s="23"/>
      <c r="K96" s="48"/>
      <c r="L96" s="18">
        <v>51.888752996749375</v>
      </c>
      <c r="M96" s="17" t="s">
        <v>92</v>
      </c>
      <c r="N96" s="13"/>
      <c r="O96" s="13"/>
      <c r="P96" s="13"/>
      <c r="Q96" s="13"/>
      <c r="R96" s="32">
        <v>6.9</v>
      </c>
      <c r="S96" s="32">
        <v>35</v>
      </c>
      <c r="T96" s="18">
        <v>5.0724637681159415</v>
      </c>
      <c r="U96" s="32">
        <v>62.8</v>
      </c>
      <c r="V96" s="32">
        <v>7.3</v>
      </c>
      <c r="W96" s="32">
        <v>29.3</v>
      </c>
      <c r="X96" s="32">
        <v>0.6</v>
      </c>
      <c r="Y96" s="13"/>
      <c r="Z96" s="13"/>
      <c r="AA96" s="13"/>
      <c r="AB96" s="16"/>
      <c r="AC96" s="16"/>
    </row>
    <row r="97" spans="1:29" s="6" customFormat="1">
      <c r="A97" s="13" t="s">
        <v>135</v>
      </c>
      <c r="B97" s="17" t="s">
        <v>145</v>
      </c>
      <c r="C97" s="28">
        <v>43</v>
      </c>
      <c r="D97" s="28" t="s">
        <v>89</v>
      </c>
      <c r="E97" s="31">
        <v>4.6500000000000004</v>
      </c>
      <c r="F97" s="33">
        <v>122.05</v>
      </c>
      <c r="G97" s="31">
        <v>138.5</v>
      </c>
      <c r="H97" s="23"/>
      <c r="I97" s="23"/>
      <c r="J97" s="23"/>
      <c r="K97" s="48"/>
      <c r="L97" s="18">
        <v>49.357003622442029</v>
      </c>
      <c r="M97" s="17" t="s">
        <v>92</v>
      </c>
      <c r="N97" s="13"/>
      <c r="O97" s="13"/>
      <c r="P97" s="13"/>
      <c r="Q97" s="13"/>
      <c r="R97" s="32">
        <v>8.1999999999999993</v>
      </c>
      <c r="S97" s="32">
        <v>30.4</v>
      </c>
      <c r="T97" s="18">
        <v>3.7073170731707319</v>
      </c>
      <c r="U97" s="32">
        <v>54</v>
      </c>
      <c r="V97" s="32">
        <v>4.5999999999999996</v>
      </c>
      <c r="W97" s="32">
        <v>39.9</v>
      </c>
      <c r="X97" s="32">
        <v>1.5</v>
      </c>
      <c r="Y97" s="13"/>
      <c r="Z97" s="13"/>
      <c r="AA97" s="13"/>
      <c r="AB97" s="16"/>
      <c r="AC97" s="16"/>
    </row>
    <row r="98" spans="1:29" s="6" customFormat="1">
      <c r="A98" s="13" t="s">
        <v>135</v>
      </c>
      <c r="B98" s="17" t="s">
        <v>146</v>
      </c>
      <c r="C98" s="28">
        <v>72</v>
      </c>
      <c r="D98" s="28" t="s">
        <v>89</v>
      </c>
      <c r="E98" s="31">
        <v>2.58</v>
      </c>
      <c r="F98" s="33">
        <v>101.57</v>
      </c>
      <c r="G98" s="31">
        <v>72.2</v>
      </c>
      <c r="H98" s="23"/>
      <c r="I98" s="23"/>
      <c r="J98" s="23"/>
      <c r="K98" s="48"/>
      <c r="L98" s="18">
        <v>26.805990983744181</v>
      </c>
      <c r="M98" s="17" t="s">
        <v>92</v>
      </c>
      <c r="N98" s="13"/>
      <c r="O98" s="13"/>
      <c r="P98" s="13"/>
      <c r="Q98" s="13"/>
      <c r="R98" s="32">
        <v>2.5</v>
      </c>
      <c r="S98" s="32">
        <v>18</v>
      </c>
      <c r="T98" s="18">
        <v>7.2</v>
      </c>
      <c r="U98" s="32">
        <v>78.7</v>
      </c>
      <c r="V98" s="32">
        <v>4</v>
      </c>
      <c r="W98" s="32">
        <v>17.3</v>
      </c>
      <c r="X98" s="32">
        <v>0</v>
      </c>
      <c r="Y98" s="13"/>
      <c r="Z98" s="13"/>
      <c r="AA98" s="13"/>
      <c r="AB98" s="16"/>
      <c r="AC98" s="16"/>
    </row>
    <row r="99" spans="1:29" s="6" customFormat="1">
      <c r="A99" s="13" t="s">
        <v>135</v>
      </c>
      <c r="B99" s="17" t="s">
        <v>147</v>
      </c>
      <c r="C99" s="29">
        <v>49</v>
      </c>
      <c r="D99" s="28" t="s">
        <v>89</v>
      </c>
      <c r="E99" s="31">
        <v>3.93</v>
      </c>
      <c r="F99" s="33">
        <v>113.58</v>
      </c>
      <c r="G99" s="31">
        <v>150.19999999999999</v>
      </c>
      <c r="H99" s="23"/>
      <c r="I99" s="23"/>
      <c r="J99" s="23"/>
      <c r="K99" s="48"/>
      <c r="L99" s="18">
        <v>55.447919427664885</v>
      </c>
      <c r="M99" s="17" t="s">
        <v>92</v>
      </c>
      <c r="N99" s="13"/>
      <c r="O99" s="13"/>
      <c r="P99" s="13"/>
      <c r="Q99" s="13"/>
      <c r="R99" s="32">
        <v>3.5</v>
      </c>
      <c r="S99" s="32">
        <v>13</v>
      </c>
      <c r="T99" s="18">
        <v>3.7142857142857144</v>
      </c>
      <c r="U99" s="32">
        <v>86</v>
      </c>
      <c r="V99" s="32">
        <v>6</v>
      </c>
      <c r="W99" s="32">
        <v>7</v>
      </c>
      <c r="X99" s="32">
        <v>0</v>
      </c>
      <c r="Y99" s="13"/>
      <c r="Z99" s="13"/>
      <c r="AA99" s="13"/>
      <c r="AB99" s="16"/>
      <c r="AC99" s="16"/>
    </row>
    <row r="100" spans="1:29" s="6" customFormat="1">
      <c r="A100" s="13" t="s">
        <v>135</v>
      </c>
      <c r="B100" s="17" t="s">
        <v>148</v>
      </c>
      <c r="C100" s="28">
        <v>49</v>
      </c>
      <c r="D100" s="28" t="s">
        <v>89</v>
      </c>
      <c r="E100" s="31">
        <v>4.05</v>
      </c>
      <c r="F100" s="33">
        <v>108.58</v>
      </c>
      <c r="G100" s="31">
        <v>94.3</v>
      </c>
      <c r="H100" s="23"/>
      <c r="I100" s="23"/>
      <c r="J100" s="23"/>
      <c r="K100" s="48"/>
      <c r="L100" s="18">
        <v>55.574600043892175</v>
      </c>
      <c r="M100" s="17" t="s">
        <v>92</v>
      </c>
      <c r="N100" s="13"/>
      <c r="O100" s="13"/>
      <c r="P100" s="13"/>
      <c r="Q100" s="13"/>
      <c r="R100" s="32">
        <v>3.1</v>
      </c>
      <c r="S100" s="32">
        <v>23.7</v>
      </c>
      <c r="T100" s="18">
        <v>7.6451612903225801</v>
      </c>
      <c r="U100" s="32">
        <v>33.9</v>
      </c>
      <c r="V100" s="32">
        <v>17.600000000000001</v>
      </c>
      <c r="W100" s="32">
        <v>47.1</v>
      </c>
      <c r="X100" s="32">
        <v>1.4</v>
      </c>
      <c r="Y100" s="13"/>
      <c r="Z100" s="13"/>
      <c r="AA100" s="13"/>
      <c r="AB100" s="16"/>
      <c r="AC100" s="16"/>
    </row>
    <row r="101" spans="1:29" s="6" customFormat="1">
      <c r="A101" s="13" t="s">
        <v>135</v>
      </c>
      <c r="B101" s="17" t="s">
        <v>149</v>
      </c>
      <c r="C101" s="28">
        <v>61</v>
      </c>
      <c r="D101" s="28" t="s">
        <v>95</v>
      </c>
      <c r="E101" s="31">
        <v>1.43</v>
      </c>
      <c r="F101" s="33">
        <v>74.87</v>
      </c>
      <c r="G101" s="31">
        <v>95.7</v>
      </c>
      <c r="H101" s="23"/>
      <c r="I101" s="23"/>
      <c r="J101" s="23"/>
      <c r="K101" s="48"/>
      <c r="L101" s="18">
        <v>64.02959970194506</v>
      </c>
      <c r="M101" s="17" t="s">
        <v>92</v>
      </c>
      <c r="N101" s="13"/>
      <c r="O101" s="13"/>
      <c r="P101" s="13"/>
      <c r="Q101" s="13"/>
      <c r="R101" s="32">
        <v>2.7</v>
      </c>
      <c r="S101" s="32">
        <v>18.45</v>
      </c>
      <c r="T101" s="18">
        <v>6.833333333333333</v>
      </c>
      <c r="U101" s="32">
        <v>53.1</v>
      </c>
      <c r="V101" s="32">
        <v>13</v>
      </c>
      <c r="W101" s="32">
        <v>33.1</v>
      </c>
      <c r="X101" s="32">
        <v>0.8</v>
      </c>
      <c r="Y101" s="13"/>
      <c r="Z101" s="13"/>
      <c r="AA101" s="13"/>
      <c r="AB101" s="16"/>
      <c r="AC101" s="16"/>
    </row>
    <row r="102" spans="1:29" s="6" customFormat="1">
      <c r="A102" s="13" t="s">
        <v>135</v>
      </c>
      <c r="B102" s="17" t="s">
        <v>150</v>
      </c>
      <c r="C102" s="29">
        <v>47</v>
      </c>
      <c r="D102" s="28" t="s">
        <v>89</v>
      </c>
      <c r="E102" s="31">
        <v>3.23</v>
      </c>
      <c r="F102" s="33">
        <v>91.76</v>
      </c>
      <c r="G102" s="31">
        <v>116.1</v>
      </c>
      <c r="H102" s="23"/>
      <c r="I102" s="23"/>
      <c r="J102" s="23"/>
      <c r="K102" s="48"/>
      <c r="L102" s="18">
        <v>25.700330017113274</v>
      </c>
      <c r="M102" s="17" t="s">
        <v>92</v>
      </c>
      <c r="N102" s="13"/>
      <c r="O102" s="13"/>
      <c r="P102" s="13"/>
      <c r="Q102" s="13"/>
      <c r="R102" s="32">
        <v>1.6</v>
      </c>
      <c r="S102" s="32">
        <v>8.6999999999999993</v>
      </c>
      <c r="T102" s="18">
        <v>5.4374999999999991</v>
      </c>
      <c r="U102" s="32">
        <v>88</v>
      </c>
      <c r="V102" s="32">
        <v>6.8</v>
      </c>
      <c r="W102" s="32">
        <v>5.2</v>
      </c>
      <c r="X102" s="32">
        <v>0</v>
      </c>
      <c r="Y102" s="13"/>
      <c r="Z102" s="13"/>
      <c r="AA102" s="13"/>
      <c r="AB102" s="16"/>
      <c r="AC102" s="16"/>
    </row>
    <row r="103" spans="1:29" s="6" customFormat="1">
      <c r="A103" s="13" t="s">
        <v>135</v>
      </c>
      <c r="B103" s="17">
        <v>496</v>
      </c>
      <c r="C103" s="28">
        <v>51</v>
      </c>
      <c r="D103" s="28" t="s">
        <v>89</v>
      </c>
      <c r="E103" s="31">
        <v>4.0999999999999996</v>
      </c>
      <c r="F103" s="33">
        <v>103.02</v>
      </c>
      <c r="G103" s="31">
        <v>85.3</v>
      </c>
      <c r="H103" s="23"/>
      <c r="I103" s="23"/>
      <c r="J103" s="23"/>
      <c r="K103" s="48"/>
      <c r="L103" s="18">
        <v>130.96260735080551</v>
      </c>
      <c r="M103" s="17" t="s">
        <v>102</v>
      </c>
      <c r="N103" s="13"/>
      <c r="O103" s="13"/>
      <c r="P103" s="13"/>
      <c r="Q103" s="13"/>
      <c r="R103" s="32">
        <v>1.2</v>
      </c>
      <c r="S103" s="32">
        <v>9.65</v>
      </c>
      <c r="T103" s="18">
        <v>8.0416666666666679</v>
      </c>
      <c r="U103" s="32">
        <v>35.5</v>
      </c>
      <c r="V103" s="32">
        <v>12.9</v>
      </c>
      <c r="W103" s="32">
        <v>51.6</v>
      </c>
      <c r="X103" s="32">
        <v>0</v>
      </c>
      <c r="Y103" s="13"/>
      <c r="Z103" s="13"/>
      <c r="AA103" s="13"/>
      <c r="AB103" s="16"/>
      <c r="AC103" s="16"/>
    </row>
    <row r="104" spans="1:29" s="6" customFormat="1">
      <c r="A104" s="13" t="s">
        <v>135</v>
      </c>
      <c r="B104" s="17">
        <v>497</v>
      </c>
      <c r="C104" s="28">
        <v>42</v>
      </c>
      <c r="D104" s="28" t="s">
        <v>89</v>
      </c>
      <c r="E104" s="31">
        <v>3.67</v>
      </c>
      <c r="F104" s="33">
        <v>92.21</v>
      </c>
      <c r="G104" s="31">
        <v>86.3</v>
      </c>
      <c r="H104" s="23"/>
      <c r="I104" s="23"/>
      <c r="J104" s="23"/>
      <c r="K104" s="48"/>
      <c r="L104" s="18">
        <v>60.175155658205639</v>
      </c>
      <c r="M104" s="17" t="s">
        <v>92</v>
      </c>
      <c r="N104" s="13"/>
      <c r="O104" s="13"/>
      <c r="P104" s="13"/>
      <c r="Q104" s="13"/>
      <c r="R104" s="32">
        <v>14.2</v>
      </c>
      <c r="S104" s="32">
        <v>159.5</v>
      </c>
      <c r="T104" s="18">
        <v>11.232394366197184</v>
      </c>
      <c r="U104" s="32">
        <v>59.3</v>
      </c>
      <c r="V104" s="32">
        <v>15.4</v>
      </c>
      <c r="W104" s="32">
        <v>22</v>
      </c>
      <c r="X104" s="32">
        <v>3.3</v>
      </c>
      <c r="Y104" s="13"/>
      <c r="Z104" s="13"/>
      <c r="AA104" s="13"/>
      <c r="AB104" s="16"/>
      <c r="AC104" s="16"/>
    </row>
    <row r="105" spans="1:29" s="6" customFormat="1">
      <c r="A105" s="13" t="s">
        <v>135</v>
      </c>
      <c r="B105" s="17">
        <v>498</v>
      </c>
      <c r="C105" s="28">
        <v>50</v>
      </c>
      <c r="D105" s="28" t="s">
        <v>89</v>
      </c>
      <c r="E105" s="31">
        <v>3.39</v>
      </c>
      <c r="F105" s="33">
        <v>93.91</v>
      </c>
      <c r="G105" s="31">
        <v>109.7</v>
      </c>
      <c r="H105" s="23"/>
      <c r="I105" s="23"/>
      <c r="J105" s="23"/>
      <c r="K105" s="48"/>
      <c r="L105" s="18">
        <v>61.586340463972974</v>
      </c>
      <c r="M105" s="17" t="s">
        <v>102</v>
      </c>
      <c r="N105" s="13"/>
      <c r="O105" s="13"/>
      <c r="P105" s="13"/>
      <c r="Q105" s="13"/>
      <c r="R105" s="32">
        <v>10.199999999999999</v>
      </c>
      <c r="S105" s="32">
        <v>43.5</v>
      </c>
      <c r="T105" s="18">
        <v>4.2647058823529411</v>
      </c>
      <c r="U105" s="32">
        <v>24.4</v>
      </c>
      <c r="V105" s="32">
        <v>6.9</v>
      </c>
      <c r="W105" s="32">
        <v>68.7</v>
      </c>
      <c r="X105" s="32">
        <v>0</v>
      </c>
      <c r="Y105" s="13"/>
      <c r="Z105" s="13"/>
      <c r="AA105" s="13"/>
      <c r="AB105" s="16"/>
      <c r="AC105" s="16"/>
    </row>
    <row r="106" spans="1:29" s="6" customFormat="1">
      <c r="A106" s="13" t="s">
        <v>135</v>
      </c>
      <c r="B106" s="17">
        <v>499</v>
      </c>
      <c r="C106" s="28">
        <v>80</v>
      </c>
      <c r="D106" s="28" t="s">
        <v>89</v>
      </c>
      <c r="E106" s="31">
        <v>1.53</v>
      </c>
      <c r="F106" s="33">
        <v>58.62</v>
      </c>
      <c r="G106" s="31">
        <v>67</v>
      </c>
      <c r="H106" s="23"/>
      <c r="I106" s="23"/>
      <c r="J106" s="23"/>
      <c r="K106" s="48"/>
      <c r="L106" s="18">
        <v>39.310112985474042</v>
      </c>
      <c r="M106" s="17" t="s">
        <v>102</v>
      </c>
      <c r="N106" s="13"/>
      <c r="O106" s="13"/>
      <c r="P106" s="13"/>
      <c r="Q106" s="13"/>
      <c r="R106" s="32">
        <v>7.4</v>
      </c>
      <c r="S106" s="32">
        <v>50.4</v>
      </c>
      <c r="T106" s="18">
        <v>6.8108108108108105</v>
      </c>
      <c r="U106" s="32">
        <v>80.7</v>
      </c>
      <c r="V106" s="32">
        <v>4.4000000000000004</v>
      </c>
      <c r="W106" s="32">
        <v>12.3</v>
      </c>
      <c r="X106" s="32">
        <v>2.6</v>
      </c>
      <c r="Y106" s="13"/>
      <c r="Z106" s="13"/>
      <c r="AA106" s="13"/>
      <c r="AB106" s="16"/>
      <c r="AC106" s="16"/>
    </row>
    <row r="107" spans="1:29" s="6" customFormat="1">
      <c r="A107" s="13" t="s">
        <v>135</v>
      </c>
      <c r="B107" s="17" t="s">
        <v>151</v>
      </c>
      <c r="C107" s="29">
        <v>63</v>
      </c>
      <c r="D107" s="28" t="s">
        <v>89</v>
      </c>
      <c r="E107" s="31">
        <v>2.89</v>
      </c>
      <c r="F107" s="33">
        <v>97.31</v>
      </c>
      <c r="G107" s="31">
        <v>88</v>
      </c>
      <c r="H107" s="23"/>
      <c r="I107" s="23"/>
      <c r="J107" s="23"/>
      <c r="K107" s="48"/>
      <c r="L107" s="18">
        <v>60.046612091739696</v>
      </c>
      <c r="M107" s="17" t="s">
        <v>92</v>
      </c>
      <c r="N107" s="13"/>
      <c r="O107" s="13"/>
      <c r="P107" s="13"/>
      <c r="Q107" s="13"/>
      <c r="R107" s="32">
        <v>2.5</v>
      </c>
      <c r="S107" s="32">
        <v>59.6</v>
      </c>
      <c r="T107" s="18">
        <v>23.84</v>
      </c>
      <c r="U107" s="32">
        <v>90</v>
      </c>
      <c r="V107" s="32">
        <v>2.9</v>
      </c>
      <c r="W107" s="32">
        <v>3.5</v>
      </c>
      <c r="X107" s="32">
        <v>3.5</v>
      </c>
      <c r="Y107" s="13"/>
      <c r="Z107" s="13"/>
      <c r="AA107" s="13"/>
      <c r="AB107" s="16"/>
      <c r="AC107" s="16"/>
    </row>
    <row r="108" spans="1:29" s="6" customFormat="1">
      <c r="A108" s="13" t="s">
        <v>135</v>
      </c>
      <c r="B108" s="17" t="s">
        <v>152</v>
      </c>
      <c r="C108" s="28">
        <v>61</v>
      </c>
      <c r="D108" s="28" t="s">
        <v>107</v>
      </c>
      <c r="E108" s="31">
        <v>2.9</v>
      </c>
      <c r="F108" s="33">
        <v>91.8</v>
      </c>
      <c r="G108" s="31">
        <v>70.8</v>
      </c>
      <c r="H108" s="23"/>
      <c r="I108" s="23"/>
      <c r="J108" s="23"/>
      <c r="K108" s="48"/>
      <c r="L108" s="18">
        <v>40.184768122513994</v>
      </c>
      <c r="M108" s="17" t="s">
        <v>102</v>
      </c>
      <c r="N108" s="13"/>
      <c r="O108" s="13"/>
      <c r="P108" s="13"/>
      <c r="Q108" s="13"/>
      <c r="R108" s="32">
        <v>1.5</v>
      </c>
      <c r="S108" s="32">
        <v>5.3</v>
      </c>
      <c r="T108" s="18">
        <v>3.5333333333333332</v>
      </c>
      <c r="U108" s="32">
        <v>40</v>
      </c>
      <c r="V108" s="32">
        <v>11</v>
      </c>
      <c r="W108" s="32">
        <v>42</v>
      </c>
      <c r="X108" s="32">
        <v>7</v>
      </c>
      <c r="Y108" s="13"/>
      <c r="Z108" s="13"/>
      <c r="AA108" s="13"/>
      <c r="AB108" s="16"/>
      <c r="AC108" s="16"/>
    </row>
    <row r="109" spans="1:29" s="6" customFormat="1">
      <c r="A109" s="13" t="s">
        <v>135</v>
      </c>
      <c r="B109" s="17" t="s">
        <v>153</v>
      </c>
      <c r="C109" s="29">
        <v>56</v>
      </c>
      <c r="D109" s="28" t="s">
        <v>89</v>
      </c>
      <c r="E109" s="31">
        <v>4</v>
      </c>
      <c r="F109" s="33">
        <v>114.29</v>
      </c>
      <c r="G109" s="31">
        <v>123.6</v>
      </c>
      <c r="H109" s="23"/>
      <c r="I109" s="23"/>
      <c r="J109" s="23"/>
      <c r="K109" s="48"/>
      <c r="L109" s="18">
        <v>30.746130738460909</v>
      </c>
      <c r="M109" s="17" t="s">
        <v>102</v>
      </c>
      <c r="N109" s="13"/>
      <c r="O109" s="13"/>
      <c r="P109" s="13"/>
      <c r="Q109" s="13"/>
      <c r="R109" s="32">
        <v>3.6</v>
      </c>
      <c r="S109" s="32">
        <v>21.6</v>
      </c>
      <c r="T109" s="18">
        <v>6</v>
      </c>
      <c r="U109" s="32">
        <v>88</v>
      </c>
      <c r="V109" s="32">
        <v>0</v>
      </c>
      <c r="W109" s="32">
        <v>12</v>
      </c>
      <c r="X109" s="32">
        <v>0</v>
      </c>
      <c r="Y109" s="13"/>
      <c r="Z109" s="13"/>
      <c r="AA109" s="13"/>
      <c r="AB109" s="16"/>
      <c r="AC109" s="16"/>
    </row>
    <row r="110" spans="1:29" s="6" customFormat="1">
      <c r="A110" s="13" t="s">
        <v>135</v>
      </c>
      <c r="B110" s="17" t="s">
        <v>154</v>
      </c>
      <c r="C110" s="29">
        <v>53</v>
      </c>
      <c r="D110" s="28" t="s">
        <v>89</v>
      </c>
      <c r="E110" s="31">
        <v>3.87</v>
      </c>
      <c r="F110" s="33">
        <v>108.4</v>
      </c>
      <c r="G110" s="31">
        <v>89.7</v>
      </c>
      <c r="H110" s="23"/>
      <c r="I110" s="23"/>
      <c r="J110" s="23"/>
      <c r="K110" s="48"/>
      <c r="L110" s="18">
        <v>65.447304833547634</v>
      </c>
      <c r="M110" s="17" t="s">
        <v>102</v>
      </c>
      <c r="N110" s="13"/>
      <c r="O110" s="13"/>
      <c r="P110" s="13"/>
      <c r="Q110" s="13"/>
      <c r="R110" s="32">
        <v>7.2</v>
      </c>
      <c r="S110" s="32">
        <v>37.799999999999997</v>
      </c>
      <c r="T110" s="18">
        <v>5.2499999999999991</v>
      </c>
      <c r="U110" s="32">
        <v>94.3</v>
      </c>
      <c r="V110" s="32">
        <v>3</v>
      </c>
      <c r="W110" s="32">
        <v>2</v>
      </c>
      <c r="X110" s="32">
        <v>0.7</v>
      </c>
      <c r="Y110" s="13"/>
      <c r="Z110" s="13"/>
      <c r="AA110" s="13"/>
      <c r="AB110" s="16"/>
      <c r="AC110" s="16"/>
    </row>
    <row r="111" spans="1:29" s="6" customFormat="1">
      <c r="A111" s="13" t="s">
        <v>135</v>
      </c>
      <c r="B111" s="17" t="s">
        <v>155</v>
      </c>
      <c r="C111" s="29">
        <v>60</v>
      </c>
      <c r="D111" s="28" t="s">
        <v>89</v>
      </c>
      <c r="E111" s="31">
        <v>4.03</v>
      </c>
      <c r="F111" s="33">
        <v>121.39</v>
      </c>
      <c r="G111" s="31">
        <v>111.8</v>
      </c>
      <c r="H111" s="23"/>
      <c r="I111" s="23"/>
      <c r="J111" s="23"/>
      <c r="K111" s="48"/>
      <c r="L111" s="18">
        <v>124.08273211952</v>
      </c>
      <c r="M111" s="17" t="s">
        <v>102</v>
      </c>
      <c r="N111" s="13"/>
      <c r="O111" s="13"/>
      <c r="P111" s="13"/>
      <c r="Q111" s="13"/>
      <c r="R111" s="32">
        <v>4</v>
      </c>
      <c r="S111" s="32">
        <v>21.9</v>
      </c>
      <c r="T111" s="18">
        <v>5.4749999999999996</v>
      </c>
      <c r="U111" s="32">
        <v>61</v>
      </c>
      <c r="V111" s="32">
        <v>5</v>
      </c>
      <c r="W111" s="32">
        <v>17</v>
      </c>
      <c r="X111" s="32">
        <v>17</v>
      </c>
      <c r="Y111" s="13"/>
      <c r="Z111" s="13"/>
      <c r="AA111" s="13"/>
      <c r="AB111" s="16"/>
      <c r="AC111" s="16"/>
    </row>
    <row r="112" spans="1:29" s="6" customFormat="1">
      <c r="A112" s="13" t="s">
        <v>135</v>
      </c>
      <c r="B112" s="17" t="s">
        <v>156</v>
      </c>
      <c r="C112" s="29">
        <v>82</v>
      </c>
      <c r="D112" s="28" t="s">
        <v>89</v>
      </c>
      <c r="E112" s="31">
        <v>2.82</v>
      </c>
      <c r="F112" s="33">
        <v>128.77000000000001</v>
      </c>
      <c r="G112" s="31">
        <v>93</v>
      </c>
      <c r="H112" s="23"/>
      <c r="I112" s="23"/>
      <c r="J112" s="23"/>
      <c r="K112" s="48"/>
      <c r="L112" s="18">
        <v>51.128669299385578</v>
      </c>
      <c r="M112" s="17" t="s">
        <v>102</v>
      </c>
      <c r="N112" s="13"/>
      <c r="O112" s="13"/>
      <c r="P112" s="13"/>
      <c r="Q112" s="13"/>
      <c r="R112" s="32">
        <v>11.5</v>
      </c>
      <c r="S112" s="32">
        <v>102.4</v>
      </c>
      <c r="T112" s="18">
        <v>8.9043478260869566</v>
      </c>
      <c r="U112" s="32">
        <v>94</v>
      </c>
      <c r="V112" s="32">
        <v>2.4</v>
      </c>
      <c r="W112" s="32">
        <v>2</v>
      </c>
      <c r="X112" s="32">
        <v>1.6</v>
      </c>
      <c r="Y112" s="13"/>
      <c r="Z112" s="13"/>
      <c r="AA112" s="13"/>
      <c r="AB112" s="16"/>
      <c r="AC112" s="16"/>
    </row>
    <row r="113" spans="1:29" s="6" customFormat="1">
      <c r="A113" s="13" t="s">
        <v>135</v>
      </c>
      <c r="B113" s="17" t="s">
        <v>157</v>
      </c>
      <c r="C113" s="29">
        <v>51</v>
      </c>
      <c r="D113" s="28" t="s">
        <v>89</v>
      </c>
      <c r="E113" s="31">
        <v>2.74</v>
      </c>
      <c r="F113" s="33">
        <v>82.53</v>
      </c>
      <c r="G113" s="31">
        <v>71.3</v>
      </c>
      <c r="H113" s="23"/>
      <c r="I113" s="23"/>
      <c r="J113" s="23"/>
      <c r="K113" s="48"/>
      <c r="L113" s="18">
        <v>54.556497738477198</v>
      </c>
      <c r="M113" s="17" t="s">
        <v>102</v>
      </c>
      <c r="N113" s="13"/>
      <c r="O113" s="13"/>
      <c r="P113" s="13"/>
      <c r="Q113" s="13"/>
      <c r="R113" s="32">
        <v>24.2</v>
      </c>
      <c r="S113" s="32">
        <v>154.5</v>
      </c>
      <c r="T113" s="18">
        <v>6.384297520661157</v>
      </c>
      <c r="U113" s="32">
        <v>72</v>
      </c>
      <c r="V113" s="32">
        <v>7</v>
      </c>
      <c r="W113" s="32">
        <v>21</v>
      </c>
      <c r="X113" s="32">
        <v>0</v>
      </c>
      <c r="Y113" s="13"/>
      <c r="Z113" s="13"/>
      <c r="AA113" s="13"/>
      <c r="AB113" s="16"/>
      <c r="AC113" s="16"/>
    </row>
    <row r="114" spans="1:29" s="6" customFormat="1">
      <c r="A114" s="13" t="s">
        <v>135</v>
      </c>
      <c r="B114" s="17" t="s">
        <v>158</v>
      </c>
      <c r="C114" s="29">
        <v>54</v>
      </c>
      <c r="D114" s="28" t="s">
        <v>95</v>
      </c>
      <c r="E114" s="31">
        <v>1.81</v>
      </c>
      <c r="F114" s="33">
        <v>87.44</v>
      </c>
      <c r="G114" s="31">
        <v>100.7</v>
      </c>
      <c r="H114" s="23"/>
      <c r="I114" s="23"/>
      <c r="J114" s="23"/>
      <c r="K114" s="48"/>
      <c r="L114" s="18">
        <v>141.19672448675649</v>
      </c>
      <c r="M114" s="17" t="s">
        <v>102</v>
      </c>
      <c r="N114" s="13"/>
      <c r="O114" s="13"/>
      <c r="P114" s="13"/>
      <c r="Q114" s="13"/>
      <c r="R114" s="32">
        <v>4.3</v>
      </c>
      <c r="S114" s="32">
        <v>29.6</v>
      </c>
      <c r="T114" s="18">
        <v>6.8837209302325588</v>
      </c>
      <c r="U114" s="32">
        <v>81.3</v>
      </c>
      <c r="V114" s="32">
        <v>1.7</v>
      </c>
      <c r="W114" s="32">
        <v>15</v>
      </c>
      <c r="X114" s="32">
        <v>2</v>
      </c>
      <c r="Y114" s="13"/>
      <c r="Z114" s="13"/>
      <c r="AA114" s="13"/>
      <c r="AB114" s="16"/>
      <c r="AC114" s="16"/>
    </row>
    <row r="115" spans="1:29" s="6" customFormat="1">
      <c r="A115" s="13" t="s">
        <v>135</v>
      </c>
      <c r="B115" s="17" t="s">
        <v>159</v>
      </c>
      <c r="C115" s="29">
        <v>87</v>
      </c>
      <c r="D115" s="28" t="s">
        <v>89</v>
      </c>
      <c r="E115" s="31">
        <v>2.4900000000000002</v>
      </c>
      <c r="F115" s="33">
        <v>113.7</v>
      </c>
      <c r="G115" s="31">
        <v>116</v>
      </c>
      <c r="H115" s="23"/>
      <c r="I115" s="23"/>
      <c r="J115" s="23"/>
      <c r="K115" s="48"/>
      <c r="L115" s="18">
        <v>63.643037527427943</v>
      </c>
      <c r="M115" s="17" t="s">
        <v>92</v>
      </c>
      <c r="N115" s="13"/>
      <c r="O115" s="13"/>
      <c r="P115" s="13"/>
      <c r="Q115" s="13"/>
      <c r="R115" s="32">
        <v>9.5</v>
      </c>
      <c r="S115" s="32">
        <v>97.7</v>
      </c>
      <c r="T115" s="18">
        <v>10.284210526315789</v>
      </c>
      <c r="U115" s="32">
        <v>88</v>
      </c>
      <c r="V115" s="32">
        <v>1.7</v>
      </c>
      <c r="W115" s="32">
        <v>9.3000000000000007</v>
      </c>
      <c r="X115" s="32">
        <v>1</v>
      </c>
      <c r="Y115" s="13"/>
      <c r="Z115" s="13"/>
      <c r="AA115" s="13"/>
      <c r="AB115" s="16"/>
      <c r="AC115" s="16"/>
    </row>
    <row r="116" spans="1:29" s="6" customFormat="1">
      <c r="A116" s="13" t="s">
        <v>135</v>
      </c>
      <c r="B116" s="17" t="s">
        <v>160</v>
      </c>
      <c r="C116" s="28">
        <v>75</v>
      </c>
      <c r="D116" s="28" t="s">
        <v>89</v>
      </c>
      <c r="E116" s="31">
        <v>2.64</v>
      </c>
      <c r="F116" s="33">
        <v>100.38</v>
      </c>
      <c r="G116" s="31">
        <v>103.2</v>
      </c>
      <c r="H116" s="23"/>
      <c r="I116" s="23"/>
      <c r="J116" s="23"/>
      <c r="K116" s="48"/>
      <c r="L116" s="18">
        <v>149.40767766354796</v>
      </c>
      <c r="M116" s="17" t="s">
        <v>92</v>
      </c>
      <c r="N116" s="13"/>
      <c r="O116" s="13"/>
      <c r="P116" s="13"/>
      <c r="Q116" s="13"/>
      <c r="R116" s="32">
        <v>1</v>
      </c>
      <c r="S116" s="32">
        <v>27.9</v>
      </c>
      <c r="T116" s="18">
        <v>27.9</v>
      </c>
      <c r="U116" s="32">
        <v>86.7</v>
      </c>
      <c r="V116" s="32">
        <v>6.7</v>
      </c>
      <c r="W116" s="32">
        <v>5.3</v>
      </c>
      <c r="X116" s="32">
        <v>1.3</v>
      </c>
      <c r="Y116" s="13"/>
      <c r="Z116" s="13"/>
      <c r="AA116" s="13"/>
      <c r="AB116" s="16"/>
      <c r="AC116" s="16"/>
    </row>
    <row r="117" spans="1:29" s="6" customFormat="1">
      <c r="A117" s="13" t="s">
        <v>135</v>
      </c>
      <c r="B117" s="17" t="s">
        <v>161</v>
      </c>
      <c r="C117" s="29">
        <v>54</v>
      </c>
      <c r="D117" s="28" t="s">
        <v>89</v>
      </c>
      <c r="E117" s="31">
        <v>3.1</v>
      </c>
      <c r="F117" s="33">
        <v>89.08</v>
      </c>
      <c r="G117" s="31">
        <v>98.3</v>
      </c>
      <c r="H117" s="23"/>
      <c r="I117" s="23"/>
      <c r="J117" s="23"/>
      <c r="K117" s="48"/>
      <c r="L117" s="18">
        <v>34.458990564063946</v>
      </c>
      <c r="M117" s="17" t="s">
        <v>92</v>
      </c>
      <c r="N117" s="13"/>
      <c r="O117" s="13"/>
      <c r="P117" s="13"/>
      <c r="Q117" s="13"/>
      <c r="R117" s="32">
        <v>0.9</v>
      </c>
      <c r="S117" s="32">
        <v>9.1999999999999993</v>
      </c>
      <c r="T117" s="18">
        <v>10.222222222222221</v>
      </c>
      <c r="U117" s="32">
        <v>79.099999999999994</v>
      </c>
      <c r="V117" s="32">
        <v>0.6</v>
      </c>
      <c r="W117" s="32">
        <v>18</v>
      </c>
      <c r="X117" s="32">
        <v>2.2999999999999998</v>
      </c>
      <c r="Y117" s="13"/>
      <c r="Z117" s="13"/>
      <c r="AA117" s="13"/>
      <c r="AB117" s="16"/>
      <c r="AC117" s="16"/>
    </row>
    <row r="118" spans="1:29" s="6" customFormat="1">
      <c r="A118" s="13" t="s">
        <v>135</v>
      </c>
      <c r="B118" s="17" t="s">
        <v>162</v>
      </c>
      <c r="C118" s="29">
        <v>63</v>
      </c>
      <c r="D118" s="28" t="s">
        <v>89</v>
      </c>
      <c r="E118" s="31">
        <v>2.56</v>
      </c>
      <c r="F118" s="33">
        <v>81.790000000000006</v>
      </c>
      <c r="G118" s="31">
        <v>91.2</v>
      </c>
      <c r="H118" s="23"/>
      <c r="I118" s="23"/>
      <c r="J118" s="23"/>
      <c r="K118" s="48"/>
      <c r="L118" s="18">
        <v>52.015433612976672</v>
      </c>
      <c r="M118" s="17" t="s">
        <v>92</v>
      </c>
      <c r="N118" s="13"/>
      <c r="O118" s="13"/>
      <c r="P118" s="13"/>
      <c r="Q118" s="13"/>
      <c r="R118" s="32">
        <v>6.2</v>
      </c>
      <c r="S118" s="32">
        <v>59.1</v>
      </c>
      <c r="T118" s="18">
        <v>9.5322580645161281</v>
      </c>
      <c r="U118" s="32">
        <v>84.6</v>
      </c>
      <c r="V118" s="32">
        <v>2.5</v>
      </c>
      <c r="W118" s="32">
        <v>12.9</v>
      </c>
      <c r="X118" s="32">
        <v>0</v>
      </c>
      <c r="Y118" s="13"/>
      <c r="Z118" s="13"/>
      <c r="AA118" s="13"/>
      <c r="AB118" s="16"/>
      <c r="AC118" s="16"/>
    </row>
    <row r="119" spans="1:29" s="6" customFormat="1">
      <c r="A119" s="13" t="s">
        <v>135</v>
      </c>
      <c r="B119" s="17" t="s">
        <v>163</v>
      </c>
      <c r="C119" s="29">
        <v>54</v>
      </c>
      <c r="D119" s="28" t="s">
        <v>89</v>
      </c>
      <c r="E119" s="31">
        <v>3.98</v>
      </c>
      <c r="F119" s="33">
        <v>111.48</v>
      </c>
      <c r="G119" s="31">
        <v>110.9</v>
      </c>
      <c r="H119" s="23"/>
      <c r="I119" s="23"/>
      <c r="J119" s="23"/>
      <c r="K119" s="48"/>
      <c r="L119" s="18">
        <v>26.560081552244132</v>
      </c>
      <c r="M119" s="17" t="s">
        <v>102</v>
      </c>
      <c r="N119" s="13"/>
      <c r="O119" s="13"/>
      <c r="P119" s="13"/>
      <c r="Q119" s="13"/>
      <c r="R119" s="32">
        <v>2.2000000000000002</v>
      </c>
      <c r="S119" s="32">
        <v>4.3</v>
      </c>
      <c r="T119" s="18">
        <v>1.9545454545454544</v>
      </c>
      <c r="U119" s="32">
        <v>90.2</v>
      </c>
      <c r="V119" s="32">
        <v>0</v>
      </c>
      <c r="W119" s="32">
        <v>6.5</v>
      </c>
      <c r="X119" s="32">
        <v>3.3</v>
      </c>
      <c r="Y119" s="13"/>
      <c r="Z119" s="13"/>
      <c r="AA119" s="13"/>
      <c r="AB119" s="16"/>
      <c r="AC119" s="16"/>
    </row>
    <row r="120" spans="1:29" s="6" customFormat="1">
      <c r="A120" s="13" t="s">
        <v>135</v>
      </c>
      <c r="B120" s="17" t="s">
        <v>164</v>
      </c>
      <c r="C120" s="29">
        <v>69</v>
      </c>
      <c r="D120" s="28" t="s">
        <v>89</v>
      </c>
      <c r="E120" s="31">
        <v>2.41</v>
      </c>
      <c r="F120" s="33">
        <v>91.64</v>
      </c>
      <c r="G120" s="31">
        <v>81.7</v>
      </c>
      <c r="H120" s="23"/>
      <c r="I120" s="23"/>
      <c r="J120" s="23"/>
      <c r="K120" s="48"/>
      <c r="L120" s="18">
        <v>27.788697234625069</v>
      </c>
      <c r="M120" s="17" t="s">
        <v>92</v>
      </c>
      <c r="N120" s="13"/>
      <c r="O120" s="13"/>
      <c r="P120" s="13"/>
      <c r="Q120" s="13"/>
      <c r="R120" s="32">
        <v>2.8</v>
      </c>
      <c r="S120" s="32">
        <v>9.8000000000000007</v>
      </c>
      <c r="T120" s="18">
        <v>3.5000000000000004</v>
      </c>
      <c r="U120" s="32">
        <v>95.5</v>
      </c>
      <c r="V120" s="32">
        <v>1.5</v>
      </c>
      <c r="W120" s="32">
        <v>2.1</v>
      </c>
      <c r="X120" s="32">
        <v>0.9</v>
      </c>
      <c r="Y120" s="13"/>
      <c r="Z120" s="13"/>
      <c r="AA120" s="13"/>
      <c r="AB120" s="16"/>
      <c r="AC120" s="16"/>
    </row>
    <row r="121" spans="1:29" s="6" customFormat="1">
      <c r="A121" s="13" t="s">
        <v>135</v>
      </c>
      <c r="B121" s="17" t="s">
        <v>165</v>
      </c>
      <c r="C121" s="29">
        <v>59</v>
      </c>
      <c r="D121" s="28" t="s">
        <v>89</v>
      </c>
      <c r="E121" s="31">
        <v>2.62</v>
      </c>
      <c r="F121" s="33">
        <v>82.39</v>
      </c>
      <c r="G121" s="31">
        <v>73.599999999999994</v>
      </c>
      <c r="H121" s="23"/>
      <c r="I121" s="23"/>
      <c r="J121" s="23"/>
      <c r="K121" s="48"/>
      <c r="L121" s="18">
        <v>43.941407278725002</v>
      </c>
      <c r="M121" s="17" t="s">
        <v>102</v>
      </c>
      <c r="N121" s="13"/>
      <c r="O121" s="13"/>
      <c r="P121" s="13"/>
      <c r="Q121" s="13"/>
      <c r="R121" s="32">
        <v>8.3000000000000007</v>
      </c>
      <c r="S121" s="32">
        <v>26.4</v>
      </c>
      <c r="T121" s="18">
        <v>3.1807228915662646</v>
      </c>
      <c r="U121" s="32">
        <v>83.3</v>
      </c>
      <c r="V121" s="32">
        <v>1.3</v>
      </c>
      <c r="W121" s="32">
        <v>13.3</v>
      </c>
      <c r="X121" s="32">
        <v>2</v>
      </c>
      <c r="Y121" s="13"/>
      <c r="Z121" s="13"/>
      <c r="AA121" s="13"/>
      <c r="AB121" s="16"/>
      <c r="AC121" s="16"/>
    </row>
    <row r="122" spans="1:29" s="6" customFormat="1">
      <c r="A122" s="13" t="s">
        <v>135</v>
      </c>
      <c r="B122" s="17" t="s">
        <v>166</v>
      </c>
      <c r="C122" s="29">
        <v>73</v>
      </c>
      <c r="D122" s="28" t="s">
        <v>89</v>
      </c>
      <c r="E122" s="31">
        <v>2.5</v>
      </c>
      <c r="F122" s="33">
        <v>82.78</v>
      </c>
      <c r="G122" s="31">
        <v>81.900000000000006</v>
      </c>
      <c r="H122" s="23"/>
      <c r="I122" s="23"/>
      <c r="J122" s="23"/>
      <c r="K122" s="48"/>
      <c r="L122" s="18">
        <v>41.309990066650592</v>
      </c>
      <c r="M122" s="17" t="s">
        <v>92</v>
      </c>
      <c r="N122" s="13"/>
      <c r="O122" s="13"/>
      <c r="P122" s="13"/>
      <c r="Q122" s="13"/>
      <c r="R122" s="32">
        <v>15.9</v>
      </c>
      <c r="S122" s="32">
        <v>108</v>
      </c>
      <c r="T122" s="18">
        <v>6.7924528301886795</v>
      </c>
      <c r="U122" s="32">
        <v>95</v>
      </c>
      <c r="V122" s="32">
        <v>3</v>
      </c>
      <c r="W122" s="32">
        <v>2</v>
      </c>
      <c r="X122" s="32">
        <v>0</v>
      </c>
      <c r="Y122" s="13"/>
      <c r="Z122" s="13"/>
      <c r="AA122" s="13"/>
      <c r="AB122" s="16"/>
      <c r="AC122" s="16"/>
    </row>
    <row r="123" spans="1:29" s="6" customFormat="1">
      <c r="A123" s="13" t="s">
        <v>135</v>
      </c>
      <c r="B123" s="17" t="s">
        <v>167</v>
      </c>
      <c r="C123" s="29">
        <v>64</v>
      </c>
      <c r="D123" s="28" t="s">
        <v>89</v>
      </c>
      <c r="E123" s="31">
        <v>2.61</v>
      </c>
      <c r="F123" s="33">
        <v>83.92</v>
      </c>
      <c r="G123" s="31">
        <v>101.2</v>
      </c>
      <c r="H123" s="23"/>
      <c r="I123" s="23"/>
      <c r="J123" s="23"/>
      <c r="K123" s="48"/>
      <c r="L123" s="18">
        <v>130.96260735080551</v>
      </c>
      <c r="M123" s="17" t="s">
        <v>92</v>
      </c>
      <c r="N123" s="13"/>
      <c r="O123" s="13"/>
      <c r="P123" s="13"/>
      <c r="Q123" s="13"/>
      <c r="R123" s="32">
        <v>6.6</v>
      </c>
      <c r="S123" s="32">
        <v>107.4</v>
      </c>
      <c r="T123" s="18">
        <v>16.272727272727273</v>
      </c>
      <c r="U123" s="32">
        <v>16</v>
      </c>
      <c r="V123" s="32">
        <v>3</v>
      </c>
      <c r="W123" s="32">
        <v>80</v>
      </c>
      <c r="X123" s="32">
        <v>1</v>
      </c>
      <c r="Y123" s="13"/>
      <c r="Z123" s="13"/>
      <c r="AA123" s="13"/>
      <c r="AB123" s="16"/>
      <c r="AC123" s="16"/>
    </row>
    <row r="124" spans="1:29" s="6" customFormat="1">
      <c r="A124" s="13" t="s">
        <v>135</v>
      </c>
      <c r="B124" s="17" t="s">
        <v>168</v>
      </c>
      <c r="C124" s="29">
        <v>70</v>
      </c>
      <c r="D124" s="28" t="s">
        <v>89</v>
      </c>
      <c r="E124" s="31">
        <v>2.84</v>
      </c>
      <c r="F124" s="33">
        <v>102.9</v>
      </c>
      <c r="G124" s="31">
        <v>108.8</v>
      </c>
      <c r="H124" s="23"/>
      <c r="I124" s="23"/>
      <c r="J124" s="23"/>
      <c r="K124" s="48"/>
      <c r="L124" s="18">
        <v>46.455458625765296</v>
      </c>
      <c r="M124" s="17" t="s">
        <v>92</v>
      </c>
      <c r="N124" s="13"/>
      <c r="O124" s="13"/>
      <c r="P124" s="13"/>
      <c r="Q124" s="13"/>
      <c r="R124" s="32">
        <v>8</v>
      </c>
      <c r="S124" s="32">
        <v>17.2</v>
      </c>
      <c r="T124" s="18">
        <v>2.15</v>
      </c>
      <c r="U124" s="32">
        <v>76</v>
      </c>
      <c r="V124" s="32">
        <v>7</v>
      </c>
      <c r="W124" s="32">
        <v>15</v>
      </c>
      <c r="X124" s="32">
        <v>2</v>
      </c>
      <c r="Y124" s="13"/>
      <c r="Z124" s="13"/>
      <c r="AA124" s="13"/>
      <c r="AB124" s="16"/>
      <c r="AC124" s="16"/>
    </row>
    <row r="125" spans="1:29" s="6" customFormat="1">
      <c r="A125" s="13" t="s">
        <v>135</v>
      </c>
      <c r="B125" s="17" t="s">
        <v>169</v>
      </c>
      <c r="C125" s="29">
        <v>89</v>
      </c>
      <c r="D125" s="28" t="s">
        <v>89</v>
      </c>
      <c r="E125" s="31">
        <v>1.48</v>
      </c>
      <c r="F125" s="33">
        <v>84.57</v>
      </c>
      <c r="G125" s="31">
        <v>62.9</v>
      </c>
      <c r="H125" s="23"/>
      <c r="I125" s="23"/>
      <c r="J125" s="23"/>
      <c r="K125" s="48"/>
      <c r="L125" s="18">
        <v>93.712917329263703</v>
      </c>
      <c r="M125" s="17" t="s">
        <v>92</v>
      </c>
      <c r="N125" s="13"/>
      <c r="O125" s="13"/>
      <c r="P125" s="13"/>
      <c r="Q125" s="13"/>
      <c r="R125" s="32">
        <v>7.8</v>
      </c>
      <c r="S125" s="32">
        <v>63.7</v>
      </c>
      <c r="T125" s="18">
        <v>8.1666666666666679</v>
      </c>
      <c r="U125" s="32">
        <v>86</v>
      </c>
      <c r="V125" s="32">
        <v>1.7</v>
      </c>
      <c r="W125" s="32">
        <v>8.6999999999999993</v>
      </c>
      <c r="X125" s="32">
        <v>3.7</v>
      </c>
      <c r="Y125" s="13"/>
      <c r="Z125" s="13"/>
      <c r="AA125" s="13"/>
      <c r="AB125" s="16"/>
      <c r="AC125" s="16"/>
    </row>
    <row r="126" spans="1:29" s="6" customFormat="1">
      <c r="A126" s="13" t="s">
        <v>135</v>
      </c>
      <c r="B126" s="17" t="s">
        <v>170</v>
      </c>
      <c r="C126" s="29">
        <v>77</v>
      </c>
      <c r="D126" s="28" t="s">
        <v>89</v>
      </c>
      <c r="E126" s="31">
        <v>3.04</v>
      </c>
      <c r="F126" s="33">
        <v>98.7</v>
      </c>
      <c r="G126" s="31">
        <v>124.5</v>
      </c>
      <c r="H126" s="23"/>
      <c r="I126" s="23"/>
      <c r="J126" s="23"/>
      <c r="K126" s="48"/>
      <c r="L126" s="18">
        <v>236.23047353521366</v>
      </c>
      <c r="M126" s="17" t="s">
        <v>92</v>
      </c>
      <c r="N126" s="13"/>
      <c r="O126" s="13"/>
      <c r="P126" s="13"/>
      <c r="Q126" s="13"/>
      <c r="R126" s="32">
        <v>2.2000000000000002</v>
      </c>
      <c r="S126" s="32">
        <v>5.3</v>
      </c>
      <c r="T126" s="18">
        <v>2.4090909090909087</v>
      </c>
      <c r="U126" s="32">
        <v>81</v>
      </c>
      <c r="V126" s="32">
        <v>3.7</v>
      </c>
      <c r="W126" s="32">
        <v>7.3</v>
      </c>
      <c r="X126" s="32">
        <v>8</v>
      </c>
      <c r="Y126" s="13"/>
      <c r="Z126" s="13"/>
      <c r="AA126" s="13"/>
      <c r="AB126" s="16"/>
      <c r="AC126" s="16"/>
    </row>
    <row r="127" spans="1:29" s="6" customFormat="1">
      <c r="A127" s="13" t="s">
        <v>135</v>
      </c>
      <c r="B127" s="17" t="s">
        <v>171</v>
      </c>
      <c r="C127" s="28">
        <v>58</v>
      </c>
      <c r="D127" s="28" t="s">
        <v>89</v>
      </c>
      <c r="E127" s="31">
        <v>2.65</v>
      </c>
      <c r="F127" s="33">
        <v>80.06</v>
      </c>
      <c r="G127" s="31">
        <v>92.5</v>
      </c>
      <c r="H127" s="23"/>
      <c r="I127" s="23"/>
      <c r="J127" s="23"/>
      <c r="K127" s="48"/>
      <c r="L127" s="18">
        <v>43.815658137617021</v>
      </c>
      <c r="M127" s="17" t="s">
        <v>92</v>
      </c>
      <c r="N127" s="13"/>
      <c r="O127" s="13"/>
      <c r="P127" s="13"/>
      <c r="Q127" s="13"/>
      <c r="R127" s="32">
        <v>4.2</v>
      </c>
      <c r="S127" s="32">
        <v>45</v>
      </c>
      <c r="T127" s="18">
        <v>10.714285714285714</v>
      </c>
      <c r="U127" s="32">
        <v>40.299999999999997</v>
      </c>
      <c r="V127" s="32">
        <v>2.8</v>
      </c>
      <c r="W127" s="32">
        <v>56.9</v>
      </c>
      <c r="X127" s="32">
        <v>0</v>
      </c>
      <c r="Y127" s="13"/>
      <c r="Z127" s="13"/>
      <c r="AA127" s="13"/>
      <c r="AB127" s="16"/>
      <c r="AC127" s="16"/>
    </row>
    <row r="128" spans="1:29" s="6" customFormat="1">
      <c r="A128" s="13" t="s">
        <v>135</v>
      </c>
      <c r="B128" s="17" t="s">
        <v>172</v>
      </c>
      <c r="C128" s="29">
        <v>74</v>
      </c>
      <c r="D128" s="28" t="s">
        <v>89</v>
      </c>
      <c r="E128" s="31">
        <v>2.11</v>
      </c>
      <c r="F128" s="33">
        <v>80.53</v>
      </c>
      <c r="G128" s="31">
        <v>98</v>
      </c>
      <c r="H128" s="23"/>
      <c r="I128" s="23"/>
      <c r="J128" s="23"/>
      <c r="K128" s="48"/>
      <c r="L128" s="18">
        <v>71.797170721940986</v>
      </c>
      <c r="M128" s="17" t="s">
        <v>92</v>
      </c>
      <c r="N128" s="13"/>
      <c r="O128" s="13"/>
      <c r="P128" s="13"/>
      <c r="Q128" s="13"/>
      <c r="R128" s="32">
        <v>15.3</v>
      </c>
      <c r="S128" s="32">
        <v>70</v>
      </c>
      <c r="T128" s="18">
        <v>4.5751633986928102</v>
      </c>
      <c r="U128" s="32">
        <v>64</v>
      </c>
      <c r="V128" s="32">
        <v>13</v>
      </c>
      <c r="W128" s="32">
        <v>22</v>
      </c>
      <c r="X128" s="32">
        <v>1</v>
      </c>
      <c r="Y128" s="13"/>
      <c r="Z128" s="13"/>
      <c r="AA128" s="13"/>
      <c r="AB128" s="16"/>
      <c r="AC128" s="16"/>
    </row>
    <row r="129" spans="1:29" s="6" customFormat="1">
      <c r="A129" s="13" t="s">
        <v>135</v>
      </c>
      <c r="B129" s="17" t="s">
        <v>173</v>
      </c>
      <c r="C129" s="29">
        <v>75</v>
      </c>
      <c r="D129" s="28" t="s">
        <v>89</v>
      </c>
      <c r="E129" s="31">
        <v>2.35</v>
      </c>
      <c r="F129" s="33">
        <v>104.44</v>
      </c>
      <c r="G129" s="31">
        <v>70.5</v>
      </c>
      <c r="H129" s="23"/>
      <c r="I129" s="23"/>
      <c r="J129" s="23"/>
      <c r="K129" s="48"/>
      <c r="L129" s="18">
        <v>38.312503132684064</v>
      </c>
      <c r="M129" s="17" t="s">
        <v>92</v>
      </c>
      <c r="N129" s="13"/>
      <c r="O129" s="13"/>
      <c r="P129" s="13"/>
      <c r="Q129" s="13"/>
      <c r="R129" s="32">
        <v>2</v>
      </c>
      <c r="S129" s="32">
        <v>34.9</v>
      </c>
      <c r="T129" s="18">
        <v>17.45</v>
      </c>
      <c r="U129" s="32">
        <v>72.400000000000006</v>
      </c>
      <c r="V129" s="32">
        <v>10.6</v>
      </c>
      <c r="W129" s="32">
        <v>14.7</v>
      </c>
      <c r="X129" s="32">
        <v>2.2999999999999998</v>
      </c>
      <c r="Y129" s="13"/>
      <c r="Z129" s="13"/>
      <c r="AA129" s="13"/>
      <c r="AB129" s="16"/>
      <c r="AC129" s="16"/>
    </row>
    <row r="130" spans="1:29" s="6" customFormat="1">
      <c r="A130" s="13" t="s">
        <v>135</v>
      </c>
      <c r="B130" s="17" t="s">
        <v>174</v>
      </c>
      <c r="C130" s="28">
        <v>75</v>
      </c>
      <c r="D130" s="28" t="s">
        <v>89</v>
      </c>
      <c r="E130" s="31">
        <v>2.75</v>
      </c>
      <c r="F130" s="33">
        <v>97.86</v>
      </c>
      <c r="G130" s="31">
        <v>115</v>
      </c>
      <c r="H130" s="23"/>
      <c r="I130" s="23"/>
      <c r="J130" s="23"/>
      <c r="K130" s="48"/>
      <c r="L130" s="18">
        <v>86.38034518998947</v>
      </c>
      <c r="M130" s="17" t="s">
        <v>92</v>
      </c>
      <c r="N130" s="13"/>
      <c r="O130" s="13"/>
      <c r="P130" s="13"/>
      <c r="Q130" s="13"/>
      <c r="R130" s="32">
        <v>2.2999999999999998</v>
      </c>
      <c r="S130" s="32">
        <v>13.7</v>
      </c>
      <c r="T130" s="18">
        <v>5.9565217391304346</v>
      </c>
      <c r="U130" s="32">
        <v>32.200000000000003</v>
      </c>
      <c r="V130" s="32">
        <v>6.5</v>
      </c>
      <c r="W130" s="32">
        <v>61.3</v>
      </c>
      <c r="X130" s="32">
        <v>0</v>
      </c>
      <c r="Y130" s="13"/>
      <c r="Z130" s="13"/>
      <c r="AA130" s="13"/>
      <c r="AB130" s="16"/>
      <c r="AC130" s="16"/>
    </row>
    <row r="131" spans="1:29" s="6" customFormat="1">
      <c r="A131" s="13" t="s">
        <v>135</v>
      </c>
      <c r="B131" s="17" t="s">
        <v>175</v>
      </c>
      <c r="C131" s="28">
        <v>75</v>
      </c>
      <c r="D131" s="28" t="s">
        <v>188</v>
      </c>
      <c r="E131" s="31">
        <v>2.66</v>
      </c>
      <c r="F131" s="33">
        <v>95.3</v>
      </c>
      <c r="G131" s="31">
        <v>91</v>
      </c>
      <c r="H131" s="23"/>
      <c r="I131" s="23"/>
      <c r="J131" s="23"/>
      <c r="K131" s="48"/>
      <c r="L131" s="18">
        <v>28.527357004244539</v>
      </c>
      <c r="M131" s="17" t="s">
        <v>92</v>
      </c>
      <c r="N131" s="13"/>
      <c r="O131" s="13"/>
      <c r="P131" s="13"/>
      <c r="Q131" s="13"/>
      <c r="R131" s="32">
        <v>6</v>
      </c>
      <c r="S131" s="32">
        <v>64.8</v>
      </c>
      <c r="T131" s="18">
        <v>10.799999999999999</v>
      </c>
      <c r="U131" s="32">
        <v>56.7</v>
      </c>
      <c r="V131" s="32">
        <v>9</v>
      </c>
      <c r="W131" s="32">
        <v>30</v>
      </c>
      <c r="X131" s="32">
        <v>4.3</v>
      </c>
      <c r="Y131" s="13"/>
      <c r="Z131" s="13"/>
      <c r="AA131" s="13"/>
      <c r="AB131" s="16"/>
      <c r="AC131" s="16"/>
    </row>
    <row r="132" spans="1:29" s="6" customFormat="1">
      <c r="A132" s="13" t="s">
        <v>135</v>
      </c>
      <c r="B132" s="17" t="s">
        <v>176</v>
      </c>
      <c r="C132" s="29">
        <v>63</v>
      </c>
      <c r="D132" s="28" t="s">
        <v>95</v>
      </c>
      <c r="E132" s="31">
        <v>1.58</v>
      </c>
      <c r="F132" s="33">
        <v>78.22</v>
      </c>
      <c r="G132" s="31">
        <v>81.5</v>
      </c>
      <c r="H132" s="23"/>
      <c r="I132" s="23"/>
      <c r="J132" s="23"/>
      <c r="K132" s="48"/>
      <c r="L132" s="18">
        <v>57.360237847625505</v>
      </c>
      <c r="M132" s="17" t="s">
        <v>102</v>
      </c>
      <c r="N132" s="13"/>
      <c r="O132" s="13"/>
      <c r="P132" s="13"/>
      <c r="Q132" s="13"/>
      <c r="R132" s="32">
        <v>1.5</v>
      </c>
      <c r="S132" s="32">
        <v>20.7</v>
      </c>
      <c r="T132" s="18">
        <v>13.799999999999999</v>
      </c>
      <c r="U132" s="32">
        <v>68.7</v>
      </c>
      <c r="V132" s="32">
        <v>4.5</v>
      </c>
      <c r="W132" s="32">
        <v>25.7</v>
      </c>
      <c r="X132" s="32">
        <v>1.1000000000000001</v>
      </c>
      <c r="Y132" s="13"/>
      <c r="Z132" s="13"/>
      <c r="AA132" s="13"/>
      <c r="AB132" s="16"/>
      <c r="AC132" s="16"/>
    </row>
    <row r="133" spans="1:29" s="6" customFormat="1">
      <c r="A133" s="13" t="s">
        <v>135</v>
      </c>
      <c r="B133" s="17" t="s">
        <v>177</v>
      </c>
      <c r="C133" s="29">
        <v>71</v>
      </c>
      <c r="D133" s="28" t="s">
        <v>95</v>
      </c>
      <c r="E133" s="31">
        <v>1.42</v>
      </c>
      <c r="F133" s="33">
        <v>87.12</v>
      </c>
      <c r="G133" s="31">
        <v>90</v>
      </c>
      <c r="H133" s="23"/>
      <c r="I133" s="23"/>
      <c r="J133" s="23"/>
      <c r="K133" s="48"/>
      <c r="L133" s="18">
        <v>31.487584933438335</v>
      </c>
      <c r="M133" s="17" t="s">
        <v>102</v>
      </c>
      <c r="N133" s="13"/>
      <c r="O133" s="13"/>
      <c r="P133" s="13"/>
      <c r="Q133" s="13"/>
      <c r="R133" s="32">
        <v>4.5</v>
      </c>
      <c r="S133" s="32">
        <v>8.1999999999999993</v>
      </c>
      <c r="T133" s="18">
        <v>1.822222222222222</v>
      </c>
      <c r="U133" s="32">
        <v>87.9</v>
      </c>
      <c r="V133" s="32">
        <v>6.4</v>
      </c>
      <c r="W133" s="32">
        <v>4.3</v>
      </c>
      <c r="X133" s="32">
        <v>1.4</v>
      </c>
      <c r="Y133" s="13"/>
      <c r="Z133" s="13"/>
      <c r="AA133" s="13"/>
      <c r="AB133" s="16"/>
      <c r="AC133" s="16"/>
    </row>
    <row r="134" spans="1:29" s="6" customFormat="1">
      <c r="A134" s="13" t="s">
        <v>135</v>
      </c>
      <c r="B134" s="17" t="s">
        <v>178</v>
      </c>
      <c r="C134" s="29">
        <v>72</v>
      </c>
      <c r="D134" s="28" t="s">
        <v>89</v>
      </c>
      <c r="E134" s="31">
        <v>1.66</v>
      </c>
      <c r="F134" s="33">
        <v>62.17</v>
      </c>
      <c r="G134" s="31">
        <v>65.5</v>
      </c>
      <c r="H134" s="23"/>
      <c r="I134" s="23"/>
      <c r="J134" s="23"/>
      <c r="K134" s="48"/>
      <c r="L134" s="18">
        <v>157.57205708437351</v>
      </c>
      <c r="M134" s="17" t="s">
        <v>92</v>
      </c>
      <c r="N134" s="13"/>
      <c r="O134" s="13"/>
      <c r="P134" s="13"/>
      <c r="Q134" s="13"/>
      <c r="R134" s="32">
        <v>3.7</v>
      </c>
      <c r="S134" s="32">
        <v>390.4</v>
      </c>
      <c r="T134" s="18">
        <v>105.5135135135135</v>
      </c>
      <c r="U134" s="32">
        <v>86.3</v>
      </c>
      <c r="V134" s="32">
        <v>1.7</v>
      </c>
      <c r="W134" s="32">
        <v>11.3</v>
      </c>
      <c r="X134" s="32">
        <v>0.7</v>
      </c>
      <c r="Y134" s="13"/>
      <c r="Z134" s="13"/>
      <c r="AA134" s="13"/>
      <c r="AB134" s="16"/>
      <c r="AC134" s="16"/>
    </row>
    <row r="135" spans="1:29" s="6" customFormat="1">
      <c r="A135" s="49" t="s">
        <v>135</v>
      </c>
      <c r="B135" s="50" t="s">
        <v>179</v>
      </c>
      <c r="C135" s="51">
        <v>73</v>
      </c>
      <c r="D135" s="52" t="s">
        <v>188</v>
      </c>
      <c r="E135" s="53">
        <v>2</v>
      </c>
      <c r="F135" s="54">
        <v>67.34</v>
      </c>
      <c r="G135" s="53">
        <v>60.8</v>
      </c>
      <c r="H135" s="55"/>
      <c r="I135" s="55"/>
      <c r="J135" s="55"/>
      <c r="K135" s="56"/>
      <c r="L135" s="57">
        <v>37.814163943848733</v>
      </c>
      <c r="M135" s="50" t="s">
        <v>92</v>
      </c>
      <c r="N135" s="49"/>
      <c r="O135" s="49"/>
      <c r="P135" s="49"/>
      <c r="Q135" s="49"/>
      <c r="R135" s="49">
        <v>3</v>
      </c>
      <c r="S135" s="49">
        <v>26.25</v>
      </c>
      <c r="T135" s="49">
        <v>8.75</v>
      </c>
      <c r="U135" s="58">
        <v>88.6</v>
      </c>
      <c r="V135" s="58">
        <v>6.5</v>
      </c>
      <c r="W135" s="58">
        <v>5</v>
      </c>
      <c r="X135" s="58">
        <v>0</v>
      </c>
      <c r="Y135" s="49"/>
      <c r="Z135" s="13"/>
      <c r="AA135" s="13"/>
      <c r="AB135" s="16"/>
      <c r="AC135" s="16"/>
    </row>
    <row r="136" spans="1:29">
      <c r="O136" s="14"/>
      <c r="P136" s="14"/>
      <c r="Q136" s="14"/>
      <c r="R136" s="14"/>
      <c r="S136" s="14"/>
      <c r="T136" s="14"/>
      <c r="Y136" s="14"/>
    </row>
  </sheetData>
  <mergeCells count="2">
    <mergeCell ref="AF2:AF3"/>
    <mergeCell ref="AF4:AF5"/>
  </mergeCells>
  <phoneticPr fontId="18"/>
  <pageMargins left="0.70866141732283472" right="0.70866141732283472" top="0.74803149606299213" bottom="0.74803149606299213" header="0.31496062992125984" footer="0.31496062992125984"/>
  <pageSetup paperSize="9" scale="39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DTT spiking experiment</vt:lpstr>
      <vt:lpstr>patients characteristics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nanodrop</dc:creator>
  <cp:lastModifiedBy>immune sig</cp:lastModifiedBy>
  <cp:lastPrinted>2016-08-10T10:41:22Z</cp:lastPrinted>
  <dcterms:created xsi:type="dcterms:W3CDTF">2016-08-09T06:03:30Z</dcterms:created>
  <dcterms:modified xsi:type="dcterms:W3CDTF">2016-08-15T03:03:47Z</dcterms:modified>
</cp:coreProperties>
</file>