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02) Manuscript\2017년\금강밀_글리아딘 2-DGE_MS_MS\9) revising\"/>
    </mc:Choice>
  </mc:AlternateContent>
  <bookViews>
    <workbookView xWindow="0" yWindow="0" windowWidth="27780" windowHeight="12975" tabRatio="801" activeTab="3"/>
  </bookViews>
  <sheets>
    <sheet name="Supp. Table 1" sheetId="5" r:id="rId1"/>
    <sheet name="Supp. Table 2" sheetId="7" r:id="rId2"/>
    <sheet name="Supp. Table 3" sheetId="2" r:id="rId3"/>
    <sheet name="Supp. Table 4" sheetId="6" r:id="rId4"/>
  </sheets>
  <definedNames>
    <definedName name="_xlnm._FilterDatabase" localSheetId="1" hidden="1">'Supp. Table 2'!$A$2:$H$121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4" i="5" l="1"/>
  <c r="E25" i="5"/>
  <c r="E26" i="5"/>
  <c r="E27" i="5"/>
  <c r="E49" i="5"/>
  <c r="E50" i="5"/>
  <c r="E28" i="5"/>
  <c r="E29" i="5"/>
  <c r="E51" i="5"/>
  <c r="E30" i="5"/>
  <c r="E31" i="5"/>
  <c r="E79" i="5"/>
  <c r="E52" i="5"/>
  <c r="E80" i="5"/>
  <c r="E53" i="5"/>
  <c r="E54" i="5"/>
  <c r="E55" i="5"/>
  <c r="E56" i="5"/>
  <c r="E57" i="5"/>
  <c r="E32" i="5"/>
  <c r="E58" i="5"/>
  <c r="E59" i="5"/>
  <c r="E60" i="5"/>
  <c r="E61" i="5"/>
  <c r="E81" i="5"/>
  <c r="E82" i="5"/>
  <c r="E62" i="5"/>
  <c r="E83" i="5"/>
  <c r="E84" i="5"/>
  <c r="E63" i="5"/>
  <c r="E85" i="5"/>
  <c r="E86" i="5"/>
  <c r="E87" i="5"/>
  <c r="E88" i="5"/>
  <c r="E89" i="5"/>
  <c r="E102" i="5"/>
  <c r="E103" i="5"/>
  <c r="E104" i="5"/>
  <c r="E109" i="5"/>
  <c r="E130" i="5"/>
  <c r="E110" i="5"/>
  <c r="E131" i="5"/>
  <c r="E132" i="5"/>
  <c r="E133" i="5"/>
  <c r="E95" i="5"/>
  <c r="E134" i="5"/>
  <c r="E96" i="5"/>
  <c r="E33" i="5"/>
  <c r="E34" i="5"/>
  <c r="E64" i="5"/>
  <c r="E65" i="5"/>
  <c r="E66" i="5"/>
  <c r="E67" i="5"/>
  <c r="E73" i="5"/>
  <c r="E135" i="5"/>
  <c r="E117" i="5"/>
  <c r="E118" i="5"/>
  <c r="E119" i="5"/>
  <c r="E120" i="5"/>
  <c r="E121" i="5"/>
  <c r="E122" i="5"/>
  <c r="E123" i="5"/>
  <c r="E124" i="5"/>
  <c r="E40" i="5"/>
  <c r="E41" i="5"/>
  <c r="E125" i="5"/>
  <c r="E42" i="5"/>
  <c r="E43" i="5"/>
  <c r="E44" i="5"/>
  <c r="E45" i="5"/>
  <c r="E46" i="5"/>
  <c r="E126" i="5"/>
  <c r="E4" i="5"/>
  <c r="E127" i="5"/>
  <c r="E5" i="5"/>
  <c r="E128" i="5"/>
  <c r="E6" i="5"/>
  <c r="E47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48" i="5"/>
  <c r="E129" i="5"/>
  <c r="E23" i="5"/>
  <c r="E116" i="5"/>
  <c r="E111" i="5"/>
  <c r="E105" i="5"/>
  <c r="F51" i="6"/>
  <c r="F46" i="6"/>
  <c r="F40" i="6"/>
  <c r="F34" i="6"/>
  <c r="F30" i="6"/>
  <c r="F21" i="6"/>
  <c r="F1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B35" i="5"/>
  <c r="C35" i="5"/>
  <c r="D35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B68" i="5"/>
  <c r="C68" i="5"/>
  <c r="D68" i="5"/>
  <c r="F68" i="5"/>
  <c r="E74" i="5"/>
  <c r="F73" i="5"/>
  <c r="B74" i="5"/>
  <c r="C74" i="5"/>
  <c r="D74" i="5"/>
  <c r="F74" i="5"/>
  <c r="F79" i="5"/>
  <c r="F80" i="5"/>
  <c r="F81" i="5"/>
  <c r="F82" i="5"/>
  <c r="F83" i="5"/>
  <c r="F84" i="5"/>
  <c r="F85" i="5"/>
  <c r="F86" i="5"/>
  <c r="F87" i="5"/>
  <c r="F88" i="5"/>
  <c r="F89" i="5"/>
  <c r="B90" i="5"/>
  <c r="C90" i="5"/>
  <c r="D90" i="5"/>
  <c r="F95" i="5"/>
  <c r="F96" i="5"/>
  <c r="B97" i="5"/>
  <c r="C97" i="5"/>
  <c r="D97" i="5"/>
  <c r="F97" i="5"/>
  <c r="F102" i="5"/>
  <c r="F103" i="5"/>
  <c r="F104" i="5"/>
  <c r="F109" i="5"/>
  <c r="F110" i="5"/>
  <c r="B111" i="5"/>
  <c r="C111" i="5"/>
  <c r="D111" i="5"/>
  <c r="F111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B136" i="5"/>
  <c r="C136" i="5"/>
  <c r="D136" i="5"/>
  <c r="F136" i="5"/>
  <c r="B147" i="5"/>
  <c r="E90" i="5"/>
  <c r="E68" i="5"/>
  <c r="F35" i="5"/>
  <c r="E97" i="5"/>
  <c r="E136" i="5"/>
  <c r="E35" i="5"/>
  <c r="F90" i="5"/>
</calcChain>
</file>

<file path=xl/sharedStrings.xml><?xml version="1.0" encoding="utf-8"?>
<sst xmlns="http://schemas.openxmlformats.org/spreadsheetml/2006/main" count="622" uniqueCount="337">
  <si>
    <t>alpha</t>
  </si>
  <si>
    <t>AKC91211</t>
  </si>
  <si>
    <t>AKC91203</t>
  </si>
  <si>
    <t>AKB95609</t>
  </si>
  <si>
    <t>AKC91236</t>
  </si>
  <si>
    <t>AKC91207</t>
  </si>
  <si>
    <t>ABQ52124</t>
  </si>
  <si>
    <t>AKC91229</t>
  </si>
  <si>
    <t>AFF27490</t>
  </si>
  <si>
    <t>A</t>
  </si>
  <si>
    <t>B</t>
  </si>
  <si>
    <t>BAM08461</t>
  </si>
  <si>
    <t>BAM08459</t>
  </si>
  <si>
    <t>BAM08455</t>
  </si>
  <si>
    <t>D</t>
  </si>
  <si>
    <t>ACX71610</t>
  </si>
  <si>
    <t>AFX69619</t>
  </si>
  <si>
    <t>AFQ13463</t>
  </si>
  <si>
    <t>AFX69625</t>
  </si>
  <si>
    <t>AFX69606</t>
  </si>
  <si>
    <t>unk</t>
  </si>
  <si>
    <t>Genome</t>
  </si>
  <si>
    <t>Protein Type</t>
  </si>
  <si>
    <t>gamma</t>
  </si>
  <si>
    <t>AGJ50340</t>
  </si>
  <si>
    <t>ACJ03455</t>
  </si>
  <si>
    <t>ACJ03500</t>
  </si>
  <si>
    <t>BU-γ6</t>
  </si>
  <si>
    <t>BU-γ5</t>
  </si>
  <si>
    <t>BU-γ7</t>
  </si>
  <si>
    <t>BU-γ9</t>
  </si>
  <si>
    <t>BU-γ10</t>
  </si>
  <si>
    <t>BU-γ2</t>
  </si>
  <si>
    <t>BU-γ4</t>
  </si>
  <si>
    <t>Total Spot Volume</t>
  </si>
  <si>
    <t>Accession No.</t>
  </si>
  <si>
    <t>TOTAL</t>
  </si>
  <si>
    <r>
      <t># spots</t>
    </r>
    <r>
      <rPr>
        <vertAlign val="superscript"/>
        <sz val="12"/>
        <color theme="1"/>
        <rFont val="Arial"/>
        <family val="2"/>
      </rPr>
      <t>1</t>
    </r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</si>
  <si>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number of spots in which specific α- or γ-gliadin was identified as the predominant protein.</t>
    </r>
  </si>
  <si>
    <t>Ag6-II</t>
    <phoneticPr fontId="9" type="noConversion"/>
  </si>
  <si>
    <t>QPQQPFPQPQQPQLPFPQQPQQPFPQPQQPQQPFPQLQQPQQPLPQPQQPQQPFPQQQQPLIQPY</t>
    <phoneticPr fontId="9" type="noConversion"/>
  </si>
  <si>
    <t>Ag7-II</t>
    <phoneticPr fontId="9" type="noConversion"/>
  </si>
  <si>
    <t>Bg3-I</t>
    <phoneticPr fontId="9" type="noConversion"/>
  </si>
  <si>
    <t>FPQQPQLPFPQQPQQPFPQPQQPQQQFPQSQQPQQPFPQPQQQFLQPQQPQQSFPQQQQPLIQLS</t>
    <phoneticPr fontId="9" type="noConversion"/>
  </si>
  <si>
    <t>QPFPQPQQPQQPFPQSQQPQQPFPQPQQQFPQPQQPQQSFPQQQQLMIQSF</t>
  </si>
  <si>
    <t>FLQPQQAFPQQPQQPFPQTQQPQQPFPQQPQQPFPQTQQPQQPFPQQPQQPFPQTQQPQQPFPQQPQQPFPQTQQPQQPFPQLQQPQQPFPQPQQQLPQPQQPQQSFPQQQRSFIQPS</t>
    <phoneticPr fontId="9" type="noConversion"/>
  </si>
  <si>
    <t>Ag6-III</t>
    <phoneticPr fontId="9" type="noConversion"/>
  </si>
  <si>
    <t>QPQQPFPQPQQPQLPFPQQPQQPFPQPQQPQQPFPQSQQPQQPFPQPQQQFPQPQQPQQSFPQQQQWMIQSF</t>
    <phoneticPr fontId="9" type="noConversion"/>
  </si>
  <si>
    <t>Dg9-IV</t>
    <phoneticPr fontId="9" type="noConversion"/>
  </si>
  <si>
    <t>Locus</t>
    <phoneticPr fontId="9" type="noConversion"/>
  </si>
  <si>
    <t>Ag6-I</t>
    <phoneticPr fontId="9" type="noConversion"/>
  </si>
  <si>
    <t>QPQQQFPQPQQPQQPFPQQPQQQFPQPQQPQQPFPQQPQQQFPQPQQPQQPFPQPQQPQLPFPQQPQQPFPQPQQPQQPFPQLQQPQQPLPQPQQPQQPFPQQQQPLIQPY</t>
    <phoneticPr fontId="9" type="noConversion"/>
  </si>
  <si>
    <t>QPQQPQQPFPQSQQPQQPFPQPQQQFPQPQQPQQSFPQQQQPAIQSF</t>
    <phoneticPr fontId="9" type="noConversion"/>
  </si>
  <si>
    <t>Group</t>
    <phoneticPr fontId="9" type="noConversion"/>
  </si>
  <si>
    <t>Symbol</t>
    <phoneticPr fontId="9" type="noConversion"/>
  </si>
  <si>
    <t>Gli-A1</t>
    <phoneticPr fontId="9" type="noConversion"/>
  </si>
  <si>
    <t>PQQQFPQPQQPQQQFPQPQQPQQPFPQQPQQQFPRPQQPQQPFPQPQQPQLPFPQQPQQPFPQPQQPQQPFSQLQQPQQPLPQPQQSQQPFSQQQQSLIQPY</t>
    <phoneticPr fontId="9" type="noConversion"/>
  </si>
  <si>
    <t>Ag7-I</t>
    <phoneticPr fontId="9" type="noConversion"/>
  </si>
  <si>
    <t>PQQQFPQPQQPQQQFPQPQQPQQPFPQPQQAQLPFPQQPQQPFPQPQQPQQPFPQSQQPQQPFPQPQQPQQSFPQQQQPLIQPY</t>
    <phoneticPr fontId="9" type="noConversion"/>
  </si>
  <si>
    <t>GQQPQQPFPQPQQPQQPFPQSQQPQQPFPQPQQPQQSFPQQQQPLIQPY</t>
    <phoneticPr fontId="9" type="noConversion"/>
  </si>
  <si>
    <t>Gli-B1</t>
    <phoneticPr fontId="9" type="noConversion"/>
  </si>
  <si>
    <t>QQPQLPFPQQPQQPFPQPQQPQQPFPQSQQPQQPFPQPQQQFPQPQQPQQSFPQQQQPAIQSF</t>
    <phoneticPr fontId="9" type="noConversion"/>
  </si>
  <si>
    <t>Bg8-I</t>
    <phoneticPr fontId="9" type="noConversion"/>
  </si>
  <si>
    <t>LQPQQPFPQQPQQPFPQTQQPQQPFPQQPQQPFPQTQQPQQPFPQFQQPHQPFPQPQQQFPQPQQPQQSFPQQQRPFIQPS</t>
    <phoneticPr fontId="9" type="noConversion"/>
  </si>
  <si>
    <t>Gli-D1</t>
    <phoneticPr fontId="9" type="noConversion"/>
  </si>
  <si>
    <t>Dg9-I</t>
    <phoneticPr fontId="9" type="noConversion"/>
  </si>
  <si>
    <t>Dg9-II</t>
    <phoneticPr fontId="9" type="noConversion"/>
  </si>
  <si>
    <t>FLQPQQPFPQQPQQPFPQTQQPQQPFPQQPQQPFPQTQQPQQPFPQQPQQPFPQTQQPQQPFPQLQQPQQPFPQPQQQLPQPQQPQQSFPQQQRSFIQPS</t>
    <phoneticPr fontId="9" type="noConversion"/>
  </si>
  <si>
    <t>Dg9-III</t>
    <phoneticPr fontId="9" type="noConversion"/>
  </si>
  <si>
    <t>FPQPQQQLPQPQQPQQSFPQQQRPFIQPS</t>
    <phoneticPr fontId="9" type="noConversion"/>
  </si>
  <si>
    <t>QPQQPFPHQPQQPFPQTQQPQQPFPKQPQQPFPQTQQPQQPFPQLQQPQQPFPQPQQQLPQPQQPQQSFPQQQRPFIQPS</t>
    <phoneticPr fontId="9" type="noConversion"/>
  </si>
  <si>
    <t>Dg10-I</t>
    <phoneticPr fontId="9" type="noConversion"/>
  </si>
  <si>
    <t>FLQPQQPFPQQPQQPYPQQPQQPFPQTQQPQQLFPQSQQPQQQFSQPQQQFPQPQQPQQSFPQQQPPFIQPS</t>
    <phoneticPr fontId="9" type="noConversion"/>
  </si>
  <si>
    <t>average</t>
    <phoneticPr fontId="9" type="noConversion"/>
  </si>
  <si>
    <t>Gamma-gliadin</t>
    <phoneticPr fontId="9" type="noConversion"/>
  </si>
  <si>
    <t>Alpha-gliadin</t>
    <phoneticPr fontId="9" type="noConversion"/>
  </si>
  <si>
    <t>Deduced amino acid sequence</t>
    <phoneticPr fontId="9" type="noConversion"/>
  </si>
  <si>
    <t>Sum</t>
    <phoneticPr fontId="7" type="noConversion"/>
  </si>
  <si>
    <t>unknown</t>
    <phoneticPr fontId="9" type="noConversion"/>
  </si>
  <si>
    <t>LMW-GS</t>
    <phoneticPr fontId="9" type="noConversion"/>
  </si>
  <si>
    <t>No.Spot</t>
    <phoneticPr fontId="9" type="noConversion"/>
  </si>
  <si>
    <t>unknown</t>
    <phoneticPr fontId="9" type="noConversion"/>
  </si>
  <si>
    <t>Purinin</t>
    <phoneticPr fontId="9" type="noConversion"/>
  </si>
  <si>
    <t>inhibitor</t>
    <phoneticPr fontId="9" type="noConversion"/>
  </si>
  <si>
    <t>LMW-GS</t>
    <phoneticPr fontId="9" type="noConversion"/>
  </si>
  <si>
    <t>SD</t>
    <phoneticPr fontId="9" type="noConversion"/>
  </si>
  <si>
    <t>Ommega-gliadin</t>
    <phoneticPr fontId="9" type="noConversion"/>
  </si>
  <si>
    <t>1st %Vol</t>
    <phoneticPr fontId="7" type="noConversion"/>
  </si>
  <si>
    <t>2nd %Vol</t>
    <phoneticPr fontId="7" type="noConversion"/>
  </si>
  <si>
    <t>3rd %Vol</t>
    <phoneticPr fontId="7" type="noConversion"/>
  </si>
  <si>
    <t>Mean of %Vol</t>
    <phoneticPr fontId="9" type="noConversion"/>
  </si>
  <si>
    <t>Spot Numbers</t>
  </si>
  <si>
    <t>50, 51</t>
  </si>
  <si>
    <t>21, 25</t>
  </si>
  <si>
    <t>BU-α23</t>
  </si>
  <si>
    <t>26, 39</t>
  </si>
  <si>
    <t>BU-α12</t>
  </si>
  <si>
    <t>BU-α8</t>
  </si>
  <si>
    <t>BU-α4</t>
  </si>
  <si>
    <t>30, 33</t>
  </si>
  <si>
    <t>32, 44</t>
  </si>
  <si>
    <t>BU-α10</t>
  </si>
  <si>
    <t>BU-α3</t>
  </si>
  <si>
    <t>37, 43, 92</t>
  </si>
  <si>
    <t>BU-α1</t>
  </si>
  <si>
    <t>53, 54</t>
  </si>
  <si>
    <t>24, 41</t>
  </si>
  <si>
    <t>10, 11, 13, 14, 15, 16, 17, 56, 95, 96</t>
  </si>
  <si>
    <t>60, 61, 93, 94</t>
  </si>
  <si>
    <t>58, 73</t>
  </si>
  <si>
    <t>AAD30440</t>
  </si>
  <si>
    <t>48, 49</t>
  </si>
  <si>
    <t>59, 62, 65</t>
  </si>
  <si>
    <t>Bg5-I</t>
  </si>
  <si>
    <t>Bg5-II</t>
  </si>
  <si>
    <t>Bg5-III</t>
  </si>
  <si>
    <t>Bg5-IV</t>
  </si>
  <si>
    <t>γ-gliadins</t>
  </si>
  <si>
    <t>α-gliadins</t>
  </si>
  <si>
    <t>ω-gliadins</t>
  </si>
  <si>
    <t>Spot #</t>
    <phoneticPr fontId="0" type="noConversion"/>
  </si>
  <si>
    <t># of unique peptide</t>
    <phoneticPr fontId="0" type="noConversion"/>
  </si>
  <si>
    <t>Coverage (%)</t>
    <phoneticPr fontId="0" type="noConversion"/>
  </si>
  <si>
    <t>Predominant Protein Accession Number</t>
    <phoneticPr fontId="3" type="noConversion"/>
  </si>
  <si>
    <t xml:space="preserve">Organism </t>
    <phoneticPr fontId="0" type="noConversion"/>
  </si>
  <si>
    <t>no ID</t>
    <phoneticPr fontId="3" type="noConversion"/>
  </si>
  <si>
    <t>no ID</t>
  </si>
  <si>
    <t>BU Gamma#5</t>
  </si>
  <si>
    <t>T. aestivum cv Butte 86</t>
  </si>
  <si>
    <t>mktlliltilamaitistanmqvdpsgqvqwpqqqLVPQPQQPLSQQPQQAFPQPQQTFPHQPQQQVPQPQQPQQPFlqpqqAFPQQPQQPFPQTqqpqqpfpqqpqqpfpqtqqpqqpfpqqpqqpfpqqpqqpfpqtqqpqqpfpqqpqqpfpqtqqpqqpfpqfqqphqpFHQPQQQFPQPQQPQQSFPQQQRPFIQPSLQQRlnpcknILLQQCKPASlvsslwsIIWPQSDCQvmqqqccqeLAQIPQQLQCAAihsvvhsiivqqqqqqqqqqqqqqqgmhILLPLSQQQQLGQGTLVQGQGIIQPQQLAQLEAIRSLVLQTLPTMCNvyvppecsiirapfasivagiggq</t>
  </si>
  <si>
    <t>γ-gliadin</t>
  </si>
  <si>
    <t>LMW-GS METSRV</t>
    <phoneticPr fontId="3" type="noConversion"/>
  </si>
  <si>
    <t>mktflifallavaatsaiaqmetsrvpglekpwqqqplppqqqppcsqqqqpfpqqqqpIIILQQSPFSQQQQPVLPQQQPVIILQQPPFSQQQQPvlpqqppfsqqqqqqqqqqppfsqqqqpVLPQQPPFSQQQQPPfsqqqqpssqqppfpqqhqqfpqqqipvvqpsvlqqLNPCKVFLQQQCSHVAMSQRLARSQMWQQSSCHvmqqqccqqlpqipeqsrseairaIVYSIILQEQQQGFVQPQQQQPQQSGQGVSQHQQQSQQQQQLGQCSFQQPQQLQQLGQQPQQQQIPQGIFLQPHQISQLEVMTSIALRTLPTMCGVNVPLYSSTTIMPFSIGTGVGGY</t>
    <phoneticPr fontId="3" type="noConversion"/>
  </si>
  <si>
    <t>No ID</t>
  </si>
  <si>
    <t>α-gliadin</t>
  </si>
  <si>
    <t>T. aestivum</t>
  </si>
  <si>
    <t>mktflilsllaivattattAVRFPVPQLQPQNPSQQQPQEQVPLVQQLQYPGQQQPFPPQQPYPQPQPFPSQQPLPQPQPFLPQLPYPQPQPFPPQQPYPQPQPQYPQPQQPisqqqaqqaqqqqqqqqqqqqqqqqqqilqqilqqqqLIPCRDVVLQQHNIAHASSQVLQQSSYQLlqqlccqrLWQIPEQSRCQAihnvvhaiilqqqqqqqqqqqqqqqqqqqqqqqqqqqqqqqqqqqqqqqqqqqqqpssqVSYQQPQQQYPSGQGSFQPSQQNPQAQASVQPQQLPQFEEIRNLARQTLPAMCNVYIPPYCSTTIAPSGIFGTN</t>
  </si>
  <si>
    <t>mktflilallaivatttttaVRVPVPQLQPQNPSQQQPQEQVPLVQQQQFLGQQQQHFPGQQQPFPPQQPYPQPQPFLPQLPYPQPQPFPPQQSYPQPQPQYPQPQQPisqqqaqlqqqqqqqqqqILQQILQQQLIPCRDVVLQQPNIAHassqVSQQSYQLlqqlccqqLWQTPEQSRCQAihnvihaiilhhqqqqqqqqqqqqqqqqqqqqqqqqqqqqqpssqVSYQQPQQQYPSGQGSFQPSQQNPQAQGFVQPQQLPQFEEIRNLALQTLPAMCNVYIPPYCSTTiapfgimstn</t>
  </si>
  <si>
    <t>mktflilallaivattatiavrvpvpqLQPQNPSQQQPQEQVPLvqqqqfpgqqqpfppqqpypqpqpfpsqqpylqlqpfpqpqlpypqpqlpypqpqpFRPQQPYPQPQPQYsqpqqpisqqqqqqqqrqqqkqqqqqqqqilqqilqqqlipcrdvvlqqhyiahassqvlqqssyqqlqqlccqqLFQIPEQSRCQAihnvvhaiilhhhqqqqqqpssqvsyqqpqeqypsgqgsFQSSQQNPQAQGSVQPQQLPQFQEIRNLALQTLPAMCNvyippycsttiapfgifgtn</t>
  </si>
  <si>
    <t>mktlliltiiavalttttaniqvdpsgqvqwpqqqqpfpqpqqpFSQQPQQIFPQPQQTFPHQPQQAFPQPQQTFPHQPQQqfpqpqqpqqpfpqqpqqqfpqpqqpqqpfpqqpqqqfpqpqqpqqpfpqpqqpqlpfpqqpqqpfpqpqqpqqpfpqLQQPQQPLPQPQQPQQPFPQQQQPLIQPYlqqqmnpcknyLLQQCNPVSlvsslvsmilprsdckvmrqqccqqLAQIPQQLQCAAihgivhsiimqqeqqqqqqqqqqqqqqqgiqimrplfqLVQGQGIIQPQQPAQLEVIRSLVLGTLPTMCNVFVPPECSTTKAPfasivadiggq</t>
  </si>
  <si>
    <t>mktflilallaivatttttAVRVPVPQLQPQNPSQQQPQEQVPLVQQQQFLGQQQQHFPGQQQPFPPQQPYPQPQPFLPQLPYPQPQPFPPQQSYPQPQPQYPQPQQPisqqqaqlqqqqqqqqqqILQQILQQQLIPCRDVVLQQPNIAHASSQVSQQSYQLlqqlccqqLWQTPEQSRCQAIHNVIHAIILHHQQqqqqqqqqqqqqqqqqqqqqqqqqqqqpssqVSYQQPQQQYPSGQGSFQPSQQNPQAQGFVQPQQLPQFEEIRNLALQTLPAMCNVYIPPYCSTTiapfgimstn</t>
  </si>
  <si>
    <t>BU Alpha#23</t>
  </si>
  <si>
    <t>mktflilallaivattattAVRVPVPQLQPQNPSQQQPQEQVPLVQQQQFPGQQQQfppqqpyPQPQPFPSQQPYlqLQPFPQPQPFPPQLPYPQPQsfppqqpyqqqqpqyLQPQQPISQQQAQQQQQQQQQQQQQqILQQILQQQLIPCRDVVLQQHNIAHASSQVLQQSTYQLlqqlccqqLLQIPEQSRCQAihnvahAIIMHQQQQQQQEQQQQLQQQQQQQLQQQRQQPSSQVSFQQPQQQYPSSQVSFQPSQLNPQAQGSVQPQQLPQFAEIRNLALQTLPAMCNVYIPPHCSTTiapfgifgtn</t>
  </si>
  <si>
    <t>mktflilallaivatttttaVRVPVPQLQPQNPSQQQPQEQVPLVQQQQFLGQQQQQFPGQQQPFPPQQPYPQPQPFLPQLPYPQPQPFPPQQSYPQPQPQYPQPQQPISQQQAQLQQQQQQQQQQQILQQilqqqLIPCRDVVLQQPNIAHASSQVSQQSYQLlqqlccqqLWQTPEQSRCQAIHNVIHAIILHQQQQQQQQQQQQQQQQQQQQQQQPSSqVSYQQPQQQYPSGQGFFQPSQQNPQAQGFVQPQQLPQFEEIRNLALQTLPAMCNVYIPPYCSTTiapfgimstn</t>
  </si>
  <si>
    <t>mktflilallaivattattAVRVPVPQLQPQNPSQQQPQEQVPLVQQQQFlgqqqpfppqqpypqpqpfpsqqpylqlqpfpqpqlpysqpqpFRPQQPYPQPQPQYpqpqqpISQQQAQQQQQQQQILQQILQQQLIPCRDVVLQQHNIAHASSQVLQQSSYQQLQQlccqqLFQIPEQSRCQAIHNVVHAIILHHHQQQQQQPSSQVSYQQPQEQYPSGQGSFQSSQQNPQAQGSVQPQQLPQFQEIRNLALQTLPAMCNVYIPPYCSTTiapFGIFGTN</t>
  </si>
  <si>
    <t>BU Alpha#4</t>
  </si>
  <si>
    <t>mktflilallaivattatiAVRVPVPQLQPQNPSQQQPQEQVPLVQQQQFPGQQQPFPPQQPYPQPQPFPSQQPYLQLQPFPQPQLPYPQPHLPYPQPQPFRPQQPYPQPQPQYSQPQQPISQQQQQQQQQQQQQILQQILQQQLIPCRDVVLQQHSIAHGSSQVLQQSTYQLvqqlccqqLWQIPEQSRCQAIHNVVHAIILHQQQQQQQQQQQQPLSQVSFQQPQQQYPSGQGSFQPSQQNPQAQGSVQPQQLPQFEEIRNLALETLPAMCNVYIPPYCTiapvgffgtn</t>
  </si>
  <si>
    <t>T. turgidum subsp. durum</t>
  </si>
  <si>
    <t>mktflilallaivattattaIRVPVPQLQPQNPSQQQPQEQVPLVQQQQFLGQQQPFPPQQPYPQPQPFPSQQPYLQLQPFPQPQLPYSHPQPFRPQQPYPQPQPQYSQPQQPISQQQQQQQQQQQQQQQQEQQILQQilqqqLIPCMDVVLQQHNIAHGRSQVLQQSTYQLLQELCCQHLWQIPEQSQCQAihnvvhaIILHQQQKQQQQPSSQVSfqqplqqyplgqgSFRPSQQNPQAQGSVQPQQLPQFEEIRNLALQTLPAMCNayippyctiapfgifgtn</t>
  </si>
  <si>
    <t>mktflilallaivattattAVRVPVPQLQLQNPSQQQPQEQVPLvqeqqfpgqqqpfppqqpypqpqpfpsqqpyLQLQPFPQPQLPYPQPQPFRPQQPYPQPQPQYSQPQQPISQQQQQQQQQQQQQQQILQQILQQQLIPCRDVVLQQHNIAHGSSQVLQESTYQLVQQLCCQQLWQIPEQSRCQAihnvvhaiilhqqhhhhqqqqqqqqqqpLSQVSFQQPQQQYPSGQGFFQPSQQNPQAQGSFQPQQLPQFEAIRNLALQTLPAMCNVYIPPYCTiapfgifgtn</t>
  </si>
  <si>
    <t>mktflilalltivattattAVRVPVQQLQPQNPSQQQPQEQVPLVQQQQFLGQQQPFPPQQPypqpqpfpsqqpyLQLQPFPQPQLPYSQPQPFRPQQPYPQPQPQYSQPQQPISQQQQQQQQQQQQQEKQQILQQilqqqLIPCMDVVLQQHNIAHGRSQVLQQSTYQLLQELCCQHLWQIPEQSQCQAIHNVVHAIILHQQQKQQQELSSQVSFQQPQQQYPLGQGSFRPSQQNPQAQGSVQPQQLPQFEEIRNQALQTLPAMCNVYIPPYCTiapfgifgtn</t>
  </si>
  <si>
    <t>T. uratu</t>
  </si>
  <si>
    <t>mktflilallaivattattaVRVPVPQLQPQNPSQQQPQEQVPLVQQQQFLGQQQPFPPQQPYPQPQPFPSQQPYLQLQPFPQPQLPYSQPQPFRPQQPYPQPQPQYSQPQQPISQQQQQQQQQQQQQEQQEQQILQQILQQQLIPCMDVVLQQHNIAHGRSQVLQQSTYQLlqelccqhLWQIPEQSQCQAIHNVVHAIILHQQQKQQQQPSSQVSFQQPQQQYPLGQGSFRPSQQNPQAQGSVQPQQLPQFEEIRNLALQTLPAMCNVYIPPYCTiapFGIFGTN</t>
  </si>
  <si>
    <t>BU Alpha#10</t>
  </si>
  <si>
    <t>mktflilallaivattattAVRVPVPQLQLQNPSQQQPQEQVPLVQEQQFPGQQQPFPPQQPYPQPQPFPSQQPYLQLQPFPQPQLPYPQPQPFRPQQPYPQPQPQYSQPQQPISQQQQQQQQQQQQQQQILQQILQQQLIPCRDVVLQQHNIAHGSSQVLQESTYQLVQQLCCQQLWQIPEQSRCQAIHNVVHAIILHQQHHhhhqqqqqqqqqpLSQVSFQQPQQQYPSGQGFFQPSQQNPQAQGSFQPQQLPQFEAIRNLALQTLPAMCNVYIPPYCTIAPFGIFGTN</t>
  </si>
  <si>
    <t>BU Alpha#3</t>
  </si>
  <si>
    <t>mktflilallaivattatiAVRVPVPQLQPQNPSQQQPQEQVPLVQQQQFPGQQQPFPPQQPYPQPQPFPSQQPYLQLQPFPQPQLPYPQPQLPYPQPQLPYPQPQPFRPQQPYPQSQPQYSQPQQPISQQQQQQQQQQQQKQQQQQQQQILQQILQQQLIPCRDVVLQQHSIAYGSSQVLQQSTYQLvqqlccqqLWQIPEQSRCQAihnvvhaIILHQQQQQQQQQQQPLSQVSFQQPQQQYPSGQGSFQPSQQNPQAQGSVQPQQLPQFEEIRNLALETLPAMCNVYIPPYCTIAPVGIFGTN</t>
  </si>
  <si>
    <t>BU Alpha#12</t>
  </si>
  <si>
    <t>allaivatttttAVRVPVPQLQPQNPSQQQPQEQVPLVQQQQFLGQQQQQFPGQQQPFPPQQPYPQPQPFLPQLPYPQPQPFPPQQsypqpqpqypqpqqpisqqqaqLQQQQQQQQQQQQILQQILQQQLIPCRDVVLQQPNIAHASSKVSQQSYQLlqqlccqqLWQTPEQSRCQAihnvihaIILHQQQQQQQqqqqqqqqqqqpssqVSYQQPQQQYPSGQGFFQPSQQNPQAQGFVQPQQLPQFEEIRNLALQTLPAMCNVYIPPYCSTTiapfgimstn</t>
  </si>
  <si>
    <t>mktflilallaivattattAVRVPVPQLQPQNPSQQQPQEQVPLVQQQQFPGQQQQFPPQQPYPQPQPFPSQQPYLQLQPFPQPQPFPPQLPYPQPQSfppqqpyqqqqpqyLQPQQPISQQQAQQQQQQQQQQQQQqILQQILQQQLIPCRDVVLQQHNIAHASSQVLQQSTYQLlqqlccqqLLQIPEQSRCQAihnVAHAIIMHQQQQQQQEQQQQLQQQQQQQLQQQRQQPSSQVSFQQPQQQYPSSQVSFQPSQLNPQAQGSVQPQQLPQFAEIRNLALQTLPAMCNVYIPPHCSTTIAPFGIFGTN</t>
  </si>
  <si>
    <t>BU Alpha#8</t>
  </si>
  <si>
    <t>mktflilallaivattattAVRVPVPQLQPQNPSQQQPQEQVPLVQQQQFPGQQQQFPPQQPYPQPQPFPSQQPYLQLQPFPQPQPFPPQLPYPQPQSFPPQQPYPQQQPQYLQPQQPISQQQAQQQQQQQQQQQQQQQILQQILQQQLIPCRDVVLQQHNIAHASSQVLQQSTYQLLQQLCCQQLLQIPEQSRCQAihnVAHAIIMHQQQQQQQEQQQQLQQQQQQQLHQQRQQPSSQVSFQQPQQQYPSSQVSFQPSQLNPQAQGSVQPQQLPQFAEIRNlalqmlpamcnVYIPPHCSTTiapFGIFGTN</t>
  </si>
  <si>
    <t>mktlliltiiavalttttaniqvdpsgqvqwpqqqqpfpqpqqpFSQQPQQIFPQPQQTFPHQPQQAFPQPQQTFPHQPQqqfpqpqqpqqpfpqqpqqqfpqpqqpqqpfpqqpqqqFPQPQQPQQPFPQPQQPQLPFPQQPQQPFPQPQQPQQPFPQLQQPQQPLPQPQQPQQPFPQQQQPLIQPYLQQQMNPCKNYLLQQCNPVSlvsslvsmilprsdckvmrqqccqqLAQIPQQLQCAAihgivhsIIMQQEQQQQQQQQQQQQQQQGIQIMRPLFQLVQGQGIIQPQQPAQLEVIRSLVLGTLPTMCNVFVPPECSTTKAPFasIVADIGGQ</t>
  </si>
  <si>
    <t>mktflilallaivattatiAVRVPVPQLQPQNPSQQQPQEQVPLVQQQQFpgqqqpfppqqpypqpqpfpsqqpyLQLQPFPQPQLPYPQPQLPYPQPQLPYPQPQPFRPQQPYPQSQPQYSQPQQPISQQQQQQQQQQQQKQQQQQQQQilqqILQQQLIPCRDVVLQQHSIAYGSSQVLQQSTYQLvqqlccqqLWQIPEQSRCQAihnvvhaIILHQQQQQQQQQQQPLSQVSFQQPQQQYPSGQGSFQPSQQNPQAQGSVQPQQLPQFEEIRNLALETLPAMCNVYIPPYCTiapvgifgtn</t>
    <phoneticPr fontId="3" type="noConversion"/>
  </si>
  <si>
    <t>BAM08454</t>
    <phoneticPr fontId="3" type="noConversion"/>
  </si>
  <si>
    <t>T. aestivum</t>
    <phoneticPr fontId="3" type="noConversion"/>
  </si>
  <si>
    <t>mniqvdpsgqvqwlqqqLVPQLQQPLSQQPQQTFPQPQQTFPHQPQQQVPQPQQPQQPFLQPQQPFPQQPQQPFPQTQQPQQPFPQQPQQPFPQtqqpqqpfpqQPQQPFPQTQQPQQPFPQLQQPQQPFPQPQQQLPQPQQPQQSFPQQQRSFIQPSLQQQLNPCKNILLQQCKPASLvsslwsIIWPQSDCQvmrqqccqqLAQIPQQLQCAAihsvvhsIIMQQQQQQQQQQGMHiflpLSQQQQVGQGSLVQGQGIIQPQQPAQLEAIRSLVLQTLPSMCNVYVPPECSIMRAPfasivagiggqyr</t>
    <phoneticPr fontId="3" type="noConversion"/>
  </si>
  <si>
    <t>mktflilallaivattattaVRVPVPQLQLQNPSQQQPQEQVPlvqeqqfpgqqqpfppqqpypqpqpfpsqqpyLQLQPFPQPQLPYPQPQPFRPQQPYPQPQPQYSQPQQPisqqqqqqqqqqqqqqqILQQILQQQLIPCRDVVLQQHNIAHGSSQVLQESTYQLVQQLCCQQLWQIPEQSRCQAihnvvhaIILHQQHHHHQQQQQQQQQQPLSQVSFQQPQQQYPSGQGFFQPSQQNPQAQGSFQPQQLPQFEAIRNLALQTLPAMCNVYIPPYCTIAPFGIFGTN</t>
  </si>
  <si>
    <t>mktflilallaivattatiAVRVPVPQLQPQNPSQQQPQEQVPLVQQQQFPGQQQPFPPQQPYPQPQPFPSQQPYLQLQPFPQPQLPYPQPQLPYPQPQPFRPQQPYPQPQPQYSQPQQPISQQQQQQQQQILQQILQQQLIPCRDVVLQQHNIAHGRSQVLQQSTYQLvqqlccqqLWQIPEQSRCQAIHNVVHAIILHHHQQQQQQQQPLTQVSFQQPQQQYPSGQGSFQPSQQNPQAQGSVQPQQLPQFEEIRNLALETLPAMCNVYIPPYCTIAQVGIFGTN</t>
  </si>
  <si>
    <t>T. macha</t>
  </si>
  <si>
    <t>mktflilallaivattattAVRVPVPQLQPQNPSQQQPQEQVPLVQQQQFLGQQQPFPPQQPYPQPQPFPSQQPYLQLQPFPQPQLPYSQPQPFRPQQPYPQPQPQYSQPQQPiseqqqqqqqqqqqqqqqeqeqqILQQILQQQLIPCMNVVLQQHNIAHGRSQVLQQSTYQLLQELCCQHLWQIPEQSQCQAIHNVVHAIILHQQQKQQQQPSSQVSFQQPLQQYPLGQGSFRPSQQNPQAQGSVQPQQLPQFEEIRNLALQTLPAMCNVYIPPYCTiapFGIFGTN</t>
  </si>
  <si>
    <t>LMW-GS METSCIS</t>
    <phoneticPr fontId="3" type="noConversion"/>
  </si>
  <si>
    <t>mktflvfaliavvatsaiaqmetscisglerpwqqqplppqqsFSQQPPFSQQQQQPLPQQPSFSQQQPPFSQQQPILSQQPPFSQQQQPVLPQQSPFSQQQQLVLPPQQQQQQLVQQQIPIVQPSVLQQLNPCKVFlqqqcspvampqrlarsqmwqqsschvmqqqccqqLQQIPEQSRYEAiraiiysIILQEQQQGFVQPQQQQPQQSGQGVSQSQQQSQQQLGQCSFQQPQQQLGQQPQQQQQQVLQGTFLQPHQIAHLEAVTSIALRTLPTMCSvnvpLYSATTSVPFGVGTGVGAy</t>
    <phoneticPr fontId="3" type="noConversion"/>
  </si>
  <si>
    <t>mktflilallaivattsttvVRVPVPQLQPQNPSQQQPQEQVPLVQQQQFLGQQQPFPPQQPYPQPQPFPSQQPYLQLQPFPQPQLPYSQPQPFRPQQPYPQPQPQYSQPQQPISQQQQQQQQQQQQQQQQQILQQILQQQLIPCMDVVLQQHNIAHGRSQVLQQSTYQLLQELCCQHLWQIPEQSQCQAIHNVVHAIILHQQQKQQQQPSSQVSFQQPLQQYPLGQGSFRPSQQNPQAQGSVQPQQLPQFEEIRNLALQTLPAMCNVYIPPYCTiapFGIFGTN</t>
  </si>
  <si>
    <t>T. spelta</t>
  </si>
  <si>
    <t>mktlliltilamaitigtanmqvdpssqvqwpqqqpvpqphqpFSQQPQQTFPQPQQTFPHQPQQQFPQPQQPQQQFLQPQQPFPQQPQQPYPQQPQQPFPQTQQPQQLFPQSQQPQQQFSQPQQQFPQPQQPQQSFPQQQPPFIQPSLQQQVNPCKNFLLQQCKPVSLvsslwsmiwpqsdcqvmrqqccqqLAQIPQQLQCAAihtvihsIIMQQEQQQGMHILLPLYQQQQVGQGTLVQGQGIIQPQQPAQLEAIRSLVLQTLPTMCNVYVPPECSIIKAPFSSvvagiggq</t>
  </si>
  <si>
    <t>AHA61701</t>
    <phoneticPr fontId="3" type="noConversion"/>
  </si>
  <si>
    <t xml:space="preserve">avenin-like </t>
    <phoneticPr fontId="3" type="noConversion"/>
  </si>
  <si>
    <t>mktlliltilamaitigtanmqvdpssqvqwpqqqpvpqphqpFSQQPQQTFPQPQQTFPHQPQQQFPQPQQPQQQFLQPQQPFPQQPQQPYPQQPQQPFPQTQQPQQLFPQSQQPQQQFSQPQQQFPQPQQPQQSFPQQQPPFIQPSLQQQVNPCKNFLLQQCKPVSLvsslwsmIWPQSDCQvmrqqccqqLAQIPQQLQCAAIHTvihsIIMQQEQQQGMHILLPLYQQQQVGQGTLVQGQGIIQPQQPAQLEAIRSLVLQTLPTMCNVYVPPECSIIKAPFSSVvagiggq</t>
  </si>
  <si>
    <t>mktflilallaivattattAVRVPVPQLQPQNPSQQQPQEQVPLVQQQQFLGQQQPFPPQQPYPQPQPFPSQQPYLQLQPFPQPQLPYSQPQPFRPQQPYPQPQPQYSQPQQPisqqqqqqqqqqqqqqqqeqqILQQILQQQLIPCMDVVLQQHNLAHGRSQVLQQSTYQLLQELCCQHLWQIPEQSQCQAihnvvhaIILHQQQKQQQQLSSQVSFQQPQQQYPLGQGSfrpsqqnsqaqgsVQPQQLPQFEEIRNlalqtlpamcnvyippyctiapfgifgtn</t>
  </si>
  <si>
    <t>mktflilallaivattattaVRVPVPQLQPQNPSQQQPQEQVPLVQQQQFLGQQQPFPPQQPYPQPQPFPSQQPYLQLQPFPQPQLPYSQPQPFRPQQPYPQPQPQYSQPQQPisqqqqqqqqqqqqqqqqeqqILQQILQQQLIPCMDVVLQQHNLAHGRSQVLQQSTYQLLQELCCQHLWQIPEQSQCQAIHNVVHAIILHQQQKQQQQLSSQVSFQQPQQQYPLGQGSfrpsqqnsqaqgsvqpqqlpqfeeirnlalqtlpamcnvyippyctiapfgifgtn</t>
  </si>
  <si>
    <t>BU Gamma#10</t>
  </si>
  <si>
    <t>T. uratu</t>
    <phoneticPr fontId="3" type="noConversion"/>
  </si>
  <si>
    <t>mktflilallaivattattaVRVPVPQLQPQNPSQQQPQEQVPLVQQQQFLGQQQPFPPQQPYPQPQPFPSQQPYLQLQPFPQPQLPYSQPQPFRPQQPYPQPQPQYSQPQQPisqqqqqqqqqqqqqeqqeqqILQQILQQQLIPCMDVVLQQHNiahgrsqVLQQSTYQLlqelccqhlwqipeqsqcqaihnvvhaiilhqqqkqqqqpssqVSFQQPQQQYPlgqgsFRPSQQNPQAQGSVQPQQLPQFEEIRNLALQTLPAMCNVYIPPYCTiapfgifgtn</t>
    <phoneticPr fontId="3" type="noConversion"/>
  </si>
  <si>
    <t>BU Alpha#1</t>
  </si>
  <si>
    <t>mktflilallaivattatiAVRVPVPQLQPQNPSQQQPQEQVPLVQQQQFPGQQQPFPPQQPYPQPQPFPSQQPYLQLQPFPQPQLPYPQPQLPYPQPQLPYPQPQPFRPQQPYPQSQPQYSQPQQPISQQQQQQQQQQQKQQQQQQQQQILQQILQQQLIPCRDVVLQQHSIAYGSSQVLQQSTYQLvqqlccqqLWQIPEQSRCQAIHNVVHAIILHQQQQQQQQQQQKQPLSQVSFQQPQQQYPSGQGSFQPSQQNPQAQGSVQPQQLPQFEEIRNLALETLPAMCNVYIPPYCTIAPVGIFGTN</t>
  </si>
  <si>
    <t>mktflilallaivattatIAVRVPVPQLQPQNPSQQQPQEQVPLVQQQQFPGQQQPFPPQQPYPQPQPFPSQQPYLQLQPFPQPQLPYPQPQLPYPQPQLPYPQPQPFRPQQPYPQSQPQYSQPQQPISQQQQQQQQQQQKQQQQQQQQQILQQILQQQLIPCRDVVLQQHSIAYGSSQVLQQSTYQLvqqlccqqLWQIPEQSRCQAIHNVVHAIILHQQQQQQQQQQQKQPLSQVSFQQPQQQYPSGQGSFQPSQQNPQAQGSVQPQQLPQFEEIRNLALETLPAMCNVYIPPYCTIAPVGIFGTN</t>
  </si>
  <si>
    <t>BU LMW-GS PCR#2</t>
    <phoneticPr fontId="3" type="noConversion"/>
  </si>
  <si>
    <t>LMW-GS METSRV</t>
  </si>
  <si>
    <t>mktflifallavaatsaiaqmetsrvpglekpwqqqplppqqqppcsqqqqpfpqqqqpIIILQQSPFSQQQQPVLPQQQPVIILQQPPFSQQQQPVLPQQPPFSQQQQQQQQQQPPFSQQQQPVLPQQPPFSQQQQPPFSQQQQPSSQQPPFPQQHQQFPQQQIPVVQPSVLQQLNPCKvflqqqcshvamsqrlarsqmwqqsschVMQQQCCQQLPQIPEQSRSEAiraIVYSIILQEQQQGFVQPQQQQPQQSGQGVSQHQQQSQQQQQLGQCSFQQPQQLQQLGQQPQQQQIPQGIFLQPHQISQLEVMTSIALRTLPTMCGVNVPLYSSTTIMPFSIGTGVGGY</t>
  </si>
  <si>
    <t>mktlliltilamaitistanmqvdpsgqvqwpqqqLVPQPQQPLSQQPQQAFPQPQQTFPHQPQQQVPQPQQPQQPFLQPQQAFPQQPQQPFPQTQQPQQPFPQQPQQPFPQTqqpqqpfpqqpqqpfpqqpqqpfpqtQQPQQPFPQQPQQPFPQTQQPQQPFPQFQQPHQPFHQPQQQFPQPQQPQQSFPQQQRPFIQPSLQQRlnpcknILLQQCKPASLvsslwsIIWPQSDCQVMQQQCCQELAQIPQQLQCAAIHSvvhsiivqqqqqqqqqqqqqqqgmhILLPLSQQQQLGQGTLVQGQGIIQPQQLAQLEAIRSLVLQTLPTMCNVYVPPECSIIRAPFASivagiggq</t>
  </si>
  <si>
    <t>ABY58134</t>
    <phoneticPr fontId="3" type="noConversion"/>
  </si>
  <si>
    <t>LMW-GS METSHIP</t>
    <phoneticPr fontId="3" type="noConversion"/>
  </si>
  <si>
    <t>mktflifallavaatsaiaqMETSHIPGLEKPSQQQPLPlqqilwyhqqqpIQQQPQPFPQQPPCSQQQQPPlsqqqqppFSQQQPPFSQQELPILPQQPPFSQQQQPQFSQQQQPFPQQQQPLLLQQPPFSQQRPPFSQQQQQPVLPQQPPFSQQQQQQPILPQQPPFSQHQQPVLPQQQIPYVQPSILQQLNPCKVFlqqqcspvampqslarsqmlwqsschVMQQQCCQQLPRIPEQSRYDAiraiiysIVLQEQQHGQGFNQPQQQQPQQSVQGvsqpqqqqkqlgqcsfqrpqqqqlgqwpqqqqvpqgtlLQPHQIAQLELMTSIALRTLPMMCSVNVPVYGTTTSVPFGVGTQVGAY</t>
    <phoneticPr fontId="3" type="noConversion"/>
  </si>
  <si>
    <t>BU LMW-GS PCR#2</t>
  </si>
  <si>
    <t>mktflifallavaatsaiaqmetsrvpglekpwqqqplppqqqppcSQQQQPFPQQQQPIIILQQSPFSQQQQPVLPQQQPVIILQQPPFSQQQQPVLPQQPPFSQQQQQQQQQQPPFSQQQQPVLPQQPPFSQQQQPPFSQQQQPSSQQPPFPQQHQQFPQQQIPVVQPSVLQQLNPCKvflqqqcshvamsqrLARSQMWQQSSCHVMQQQCCQQLPQIPEQSRSEAiraivysIILQEQQQGFVQPQQQQPQQSGQGVSQHQQQSQQQQQLGQCSFQQPQQLQQLGQQPQQQQIPQGIFLQPHQISQLEVMTSIALRTLPTMCGVNVPLYSSTTIMPFSIGTGVGGY</t>
  </si>
  <si>
    <t>BU gamma#5</t>
    <phoneticPr fontId="3" type="noConversion"/>
  </si>
  <si>
    <t>mktlliltilamaitistanmqvdpsgqvqwpqqqLVPQPQQPLSQQPQQAFPQPQQTFPHQPQQQVPQPQQPQQPFlqpqqAFPQQPQQPFPQTqqpqqpfpqqpqqpfpqtqqpqqpfpqqpqqpfpqqpqqpfpqtqqpqqpfpqqpqqpfpqtqqpqqpfpqFQQPHQPFHQPQQQFPQPQQPQQSFPQQQRPFIQPSLQQRlnpcknILLQQCKPASlvsslwsIIWPQSDCQvmqqqccqeLAQIPQQLQCAAihsvvhsiivqqqqqqqqqqqqqqqgmhILLPLSQQQQlgqgtLVQGQGIIQPQQLAQLEAirsLVLQTLPTMCNVYVPPECSiirapfasivagiggq</t>
    <phoneticPr fontId="3" type="noConversion"/>
  </si>
  <si>
    <t>BAS02443</t>
    <phoneticPr fontId="3" type="noConversion"/>
  </si>
  <si>
    <t xml:space="preserve">T. aestivum </t>
  </si>
  <si>
    <t>mktfiilallaivattattaVTVPVPQlqpqnpsqqqpqkqvpLVQQQQFLGQQQPFPPQQPYPQPQPFPSQQPYPQPQPFLPQLPYPRPQPFLPQQPYPQPEPQYPQPQQPisqqqqqqqqqqqqILQQILQQQLIPCRDVILQQHNIAHASSQVLQQSTYQLlqqlccqqLWQIPEQSRCQAiqnvvhaiilhqqqqrqqqqqqqqqqqqqqqqqqqqqqqqqqqqqqqqpssqVSFQQPQQQYPSGQGSFQPSQQNPQAQSSVQHQQLPQFEEIRNLALQTLPAVCNVYIPPYCSTTiapfgifgtn</t>
    <phoneticPr fontId="3" type="noConversion"/>
  </si>
  <si>
    <t>BU Gamma#2</t>
  </si>
  <si>
    <t>mktlliltilamaitigtaniqvdpsgqvqwlqqqLVPQLQQPLSQQPQQTFPQPQQTFPHQPQQQVPQPQQPQQPFLQPQQPFPQQPQQPFPQTQQPQQPFPQQPQQPFPQTQQPQQPFPQQPQQPFPQTQQPQQPFPQLQQPQQPFPQPQQQLPQPQQPQQSFPQQQRSFIQPSLQQQLNPCKNILLQQCKPASLvsslwsIIWPQSDCQvmrqqccqqLAQIPQQLQCAAihsvvhsIIMQQQQQQQQQQGMHIFLPLSQQQQVGQGSLVQGQGIIQPQQPAQLEAIRSLVLQTLPSMCNVYVPPECSIMRAPFASIVAGIGGQ</t>
  </si>
  <si>
    <t>ABS72161</t>
    <phoneticPr fontId="3" type="noConversion"/>
  </si>
  <si>
    <t>Thinopyrum ponticum x T. aestivum</t>
    <phoneticPr fontId="3" type="noConversion"/>
  </si>
  <si>
    <t>mktflilallaivattatiAVRVPVPQLQPQNPSQQQPQEQVPLVQQQQFPGQQQPFPPQQPYPQPQPFPSQQPYLQLQPFPQPQLPYPQPQLPYPQPQLPYPQPQPFRPQQPYPQSQPQYSQPQQPISQQQQQQQQQQQKQQQQQQQQQILQQILQQQLIPCRDVVLQQHSIAYGSSQVLQQSTYQlvqqlccqqLWQIPEQSRCQAIHNVVHAIILHQQQQQQQQQQQKQPLSQVSFQQPQQQYPSGQGSFQPSQQNPQAQGSVQPQQLPQFEEIRNLALETLPAMCNVYIPPYCTIAPVGIFGTN</t>
    <phoneticPr fontId="3" type="noConversion"/>
  </si>
  <si>
    <t>BU Gamma#4</t>
    <phoneticPr fontId="3" type="noConversion"/>
  </si>
  <si>
    <t>AFX69641</t>
    <phoneticPr fontId="3" type="noConversion"/>
  </si>
  <si>
    <t>mktflilvllaivattattaVRFPVPQLQPQNPSQQQPQEQVPLVQQQQFLGQQQPFPPQQPYPQPQPFPSQLPYLQLQPFPQPQLPYSQPQPFRPQQPYPQPQPQYSQPQQPisqqqqqqqqqqqqqqqqqqqILQQILQQQlipcrdvvlqqhnIAHGSSQVLQQSTYQLlqelccqhLWQIPEQSQCQAihnvvhaIILHQQQKQQQQPSSQVSFQQPLQQYPLGQGSFRPSQQNPQAQGSVQPQQLPQFEEIRNLALQTLPAMCNvyippyctiapfgifgtn</t>
    <phoneticPr fontId="3" type="noConversion"/>
  </si>
  <si>
    <t>BU Gamma#7</t>
  </si>
  <si>
    <t>mktlliltilamaitiatanmqvdpsgqvqwpqqqpFLQPHQPFSQQPQQIFPQPQQTFPHQPQQQFPQPQQPQQQFLQPRQPFPQQPQQPYPQQPQQPFPQTQQPQQPFPQSKQPQQPFPQPQQPQQSFPQQQPSLIQQSLQQQLNPCKNFLLQQCKPVSLvsslwsIILPPSDCQvmrqqccqqLAQIPQQLQCAAihsvvhsIIMQQEQQEQLQGVQILVPLSQQQQVGQGILVQGQGIIQPQQPAQLEVIRSLVLQTLPTMCNVYVPPYCSTirapfasivasiggq</t>
  </si>
  <si>
    <t>mktlliltilamaitiatanmqvdpsgqvqwpqqqpflqphqpfsqqpqqIFPQPQQTFPHQPQQQFPQPQQPQQQFLQPRQPFPQQPQQPYPQQPQQPFPQTqqpqqpfpqSKQPQQPFPQPQQPQQSFPQQQPSliqqsLQQQLNPCKNFLLQQCKPvslvsslwsIILPPSDCQvmrqqccqqLAQIPQQLQCAAihsvvhsIIMQQEQQEQLQGVQILVPLSQQQQVGQGILVQGQGIIQPQQPAQLEVIRSLVLQTLPTMCNvyvppycstirapfasivasiggq</t>
  </si>
  <si>
    <t>BU Gamma#4</t>
  </si>
  <si>
    <t>AKC91207</t>
    <phoneticPr fontId="3" type="noConversion"/>
  </si>
  <si>
    <t>T. turgidum subsp. durum</t>
    <phoneticPr fontId="3" type="noConversion"/>
  </si>
  <si>
    <t>mktflilallaivattsttvVRVPVPQLQPQNPSQQQPQEQVPLVQQQQFLGQQQPFPPQQPYPQPQPFPSQQPYLQLQPFPQPQLPYSQPQPFRPQQPYPQPQPQYSQPQQPisqqqqqqqqqqqqqqqqqILQQILQQQLIPCMDVVLQQHNiahgrsqVLQQSTYQLlqelccqhLWQIPEQSQCQAihnvvhaIILHQQQKQQQQPSSQVSFQQPLQQYPLGQGSFRPSQQNPQAQGSVQPQQLPQFEEIRNLALQTLPAMCNvyippyctIAPFGIFGTN</t>
    <phoneticPr fontId="3" type="noConversion"/>
  </si>
  <si>
    <t>mktflilallaivattaatAVRVPVPQLQPQNPYQQQPQEHVPLVQQQQFLGQQQQFPPQQPYLQLQPFSQPQLPYSQPRPFRQQQPYPQPQPQYSQPQQPISHQQQQQQQQQQQQQQQQQHQQQQQRQQQQILQQILQQQLIPCMDVVLQQHNIAHGSSQVLQQSTYQLLQELCCQHLWQIPEKSQCQAIYNVVHAIILHQQqkkqqqpssqISFQQPQQQYPSGQGSFRPSQQNPQAQGSVQPQQLPQFEEIRNLVLQTLPAMCNVYIPPYCTIAPFGIFGTN</t>
  </si>
  <si>
    <t>mktlfiltilamattiatanmqvdpsgqvqwPQQQPFRQPQQPFYQQPQHtfpqpqqTFPHQPQQQFPQPQQPQQQFPQPQQPQQPFPQPQQAQLPFPQQPQQPFPQPQQPQQPFPQSqqpqqpfpqpqqpqqSFPQQQQPLIQPYLQQQMNPCKNYLLQQCNPVSlvssLVSMILPRSDCQVMQQQCCQQLAQIPRQLQCAAihsvvhsIVMQQEQQQGIQILRPLFQLVQGQGIIQPQQPAQYEVIRSLVLRTLPNMCNVYVRPDCSTINAPFASivagisgq</t>
  </si>
  <si>
    <t>BU Gamma#6</t>
  </si>
  <si>
    <t>mktlfiltilamattiatanmqvdpsgqvqwPQQQPFRQPQQPFYqqpqqtfpqpqqafphqpqqqfpqpqqpqqqfpqpqqpqqpfpqpqqAQLPFPQQPQQPFPQPQQPQQPFPQsqqpqqpfpqpqqpqqsfpqqqqpLIQPYLQQQMNPCKNYLLQQCNPVSLVSSLVSMILPRSDCQVMQQQCCQQLAQIPRQLQCAAIHSVVHSIVMQQEQQQGIQILRPLFQLVQGQGIIQPQQPAQYEVIRSLVLRTLPNMCNVYVRPDCSTINAPFASivagisgq</t>
  </si>
  <si>
    <t>mktlfiptilamattiatanmqvdpsgqvqwpqqqpfrqpqqpfyqqpqqtfpqpqqTFPHQPQQQFPQPQQPQQQFPQPQQPQQPfpqpqqAQLPFPQQPQQPFPQPQQPQQPFPQsqqpqqpfpqpqqpqqsfpqqqqpliqpyLQQQMNPCKNYLLQQCNPVSlvsslvsmilprsdcqvmqqqccqqlaqiprqlqcaaihsvvhsIIMQQEQQQGIQILRPlfqlvqgqgIIQPQQPAQYEVIRSLVLRTLPNMCNvyVRPDCSTINAPFASivagisgq</t>
  </si>
  <si>
    <t>AAV92011</t>
  </si>
  <si>
    <t>LMW-GS METSCIP</t>
  </si>
  <si>
    <t>mktwvvfallavvatsaiaqmetscipglerpwqqqpLQQKETFPQQPPSSQQQQPFPQQPPFLQQQPSFSQQPLFSQKQQPVLPQQPAFSQQQQTVLPQQPAFSQQQHQQLLQQQIPIVHPSILQQLNPCKVFLQQQCSPVAMPQHlarsqmwqqsscnVMQQQCCQQLPRIPEQSRYEAiraIIFSIILQEQQQGFVQPQQQQPQQSVQGVYQPQQQSQQQLGQCSFQQPQQQLGQQPQQQQVQKGTFLQPHQIARLEVMTSIALRTLPTMCSVNVPLYSSITSAPLGVGSRVGAY</t>
  </si>
  <si>
    <t>mktwvvfallavvatsaiaqmetscipglerpwqqqpLQQKETFPQQPPSSQQQQPFPQQPPFLQQQPSFSQQPLFSQKQQPVLPQQPAFSQQQQTVLPQQPAFSQQQHQQLLQQQIPIVHPSILQQLNPCKVflqqqcspvampqhlarsqmwqqsscnvmqqqccqqlprIPEQSRYEAiraIIFSIILQEQQQGFVQPQQQQPQQSVQGVYQPQQQSQQQLGQCSFQQPQQQLGQQPQQQQVQKGTFLQPHQIARLEVMTSIALRTLPTMCSVNVPLYSSITSAPLGVGSRVGAY</t>
  </si>
  <si>
    <t>BU Gamma#9</t>
  </si>
  <si>
    <t>mktlliltilamattiatanmqvdpssrvqwpqeqpppqsqqpFSQQPQQIFPQPQQTFPHQPQQAFLQPQQTFPRrpqqqfpqpqqpqqpfpqpqqpqlpfpqqpqqpfpqpqqpqqpfpqsqqpqqpfpqpqqqfpqpqqpqqsfpqqqqwmiqsFLQQQMNPCKNFLLQQCNPVSLVSSLVSIILPRSDCQlmqqqccqqLAQIPQQLQCAAihnVAHSIIMQQEQQRGVQILRPLFQLAQGLGIIQPQQPAQLEGirpLVLKTLPTMCNvyvppdcstINVPYAS</t>
  </si>
  <si>
    <t>BU LMW-GS PCR#3</t>
  </si>
  <si>
    <t>LMW-GS METRCIP</t>
  </si>
  <si>
    <t>mktflifallavaatsaiaqmetrcipglerpwQQQPLPPQQTFPQQPLFSQQQQQQLFPQQPSfsqqqppfwQQQPPFSQQQPILPQQPPFSQQQQLVLPQQPPFSQQQQPVLPPQQSPFPQQQQQHQQLVQQQIPVVQPSILQQLNPCKVFLQQQCSPVAMPQRlarsqmlqqsschVMQQQCCQQLPQIPQQSRYEAIRAIIYSIILQEQQQVQGSIQSQQQQPQQlgqcVSQPQQQSQQQLGQQPQQQQLAQGTFLQPHQIAQLEVMTSIALRILPTMCSVNVPLYRTTTSVPFGVGTGVGAy</t>
  </si>
  <si>
    <t>mktflifallavaatsaiaqmetrcipglerpwQQQPLPPQQTFPQQPLFSQQQQQQLFPQQPSfsqqqppfwQQQPPFSQQQPILPQQPPFSQQQQLVLPQQPPFSQQQQPVLPPQQSPFPQQQQQHQQLVQQQIPVVQPSILQQLNPCKVFLQQQCSPVAMPQRLARSQMLQQSSCHvmqqqccqqlpqipqqsryeaIRAIIYSIILQEQQQVQGSIQSQQQQPQQLGQCVSQPQQQSQQQLGQQPQQQQLAQGTFLQPHQIAQLEVMTSIALRILPTMCSVNVPLYRTTTSVPFGVGTGVGAY</t>
  </si>
  <si>
    <t>mktlliltilamaitigtaniqvdpsgqvqwlqqqLVPQLQQPLSQQPQQTFPQPQQTFPHQPQQQVPQPQQPQQPFLQPQQPFPQQPQQPFPQTqqpqqpfpqqpqqpfpqTQQPQQPFPQQPQQPFPQTQQPQQPFPQLQQPQQPFPQPQQQLPQPQQPQQSFPQQQRSFIQPSLQQQLNPCKNILLQQCKPASLvsslwsIIWPQSDCQvmrqqccqqLAQIPQQLQCAAIHSVVHSIIMQQQQQQQQQQGMHIFLPLSQQQQVGQGSLVQGQGIIQPQQPAQLEAIRSLVLQTLPSMCNVYVPPECSIMRAPFASIVAGIGGQ</t>
  </si>
  <si>
    <t>AEI00658</t>
  </si>
  <si>
    <t>LMW-GS METSHIP</t>
  </si>
  <si>
    <t>mktflifallavaatsaiaqMETSHIPSLEKPLQQQPLPLQQilwyqqrqpiqqqpqpfpqqppcsqqqqppLSQQQQPPFSQQQPPFLQQQQPVLPQQPPFSQQQQQFPQQQQPLLPQQPPFSQQQPPFSQQQQQPPFSQQQQQPILPQQPPFSQHQQPVLPQQQIPSVQPSILQQLNPCKVFLQQQCSPVAMPQSlarsqmlwqsschVMQQQCCRQLPQIPEQSRYDAIRAIIYSIVLQEQQHGQGLNQPQQQQPQQSVQGVSQPQQQQKQLGQCSFQQPQQQQlgqwpqqqqvpqgtLLQPHQIAQLEVMTSIALRTLPTMCSVNVPVYGTTTIVPFGVGTRVGAY</t>
  </si>
  <si>
    <t>ABC84366</t>
  </si>
  <si>
    <t>LMW-GS MENSHIP</t>
  </si>
  <si>
    <t>mktflifallavaatsaiaqmenSHIPGLEKPSQQQPLPLQQTLSHQQQQQPVQQQPQPFPQQQPCSQQQQPPLSQQQQPPFSQQQPPFSQQQQPSFSQQQQPPFSQQQPPFSQQQQPVLPQQPSFSQQQLPPFSQQQPPFSQQQQPVLPQQPPFSQQQQPILPQQPPFSQQQQQPVLPQQQILFVHPSILQQLNPCKVFLQQQCSPVAMPQSLARSQMlqqsschvmqqqccqqLLQIPQQSRYEAiraiiysIILQEQQQVQGSIQTQQQQPQELGQCVSQPQQQSQQQLGQQPQQQQLAQGTFLQPHQIAQLEVMTSialrtlptmcrVNVPLYRTTTSVPFGVGAGvgay</t>
  </si>
  <si>
    <t>ABY58134</t>
  </si>
  <si>
    <t>mktflifallavaatsaiaqMETSHIPGLEKPSQQQPLPLQQilwyhqqqpiqqqpqpfpqqppcsqqqqppLSQQQQPPFSQQQPPFSQQELPILPQQPPFSQQQQPQFSQQQQPFPQQQQPLLLQQPPFSQQRPPFSQQQQQPVLPQQPPFSQQQQQQPILPQQPPFSQHQQPVLPQQQIPYVQPSILQQLNPCKVFLQQQCSPVAMPQSlarsqmlwqsschVMQQQCCQQLPRIPEQSRYDAiraIIYSIVLQEQQHGQGFNQPQQQQPQQSVQGVSQPQQQQKQLGQCSFQRPQQQQlgqwpqqqqvpqgtlLQPHQIAQLELMTSIALRTLPMMCSVNVPVYGTTTSVPFGVGTQVGAY</t>
  </si>
  <si>
    <t>AAS10189</t>
  </si>
  <si>
    <t>LMW-GS ISQQQ</t>
  </si>
  <si>
    <t>mktflvfallalaaasavaQISQQQQQPPFSQQQQPPFSQQQQSPFSQQQQQPPFLQQQQPPFSQQPPISQQQQPPFSQQQQPQFSQQQQPPYSQQQQPPYSQQQQPPFSQQQQPPFSQQQQPPFSQQQQQPPFTQQQQPSFSQQPPISQQQQQQQQQQQPFTQQQQPPFSQQPPISQQQQPPFSQQQQPPFSQQQQIPVIHPSVLQQLNPCKVFLQQQCIPVAMQRClarsqmlqqsichvmqqqccqqLRQIPEQSRHESiraiiysIILQQQQQQQQQQQQGQSIIQYQQQQPQQLGQCVSQPQQQLQQQLGQQPQQQQLAHGTFLQPHQIAQLEVMTSIALRTLPTMCSVNVPLYETTTSVPLGVGIGVGvy</t>
  </si>
  <si>
    <t>ACA63869</t>
  </si>
  <si>
    <t>mktflifallavaatsaiaqmenSHIPGLERPSQQQPLPPQQTlthhqqqqpIQQQPHQFPQQQPCSQQQQQPPLSQQQQPPFSQQQQPPFSQQQQPVLPQQPSFSQQQLPPFSQQQQPPFSQQQQPvlpqqpsFSQQQLPPFSQQLPPFSQQQQPVLPQQPPFSQQQLPPfsqqlppfsqqqqpVLPQQPPFSQQQQQPILPQQPPFSQQQQPVLLQQQIPFVHPSILQQLNPCKVFLQQQCSPVAMPQSlarsqmLQQSSCHVMQQQCCQQLPQIPQQSRYEAiraIVYSIILQEQQQVQGSIQTQQQQPQQLGQCVSQPQQQSQQQLGQQPQQQQLAQGTFLQPHQIAQLEVMTSIALRTLPTMCNVNVSLYRTTTRVPFGVGTGVGGY</t>
  </si>
  <si>
    <t>BU purinin#2 (BQ804660)</t>
    <phoneticPr fontId="3" type="noConversion"/>
  </si>
  <si>
    <t>purinin</t>
  </si>
  <si>
    <t>mkkflvlaliviaatttaaepftafriasepqhpsspeqqptlqpqehpvphqklnpcrdaLLHQCSPVADMSFlrsqvvqhsscLVMWEQCCQQlkaipkqsrceaihnvvhaIILQQQKQLvqgtstqpqqqqqqgqqehgqgssqpqhqqqqqqldqgwivaIGTWVIQTVPAMCDVHVPPYCYTTISSSSDVTTGMGGY</t>
  </si>
  <si>
    <t>BU purinin#1 (BQ838917)</t>
    <phoneticPr fontId="3" type="noConversion"/>
  </si>
  <si>
    <t>mkkflvlalivvaatttaaepftafrtawephhpsspeqqptpqpqeqpvphqkLNPCRDALLQQCSPVADMSFLRSQvvqhsscLVMWEQCCQQlkaipkqsrceaIHNVVHAIVLQQQQQLVQGistqpqqqqqqgqqqqgqgssqpqqqtqldqgwiavigtwviqtipamcdvhvppycyttISPSIDVTTGMGGY</t>
  </si>
  <si>
    <t>BU purinin#3 (BQ804472)</t>
    <phoneticPr fontId="3" type="noConversion"/>
  </si>
  <si>
    <t>mkkflvlalivvaatttaaepftafrsawepqhpsspehqptpqpqehpvphqkLNPCRDALLQQCSPVADMSFLRSQvvqhsscLVMWEQCCQQlkaipkqsrceaIHNVVHAIILQQQQQLVQATSTQPQQQQQQGQQQQQGLGSSQPQQQTQLDQGWIAvigtwviqtipamcdvhvppycyttISPSSDVTTDMGGY</t>
  </si>
  <si>
    <t>BU avenin-like-a#2</t>
    <phoneticPr fontId="3" type="noConversion"/>
  </si>
  <si>
    <t>avenin-like</t>
    <phoneticPr fontId="3" type="noConversion"/>
  </si>
  <si>
    <t>AGH06195</t>
  </si>
  <si>
    <t>puroindoline a</t>
  </si>
  <si>
    <t>A. comosa</t>
  </si>
  <si>
    <t>mkalfligllalvastafaqyrevvgsydaaggggaqqcpvetkLNSCRNYLldrcstmkdfpvtwrwwkwwkggcqellgeccsrlgqlppqcrcnIIQGSIQGDLGGIFGfqrdraskviqeaknmpprcnqgppcnipgtigyyw</t>
  </si>
  <si>
    <t>WDAI BU-3</t>
    <phoneticPr fontId="3" type="noConversion"/>
  </si>
  <si>
    <t>AAI</t>
  </si>
  <si>
    <t>CAA39099</t>
  </si>
  <si>
    <t>AAI (CM2)</t>
  </si>
  <si>
    <t>maskssithlllaavlvsvfaaaaatgpycypgmglpsnplegcreyvaqqtcgvgivgspvstepgntprdrcckelydasqhcrceavryFIGRTSDPNSGVLKDLPGCPREPQRDfakvLVTPGHCNVMTvhntpyclgldi</t>
  </si>
  <si>
    <t>mktflilallaivattattAVRVPVPQLQPQNPSQQQPQEQVPLVQQQQFLGQQQPFPPQQPYPQPQPFPSQQPYLQLQPFPQPQLPYSQPQPFRPQQPYPQPQPQYSQPQQPISQQQQQQQQQQQQQQQQQqqilqqilqqqlipcmdVVLQQHNiahgrsqVLQQSTYQllqelccqhLWQIPEQSQCQAihnvvhaIILHQQQKQQQQPSSQvsfqhplqqypLGQGSFRPSQQNPQAQGSVQPQQLPQFEEIRNLALQTLPAMCNVYIPPYCTiapfgifgtn</t>
  </si>
  <si>
    <t>ABD85199</t>
  </si>
  <si>
    <t>mktflilallaivattatiAVRVPVPQLQPQNPSQQQPQEQVPLvqqqqfpgqqqpfppqqpypqpqpfpsqqpylqLQPFPQPQLPYPQPQLPYPQPQLPYPQPQPFRPQQPYPQSQPQYsqpqqpISQQQQQQQQQQQQKQQQQQQQQilqqILQQQLIPCRDvvlqqhsiaygssqVLQQSTYQlvqqlccqqLWQIPEQSRCQAihnvvhaIILHQQQQQQQQQQQPlsqvsFQQPQQQYPSGQGSFQPSQQNPQAQGSVQPQQLPQFEEIRNLALETLPAMCNVYIPPYCTiapvgifgtn</t>
  </si>
  <si>
    <t>mktlliltilamaitiatanmqVDPSGQVQWPQQQPFLQPHQPFSQQPQQIFPQPQQTFPHQPQQQFPQPQQPQQQFLQPRQPFPQQPQQPYPQQPQQPFPQTQQPQQPFPQskqpqqpfpqpqqpqqsfpqqqpsliqqslqqqlnpcknfllqqckpvslvsslwsIILPPSDCQvmrqqccqqlaqipqqlqcaaihsvvhsIIMQQEQQEQlqgvqilvplsqqqqvgqgilvqgqgIIQPQQPAQLEvirsLVLQTLPTMCNVYVPPYCSTirapfasivasiggq</t>
  </si>
  <si>
    <t>mktlliltilamaitiatanmqVDPSGQVQWPQQQPFLQPHQPFSQQPQQIFPQPQQTFPHQPQQQFPQPQQPQQQFLQPRQPFPQQPQQPYPQQPQQPFPQTQQPQQPFPQskqpqqpfpqpqqpqqsfpqqqpsliqqslqqqlnpcknfllqqckpvslvsslwsIILPPSDCQvmrqqccqqlaqipqqlqcaaihsvvhsIIMQQEQQEQLQGvqilvplsqqqqvgqgilvqgqgIIQPQQPAQLEvirsLVLQTLPTMCNVYVPPYCSTirapfasivasiggq</t>
  </si>
  <si>
    <t>mktlliltilamaitistanmqvdpsgqvqwpqqqlvpqpqqplsqqpqqAFPQPQQTFPHQPQQQVPQPQQPQQPFlqpqqAFPQQPQQPFPQTqqpqqpfpqqpqqpfpqtqqpqqpfpqqpqqpfpqqpqqpfpqtqqpqqpfpqQPQQPFPQTQQPQQPFPQfqqphqpFHQPQQQFPQPQQPQQSFPQQQRPfiqpslqqrlnpcknillqqckpaslvsslwsiiwpqsdcqvmqqqccqelaqipqqlqcaaihsvvhsiivqqqqqqqqqqqqqqqgmhillplsqqqqlgqgtlvqgqgiiqpqqlaqleairsLVLQTLPTMCNvyvppecsiirapfasivagiggq</t>
  </si>
  <si>
    <t>mktlliltilamaitistanmqvdpsgqvqwpqqqlvpqpqqplsqqpqqAFPQPQQTFPHQPQQQVPQPQQPQQPFlqpqqAFPQQPQQPFPQTqqpqqpfpqqpqqpfpqtqqpqqpfpqqpqqpfpqqpqqpfpqtqqpqqpfpqqpqqpfpqTQQPQQPFPQfqqphqpFHQPQQQFPQPQQPQQSFPQQQRPFiqpslqqrlnpcknillqqckpaslvsslwsIIWPQSDCQvmqqqccqelaqipqqlqcaaihsvvhsiivqqqqqqqqqqqqqqqgmhillplsqqqqlgqgtlvqgqgiiqpqqlaqleairsLVLQTLPTMCNvyvppecsiirapfasivagiggq</t>
  </si>
  <si>
    <t>ADF58069</t>
  </si>
  <si>
    <t>T. monococcum</t>
  </si>
  <si>
    <t>arqlnpsdqelqspqqLYPQQPYPQQPYPPQQPFPTPQQyfphqsqqpfsppqqpfpqpqqatpLQPQQPFPQQPQQPQQAFPQPQQQfplqpqqqfpqpqqpqqsfpqqpqrpqpfpqqpeqiisqqsfLLQPQQPFPQQPEQivsqqpqqLFSQSQQPFPQQPQQPFPLQPQQPFPQQPAQIIAQQPQQPSPlrpqqpflwqpqqpflqqpqqpfpqpqqvvqiipqqpqqpfsqsqqpfpqqpqqpfpLQPQQPFPQQSAQiipqqpqqsfplqpqqsflrqsqqpfLQQPQQPSPQPQQvvqIIPQQPQQPFPLhtnqpqqpypqqqpsgvve</t>
  </si>
  <si>
    <t>A1</t>
  </si>
  <si>
    <t>A2</t>
  </si>
  <si>
    <t>A3</t>
  </si>
  <si>
    <t>A4</t>
  </si>
  <si>
    <t>A5</t>
  </si>
  <si>
    <t>n/a</t>
  </si>
  <si>
    <t>mktfiifvllamamniasasrllsprgkeLHTPQEQFPQQQQFPQPQQFPQQQIPQQHQIPQQPQQFPQQQQflqqqqipqqqipqqhqipqqpqqfpqqqqfpqQHQSPQQQFPQQQFPQQKLPQQEFPQQQISQQPQQLPQQQQIPQQPQQFLQQQQFPQQQPPQQHQFPQQqlpqqqqipqqqqipqqpqqipqqQQIPQQPQQFPQQQfpqQQFPQQQFPQQEFPQQQQFPQQQiarqpqqLPQQQQIPQQPQQFPQQQQFPQQqspqqqqfpqqqFPQQQQLPQKQFPQpqqipqqqqipqqpqqfpqqqFPQQQQFPQQQEFPQQQFPQQQFHQQQLPQQQFPQQQFPQQQFPQQQQFPQQQQLTQQQFPRPQQSPEQQQFPQQqfpqqppqqfpqqqfpipyppqqseepspyQQYPQQQPSGSDVISISGL</t>
  </si>
  <si>
    <t>BAE20328</t>
  </si>
  <si>
    <t>mktfiifvllamamniasasrllsprgkeLHTPQEQFPQQQQFPQPQQFPQQQIPQQHQIPQQPQQFPQQQQflqqqqipqqqipqqhqipqqpqqfpqqQQFPQQHQSPQQQfpqqQFPQQKLPQQEFPQQQISQQPQQLPQQQQIPQQPQQFLQQQQFPQQQPPQQHQFPQQqlpqqqqipqqqqipqqpqqipqqQQIPQQPQQFPQQQfpqqqfpqqqfpqqefpqqqqfpqqqiarqpqqlpqqqqipqqpqqfpqqqqfpqqQSPQQQQFPQQQFPQQQQLPQKQFPQPQQIPQQQQIPQQPQQFPQQQFPQQQQFPQQQEFPQQQFPQQQfhqqqlpqqqfpqqqfpqqqfpqqqqfpqqqqLTQQQFPRPQQSPEQQqfpqqqFPQQPPQQFPQQQFPIPYPPQQseepspyQQYPQQQPSGSDVISISGL</t>
  </si>
  <si>
    <t>CAR82267</t>
  </si>
  <si>
    <t>mgrllsprgkeLHTPQEQFPQQQQFPQPQQFPQQqilqQHQIPQQPQQFPQQQQflqqqqipqqqipqqhqipqqpqqfpqqqfpqqqqfpqQHQSPQQQFPQQQFPQQQLPQQEFSQQQISQQPQQLPQQQQIPQQPQQFLQQQQFPQQQPPQQHQFPQQQLPQQQQIPQQQQIPQQPQQIPQQQQIPQQPKQFPQQQFPQQQFPQQQFPQQEFPQQQQFPQQQIAQQPQQLPQQQQIPQQPQlfpqqqqfpqqqspqqqqfpqqqFPQQQQLPQQQFPQPQQIPQQQQIPQQPQQFPQQqFPQQQQFPQQQEFPQQQFPQQQfhqqqlpqqqpsgsdvisicgl</t>
  </si>
  <si>
    <t>BAN29067</t>
  </si>
  <si>
    <t>ARELNPSNKELQSPQQSFshqqqpfpqqpypqqpypsqqpypsqqpfptpqqqfpqqsqqpfTQPQQPTPLqpqqpfpqqpqqpqqpfpqpqqpfpwqpqqpfpqtqqsfplqpqqpfpqqpqqpfpqpqlpfpqqseqiipqqpqqpfplqpqqpfpqqpqqpfpqpqqpipvqpqQSFPQQSQQSQQPFaqpqqlfpelqqpipqqpqqpfplqpqqpfpqqpqqpfpqqpqqsfpqqpqqpfpqqpqqpfpqqpqqpfpqqpqqpfplRPQQPFPQQPQQSQQsfpqpqpqqpqqpsILQPQQPLPQQPQQPFQQPQQQlsqqpeqtisqqpqqpfpqqphqpqqpypqqqpyGSSLTSIGGQ</t>
  </si>
  <si>
    <t>arelnpsnKELQSPQQSFshqqqpfpqqpypqqpypsqqpypsqqpfptpqqqfpqqsqqpfTQPQQPTPLqpqqpfpqqpqqpqqpfpqpqqpfpwqpqqpfpqtqqsfplqpqqpfpqqpqqpfpqpqlpfpqqseqIIPQQPQQPFPLQPQQPFPQQPQQPFPQPQQPIPvqpqQSFPQQSQQSQQPFaqpqqlfpeLQQPIPQQPQQPFPlqpqqpfpqqpqqpfpqqpqqsfpqqpqqpfpqqpqqpfpqqpqqpfpqqpqqpfpLRPQQPFPQQPQQSQQSFPQPQPQQPQQPSILQPQQPLPQQPQQPFQQPQQQlSQQPEQTISQQPQQPFPQQPHQPQQPYPQQQPYGSSLTSIGGQ</t>
  </si>
  <si>
    <t>A6</t>
  </si>
  <si>
    <t>msrllspsdqqlqspqqqfpeeqsypqqpypqQAFPIPQQYSPHQPQQPFPQPQRPTPLqsqqpfpqqpkqpqqsfsqpqqqfplqpqqpfpqpqqpipqqprqpfpeqpqrpqqpqqsfpqpqqqfpLQPQQPFPQPQQPQQPfpqqpqrpqqsfpqqpeqIIPQQPQQPFPlqpqqqfpeqseqiisqqrqqpfSLQPQQPFSQPQQPLsqqpgqiipqqpqqpspLQPQQPFPQQPEQIIPQQPQQPFLLQSQQPFHQQPEQiisqqpqqpfslqpqqpFSQPQQPFPQQPGQiipqqpqqpfplqpqqpfpqqpqqpfpLQPQQSFPQQPQQPFPQPQQafpeqgeqiipqqpqqpfplqphqpqqpypqq</t>
  </si>
  <si>
    <t>mktmfilallaftatsavaqlyttcsqgygqcqqqpqpqpqmntcaaflqqciqtpyvqsqmwqasscqlmrqqccqpLAQISEQARCQAVCSVSQIIMRQQQGQRFGQPQQQQGQSFGQPQQQVPVEIMRMVLQTLPSMCSvnipqyctttpcstITPAIYSIPMTatcaggac</t>
  </si>
  <si>
    <t>Other</t>
  </si>
  <si>
    <t>non-gluten proteins</t>
  </si>
  <si>
    <t>No.Spot</t>
  </si>
  <si>
    <t>1st %Vol</t>
  </si>
  <si>
    <t>2nd %Vol</t>
  </si>
  <si>
    <t>3rd %Vol</t>
  </si>
  <si>
    <t>average</t>
  </si>
  <si>
    <t>SD</t>
  </si>
  <si>
    <t>Sum</t>
  </si>
  <si>
    <t>Supplementary Table 1. Average normalized volume of each spot</t>
    <phoneticPr fontId="7" type="noConversion"/>
  </si>
  <si>
    <t>Supplementary Table 4. Spot volumes for individual α- and γ-gliadins.</t>
    <phoneticPr fontId="7" type="noConversion"/>
  </si>
  <si>
    <r>
      <t xml:space="preserve">Supplementary Table 3.  Sequences of the first repetitive domain containing CD epitopes from γ-gliadins assigned to the </t>
    </r>
    <r>
      <rPr>
        <i/>
        <sz val="11"/>
        <color theme="1"/>
        <rFont val="Arial"/>
        <family val="2"/>
      </rPr>
      <t>Gli-A1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Gli-B1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Gli-D1</t>
    </r>
    <r>
      <rPr>
        <sz val="11"/>
        <color theme="1"/>
        <rFont val="Arial"/>
        <family val="2"/>
      </rPr>
      <t xml:space="preserve"> loci by Salentijn et al. (2012). Sequences were deduced from contigs assembled from 717 transcripts from </t>
    </r>
    <r>
      <rPr>
        <i/>
        <sz val="11"/>
        <color theme="1"/>
        <rFont val="Arial"/>
        <family val="2"/>
      </rPr>
      <t>T. aestivum</t>
    </r>
    <r>
      <rPr>
        <sz val="11"/>
        <color theme="1"/>
        <rFont val="Arial"/>
        <family val="2"/>
      </rPr>
      <t xml:space="preserve"> obtained from NCBI.</t>
    </r>
    <phoneticPr fontId="7" type="noConversion"/>
  </si>
  <si>
    <t>Protein Group</t>
    <phoneticPr fontId="0" type="noConversion"/>
  </si>
  <si>
    <r>
      <t>Amino acid sequence</t>
    </r>
    <r>
      <rPr>
        <b/>
        <vertAlign val="superscript"/>
        <sz val="9"/>
        <rFont val="Arial"/>
        <family val="2"/>
      </rPr>
      <t>a</t>
    </r>
  </si>
  <si>
    <t>γ-gliadin</t>
    <phoneticPr fontId="3" type="noConversion"/>
  </si>
  <si>
    <t>T. aestivum cv Butte 86</t>
    <phoneticPr fontId="3" type="noConversion"/>
  </si>
  <si>
    <t>BU_LMW-GS_PCR#2</t>
    <phoneticPr fontId="3" type="noConversion"/>
  </si>
  <si>
    <t>mktflilaplaivattatiAVRVPVPQLQPQNPSQQQPQEQVPLVQQQQFPGQQQPFPPQQPYPQLQPFPSQQPYMQLQPFPQPQLPYPQPQLPYPQPQPFRPQQSYPQPQPQYSQPQQPISQQQQQQQQQQQQQILQQilqqqLIPCRDVVLQQHSIAHGSSQVLQQSTYQLvqqlccqqLWQIPEQSRCQAIHNVVHAIILHQQQQQQQQQQQQQQQQQQQPlsqvcFQQSQQQYPSGQGSFQPSQQNPQAQGSVQPQQLPQFEEIRNLALETLPAMCNvyippyctIAPVGIFGTN</t>
  </si>
  <si>
    <t>α-gliadin</t>
    <phoneticPr fontId="3" type="noConversion"/>
  </si>
  <si>
    <t>mktflilallaivatttttAVRVPVPQLQPQNPSQQQPQEQVPLVQQQQFLGQQQQQFPGQQQPFPPQQPYPQPQPFLPQLPYPQPQPFPPQQSYPQPQPQYPQPQQPISQQQAQLQQQQQQQQQQQQQILQQILQQQLIPCRDVVLQQPNIAHASSKVSQQSYQLlqqlccqqLWQTPEQSRCQAIHNVIHAIILHQQQQQQQQQQQQQQQQPSSQVSYQQPQQQYPSGQGFFQPSQQNPQAQGFVQPQQLPQFEEIRNLALQTLPAMCNVYIPPYCSTTiapfgimstn</t>
    <phoneticPr fontId="3" type="noConversion"/>
  </si>
  <si>
    <t>ACI04085</t>
    <phoneticPr fontId="3" type="noConversion"/>
  </si>
  <si>
    <t>AAP44989</t>
    <phoneticPr fontId="3" type="noConversion"/>
  </si>
  <si>
    <t>mkvfilallalaattaiaqlettcsqgFGQSQQQQQPGQRQLLEQMKPCVAFlqqkcspLRMPFLQTQVEQLSSCQivqyqccqqLAQIPERtrchaIHIVVEAIIQQQSQQQWQEPQQQAQHKSMRMLLENLSLMCNIYVPVQCQQQQQLGQQQQQQLQEQLTPCTTFLQQQCSPVTVPFPQIPVDQPTSCQNvqhqccrqLSQIPEQFRCQAihnvaeairqqqpqrqwqgmyqpqqpaqlesirmslqalrsmcsIYIPVQCPAPTTYNIPLVATYTGGAC</t>
    <phoneticPr fontId="3" type="noConversion"/>
  </si>
  <si>
    <t>mktlliltilamattiatanmqvdpsgqvqwpqqqpfpqpqqpFCQQPQRTIPQPHQTfhhqpqqfpqtqqpqqpfpqpqqtfpqqpqlpfpqqpqqpfpqpqqpqqpfpqsqqpqqpfpqpqqqfpqpqqpqqSFPQQQQPAIQSFLQQQMNPCKNFLLQQCNHVSLvssLVSIILPRSDCQVMQQQCCQQLAQIPQQLQCAAihsvahsIIMQQEQQQGVTILRPLFQLAQGLGIIQPQQPAQLEGIRSLVLKTLPTMCNvyvppncstINVPYANIDAGIGGQ</t>
  </si>
  <si>
    <t>AKB95609</t>
    <phoneticPr fontId="3" type="noConversion"/>
  </si>
  <si>
    <t>mktllivtilamattiatanmqvdpgyqvhwPQQQPFPQPQQPFCQQPQQTIPQPHQTFHHQPQQTFPQPQQTYPHQPQQQFPQTQQPQQPFPQPQQtfpqqpqlpfpqqpqqpfpqpqqpqqqfpqSQQPQQPFPQPQQQFLQPQQPQQSFPQQQQPLIQLSLQQQMNPCKNFLLQQCNPVSlvssLISMILPRSDCQVMQQQCCQQLAQIPQQLQCAAihsvvhsIIMQQEQRQGVQirrplfqLVQGQGIIQPQQPAQLEVIRSLVLRTLPTMCNVYVSPDCSTINAPFASIVVGIGGQ</t>
  </si>
  <si>
    <t>mktllivtilamattiatanmqvdpgyqvhwpqqqpfpqpqqpfcqqpqqtipqphqtFHHQPQQTFPQPQQTYPHQPQQQFPQTQQPQQPFPQPQQtfpqqpqlpfpqqpqqpfpqpqqpqqqfpqSQQPQQPFPQPQQQFLQPQQPQQSFPQQQQPLIQLSLQQQMNPCKNFLLQQCNPVSLVSSLISMILPRSDCQvmqqqccqqLAQIPQQLQCAAIHSvvhsIIMQQEQRQGVQIRRPLFQLVQGQGIIQPQQPAQLEVIRSLVLRTLPTMCNVYVSPDCSTINAPFASIVVGIGGQ</t>
  </si>
  <si>
    <t>mktllivtilamattiatanmqvdpgyqvhwpqqqpfpqpqqpFCQQPQQTIPQPHQTfhhqpqqtfpqpqqtyphqpqqqfpqtqqpqqpfpqpqqtfpqqpqlpfpqqpqqpfpqpqqpqqqfpqSQQPQQPFPQPQQQFLQPQQPQQSFPQQQQPLIQLSLQQQMNPCKNFLLQQCNPvslvssLISMILPRSDCQVMQQQCCQQLAQIPQQLQCAAihsvvhsIIMQQEQRQGVQirrplfqLVQGQGIIQPQQPAQLEVIRSLVLRTLPTMCNVYVSPDCSTINAPFASIVVGIGGQ</t>
  </si>
  <si>
    <t>msmktvfsvlllcmlvatpiaaeydawsvnsgpwmcypgyaFKVPALPGCRPvlkLQCNGSQVPEAvlrdccqqladisewcrcgalysmLDSMYKEHGVQEGQAGTGAFPSCRREvvkltaasitavcklpIVIDASGDGAYvckgvaaypda</t>
    <phoneticPr fontId="3" type="noConversion"/>
  </si>
  <si>
    <t>T. turgidum subsp. durum</t>
    <phoneticPr fontId="3" type="noConversion"/>
  </si>
  <si>
    <t>T. aestivum cv Butte 86</t>
    <phoneticPr fontId="3" type="noConversion"/>
  </si>
  <si>
    <t>ACY08820</t>
    <phoneticPr fontId="3" type="noConversion"/>
  </si>
  <si>
    <t>LMW-GS METSHIP</t>
    <phoneticPr fontId="3" type="noConversion"/>
  </si>
  <si>
    <t>T. aestivum</t>
    <phoneticPr fontId="3" type="noConversion"/>
  </si>
  <si>
    <t>metshipgLEKPSQQQPLPlqqilwyhqqqpIQQQPQPFPQQPPCSQQQQPPlsqqqqppFSQQQPPFSQQELPilpqqppfsqqqqpqFSQQQQPFPQQQQPLllqqppfsqqrppfsqqqqqpVLPQQPPFSQQQQQQPILPQQPPFSQHQQPVLPQQQIPYvqpsilqqlnpckvflqqqcspvampqslarsqmlwqsschvmqqqccqqlpripeqsrydairaiiysIVLQEQQHGQGFNQPQQQQPQQSvqgvsqpqqqqkqlgqcsFQRPQQQQlgqwpqqqqvpqgtllqphqiaqlelmtsiaLRTLPMMCSvnvpvygtttsvpfgvgtrvgay</t>
    <phoneticPr fontId="3" type="noConversion"/>
  </si>
  <si>
    <t>AAS10187</t>
    <phoneticPr fontId="3" type="noConversion"/>
  </si>
  <si>
    <t xml:space="preserve"> LMW-GS ISQQQ</t>
    <phoneticPr fontId="3" type="noConversion"/>
  </si>
  <si>
    <t>mktflvfallalaaasavaqisqqqqqppFSQQQQPPFSQQQQSPfsqqqqqppflqqqqppFSQQPPISQQQQPPfsqqqqpqFSQQQQPPYSQQQQPPYSQQQQPPfsqqqqppfsqqqqppflqqqqqppftqqqqpsfsqqppISQQQQQQQQQQQPftqqqqppfsqqppisqqqqppFSQQQQPPFSQQQQIPVIHPSvlqqlnpckvflqqqcipvamqrclarsqmlqqsichvmqqqccqqLRQIPEQSRHESiraiiysIILQQQQQQQQQQQQGQSIIQYQQQQPQQlgqcvsqpqqqlqqqlgqqpqqqqlahgtflqphqiaqlevmtsiaLRTLPTMCSvnvpLYETTTSVPLGvgigvgvy</t>
    <phoneticPr fontId="3" type="noConversion"/>
  </si>
  <si>
    <r>
      <rPr>
        <sz val="10"/>
        <rFont val="Times New Roman"/>
        <family val="1"/>
      </rPr>
      <t>ω</t>
    </r>
    <r>
      <rPr>
        <sz val="10"/>
        <rFont val="Arial"/>
        <family val="2"/>
      </rPr>
      <t>1,2-gliadin</t>
    </r>
  </si>
  <si>
    <t>no ID</t>
    <phoneticPr fontId="3" type="noConversion"/>
  </si>
  <si>
    <r>
      <rPr>
        <sz val="10"/>
        <rFont val="Times New Roman"/>
        <family val="1"/>
      </rPr>
      <t>ω5</t>
    </r>
    <r>
      <rPr>
        <sz val="10"/>
        <rFont val="Arial"/>
        <family val="2"/>
      </rPr>
      <t>-gliadin</t>
    </r>
  </si>
  <si>
    <t>T. aestivum</t>
    <phoneticPr fontId="3" type="noConversion"/>
  </si>
  <si>
    <t>CAI78903</t>
    <phoneticPr fontId="2" type="noConversion"/>
  </si>
  <si>
    <r>
      <rPr>
        <sz val="10"/>
        <rFont val="Times New Roman"/>
        <family val="1"/>
      </rPr>
      <t>ω</t>
    </r>
    <r>
      <rPr>
        <sz val="10"/>
        <rFont val="Arial"/>
        <family val="2"/>
      </rPr>
      <t>-gliadin</t>
    </r>
  </si>
  <si>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peptides identified by MS/MS are shown in uppercase. </t>
    </r>
  </si>
  <si>
    <t>Average Spot vol.</t>
    <phoneticPr fontId="3" type="noConversion"/>
  </si>
  <si>
    <t>Supplementary Table2. Identification of 2-DE spots in gliadin extract fractions from Korean wheat cv. Keumkang flour by MS/MS.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</si>
</sst>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"/>
    <numFmt numFmtId="177" formatCode="0.0000"/>
  </numFmts>
  <fonts count="23" x14ac:knownFonts="1">
    <font>
      <sz val="12"/>
      <color theme="1"/>
      <name val="맑은 고딕"/>
      <family val="2"/>
      <scheme val="minor"/>
    </font>
    <font>
      <u/>
      <sz val="12"/>
      <color theme="10"/>
      <name val="맑은 고딕"/>
      <family val="2"/>
      <scheme val="minor"/>
    </font>
    <font>
      <u/>
      <sz val="12"/>
      <color theme="11"/>
      <name val="맑은 고딕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8"/>
      <name val="맑은 고딕"/>
      <family val="3"/>
      <charset val="129"/>
      <scheme val="minor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i/>
      <sz val="11"/>
      <color theme="1"/>
      <name val="Arial"/>
      <family val="2"/>
    </font>
    <font>
      <sz val="12"/>
      <color theme="1"/>
      <name val="맑은 고딕"/>
      <family val="2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58C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" fillId="0" borderId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3">
    <xf numFmtId="0" fontId="0" fillId="0" borderId="0" xfId="0"/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3" fillId="0" borderId="3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5" fillId="0" borderId="4" xfId="0" applyFont="1" applyBorder="1"/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176" fontId="0" fillId="0" borderId="0" xfId="0" applyNumberFormat="1" applyAlignment="1">
      <alignment horizontal="center"/>
    </xf>
    <xf numFmtId="0" fontId="3" fillId="0" borderId="0" xfId="0" applyFont="1"/>
    <xf numFmtId="0" fontId="5" fillId="0" borderId="0" xfId="27" applyFont="1" applyAlignment="1">
      <alignment vertical="center"/>
    </xf>
    <xf numFmtId="0" fontId="3" fillId="0" borderId="0" xfId="27" applyFont="1" applyAlignment="1">
      <alignment vertical="center"/>
    </xf>
    <xf numFmtId="0" fontId="3" fillId="0" borderId="0" xfId="27" applyFont="1"/>
    <xf numFmtId="177" fontId="3" fillId="0" borderId="2" xfId="27" applyNumberFormat="1" applyFont="1" applyBorder="1" applyAlignment="1">
      <alignment vertical="center"/>
    </xf>
    <xf numFmtId="176" fontId="3" fillId="0" borderId="2" xfId="27" applyNumberFormat="1" applyFont="1" applyBorder="1" applyAlignment="1">
      <alignment vertical="center"/>
    </xf>
    <xf numFmtId="177" fontId="3" fillId="0" borderId="0" xfId="27" applyNumberFormat="1" applyFont="1" applyBorder="1" applyAlignment="1">
      <alignment vertical="center"/>
    </xf>
    <xf numFmtId="176" fontId="3" fillId="0" borderId="0" xfId="27" applyNumberFormat="1" applyFont="1" applyBorder="1" applyAlignment="1">
      <alignment vertical="center"/>
    </xf>
    <xf numFmtId="176" fontId="3" fillId="0" borderId="0" xfId="27" applyNumberFormat="1" applyFont="1"/>
    <xf numFmtId="177" fontId="3" fillId="0" borderId="3" xfId="27" applyNumberFormat="1" applyFont="1" applyBorder="1" applyAlignment="1">
      <alignment vertical="center"/>
    </xf>
    <xf numFmtId="176" fontId="3" fillId="0" borderId="3" xfId="27" applyNumberFormat="1" applyFont="1" applyBorder="1" applyAlignment="1">
      <alignment vertical="center"/>
    </xf>
    <xf numFmtId="177" fontId="3" fillId="0" borderId="0" xfId="27" applyNumberFormat="1" applyFont="1" applyAlignment="1">
      <alignment vertical="center"/>
    </xf>
    <xf numFmtId="176" fontId="3" fillId="0" borderId="0" xfId="27" applyNumberFormat="1" applyFont="1" applyAlignment="1">
      <alignment vertical="center"/>
    </xf>
    <xf numFmtId="0" fontId="3" fillId="0" borderId="0" xfId="27" applyFont="1" applyFill="1" applyAlignment="1">
      <alignment vertical="center"/>
    </xf>
    <xf numFmtId="177" fontId="3" fillId="0" borderId="7" xfId="27" applyNumberFormat="1" applyFont="1" applyBorder="1" applyAlignment="1">
      <alignment vertical="center"/>
    </xf>
    <xf numFmtId="176" fontId="3" fillId="0" borderId="7" xfId="27" applyNumberFormat="1" applyFont="1" applyBorder="1" applyAlignment="1">
      <alignment vertical="center"/>
    </xf>
    <xf numFmtId="0" fontId="3" fillId="0" borderId="2" xfId="27" applyFont="1" applyBorder="1" applyAlignment="1">
      <alignment vertical="center"/>
    </xf>
    <xf numFmtId="0" fontId="3" fillId="0" borderId="3" xfId="27" applyFont="1" applyBorder="1" applyAlignment="1">
      <alignment vertical="center"/>
    </xf>
    <xf numFmtId="0" fontId="3" fillId="0" borderId="7" xfId="27" applyFont="1" applyBorder="1"/>
    <xf numFmtId="0" fontId="3" fillId="0" borderId="7" xfId="27" applyFont="1" applyBorder="1" applyAlignment="1">
      <alignment horizontal="center" vertical="center"/>
    </xf>
    <xf numFmtId="0" fontId="12" fillId="2" borderId="8" xfId="27" applyFont="1" applyFill="1" applyBorder="1" applyAlignment="1">
      <alignment horizontal="center" vertical="center"/>
    </xf>
    <xf numFmtId="0" fontId="12" fillId="2" borderId="9" xfId="27" applyFont="1" applyFill="1" applyBorder="1" applyAlignment="1">
      <alignment horizontal="center" vertical="center"/>
    </xf>
    <xf numFmtId="0" fontId="4" fillId="0" borderId="2" xfId="27" applyFont="1" applyBorder="1" applyAlignment="1">
      <alignment vertical="center"/>
    </xf>
    <xf numFmtId="0" fontId="4" fillId="0" borderId="0" xfId="27" applyFont="1" applyBorder="1" applyAlignment="1">
      <alignment vertical="center"/>
    </xf>
    <xf numFmtId="0" fontId="4" fillId="0" borderId="3" xfId="27" applyFont="1" applyBorder="1" applyAlignment="1">
      <alignment vertical="center"/>
    </xf>
    <xf numFmtId="176" fontId="13" fillId="0" borderId="0" xfId="27" applyNumberFormat="1" applyFont="1" applyAlignment="1">
      <alignment vertical="center"/>
    </xf>
    <xf numFmtId="176" fontId="4" fillId="0" borderId="2" xfId="27" applyNumberFormat="1" applyFont="1" applyBorder="1" applyAlignment="1">
      <alignment vertical="center"/>
    </xf>
    <xf numFmtId="176" fontId="4" fillId="0" borderId="0" xfId="27" applyNumberFormat="1" applyFont="1" applyBorder="1" applyAlignment="1">
      <alignment vertical="center"/>
    </xf>
    <xf numFmtId="176" fontId="4" fillId="0" borderId="3" xfId="27" applyNumberFormat="1" applyFont="1" applyBorder="1" applyAlignment="1">
      <alignment vertical="center"/>
    </xf>
    <xf numFmtId="0" fontId="4" fillId="0" borderId="7" xfId="27" applyFont="1" applyBorder="1" applyAlignment="1">
      <alignment vertical="center"/>
    </xf>
    <xf numFmtId="176" fontId="4" fillId="0" borderId="7" xfId="27" applyNumberFormat="1" applyFont="1" applyFill="1" applyBorder="1" applyAlignment="1">
      <alignment vertical="center"/>
    </xf>
    <xf numFmtId="0" fontId="12" fillId="0" borderId="0" xfId="27" applyFont="1" applyAlignment="1">
      <alignment vertical="center"/>
    </xf>
    <xf numFmtId="176" fontId="4" fillId="0" borderId="2" xfId="27" applyNumberFormat="1" applyFont="1" applyFill="1" applyBorder="1" applyAlignment="1">
      <alignment vertical="center"/>
    </xf>
    <xf numFmtId="176" fontId="4" fillId="0" borderId="0" xfId="27" applyNumberFormat="1" applyFont="1" applyFill="1" applyBorder="1" applyAlignment="1">
      <alignment vertical="center"/>
    </xf>
    <xf numFmtId="176" fontId="4" fillId="0" borderId="3" xfId="27" applyNumberFormat="1" applyFont="1" applyFill="1" applyBorder="1" applyAlignment="1">
      <alignment vertical="center"/>
    </xf>
    <xf numFmtId="0" fontId="5" fillId="0" borderId="0" xfId="27" applyFont="1" applyBorder="1" applyAlignment="1">
      <alignment vertical="center"/>
    </xf>
    <xf numFmtId="176" fontId="5" fillId="0" borderId="0" xfId="27" applyNumberFormat="1" applyFont="1" applyBorder="1" applyAlignment="1">
      <alignment vertical="center"/>
    </xf>
    <xf numFmtId="0" fontId="5" fillId="0" borderId="3" xfId="27" applyFont="1" applyBorder="1" applyAlignment="1">
      <alignment vertical="center"/>
    </xf>
    <xf numFmtId="176" fontId="5" fillId="0" borderId="3" xfId="27" applyNumberFormat="1" applyFont="1" applyBorder="1" applyAlignment="1">
      <alignment vertical="center"/>
    </xf>
    <xf numFmtId="2" fontId="5" fillId="0" borderId="0" xfId="27" applyNumberFormat="1" applyFont="1" applyAlignment="1">
      <alignment vertical="center"/>
    </xf>
    <xf numFmtId="0" fontId="12" fillId="2" borderId="6" xfId="27" applyFont="1" applyFill="1" applyBorder="1" applyAlignment="1">
      <alignment horizontal="center" vertical="center"/>
    </xf>
    <xf numFmtId="176" fontId="0" fillId="0" borderId="0" xfId="0" applyNumberFormat="1"/>
    <xf numFmtId="0" fontId="0" fillId="0" borderId="3" xfId="0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14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6" fillId="0" borderId="5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/>
    </xf>
    <xf numFmtId="0" fontId="12" fillId="0" borderId="0" xfId="27" applyFont="1" applyBorder="1" applyAlignment="1">
      <alignment vertical="center"/>
    </xf>
    <xf numFmtId="176" fontId="13" fillId="0" borderId="0" xfId="27" applyNumberFormat="1" applyFont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18" fillId="0" borderId="0" xfId="30" applyFont="1" applyFill="1" applyAlignment="1">
      <alignment horizontal="center" vertical="center" wrapText="1"/>
    </xf>
    <xf numFmtId="0" fontId="18" fillId="0" borderId="0" xfId="30" applyFont="1" applyFill="1" applyBorder="1" applyAlignment="1">
      <alignment horizontal="center" vertical="center" wrapText="1"/>
    </xf>
    <xf numFmtId="0" fontId="18" fillId="0" borderId="2" xfId="30" applyFont="1" applyFill="1" applyBorder="1" applyAlignment="1">
      <alignment horizontal="center" vertical="center" wrapText="1"/>
    </xf>
    <xf numFmtId="0" fontId="18" fillId="0" borderId="1" xfId="30" applyFont="1" applyFill="1" applyBorder="1" applyAlignment="1">
      <alignment horizontal="center" vertical="center" wrapText="1"/>
    </xf>
    <xf numFmtId="0" fontId="18" fillId="0" borderId="0" xfId="30" applyFont="1" applyFill="1" applyAlignment="1">
      <alignment vertical="center" wrapText="1"/>
    </xf>
    <xf numFmtId="0" fontId="20" fillId="0" borderId="0" xfId="30" applyFont="1" applyFill="1" applyAlignment="1">
      <alignment vertical="center" wrapText="1"/>
    </xf>
    <xf numFmtId="0" fontId="18" fillId="0" borderId="0" xfId="30" applyFont="1" applyFill="1" applyBorder="1" applyAlignment="1">
      <alignment horizontal="left" vertical="center" wrapText="1"/>
    </xf>
    <xf numFmtId="0" fontId="21" fillId="0" borderId="0" xfId="30" applyFont="1" applyFill="1" applyAlignment="1">
      <alignment vertical="center" wrapText="1"/>
    </xf>
    <xf numFmtId="0" fontId="18" fillId="0" borderId="0" xfId="30" applyFont="1" applyFill="1" applyBorder="1" applyAlignment="1">
      <alignment vertical="center" wrapText="1"/>
    </xf>
    <xf numFmtId="0" fontId="18" fillId="0" borderId="2" xfId="30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30" applyFont="1" applyFill="1" applyBorder="1" applyAlignment="1">
      <alignment vertical="center" wrapText="1"/>
    </xf>
    <xf numFmtId="0" fontId="18" fillId="0" borderId="0" xfId="30" applyFont="1" applyFill="1" applyAlignment="1">
      <alignment horizontal="right" vertical="center" wrapText="1"/>
    </xf>
    <xf numFmtId="176" fontId="18" fillId="0" borderId="0" xfId="30" applyNumberFormat="1" applyFont="1" applyFill="1" applyBorder="1" applyAlignment="1">
      <alignment horizontal="center" vertical="center"/>
    </xf>
    <xf numFmtId="0" fontId="3" fillId="0" borderId="0" xfId="27" applyFont="1" applyAlignment="1">
      <alignment horizontal="left" vertical="center"/>
    </xf>
    <xf numFmtId="0" fontId="18" fillId="0" borderId="0" xfId="30" applyFont="1" applyFill="1" applyAlignment="1">
      <alignment horizontal="left" vertical="center" wrapText="1"/>
    </xf>
    <xf numFmtId="0" fontId="18" fillId="0" borderId="0" xfId="30" applyFont="1" applyFill="1" applyAlignment="1">
      <alignment horizontal="center" vertical="center" wrapText="1"/>
    </xf>
    <xf numFmtId="176" fontId="18" fillId="0" borderId="0" xfId="30" applyNumberFormat="1" applyFont="1" applyFill="1" applyBorder="1" applyAlignment="1">
      <alignment horizontal="center" vertical="center"/>
    </xf>
    <xf numFmtId="0" fontId="18" fillId="0" borderId="1" xfId="3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57">
    <cellStyle name="Normal 2" xfId="30"/>
    <cellStyle name="열어 본 하이퍼링크" xfId="2" builtinId="9" hidden="1"/>
    <cellStyle name="열어 본 하이퍼링크" xfId="4" builtinId="9" hidden="1"/>
    <cellStyle name="열어 본 하이퍼링크" xfId="6" builtinId="9" hidden="1"/>
    <cellStyle name="열어 본 하이퍼링크" xfId="8" builtinId="9" hidden="1"/>
    <cellStyle name="열어 본 하이퍼링크" xfId="10" builtinId="9" hidden="1"/>
    <cellStyle name="열어 본 하이퍼링크" xfId="12" builtinId="9" hidden="1"/>
    <cellStyle name="열어 본 하이퍼링크" xfId="14" builtinId="9" hidden="1"/>
    <cellStyle name="열어 본 하이퍼링크" xfId="16" builtinId="9" hidden="1"/>
    <cellStyle name="열어 본 하이퍼링크" xfId="18" builtinId="9" hidden="1"/>
    <cellStyle name="열어 본 하이퍼링크" xfId="20" builtinId="9" hidden="1"/>
    <cellStyle name="열어 본 하이퍼링크" xfId="22" builtinId="9" hidden="1"/>
    <cellStyle name="열어 본 하이퍼링크" xfId="24" builtinId="9" hidden="1"/>
    <cellStyle name="열어 본 하이퍼링크" xfId="26" builtinId="9" hidden="1"/>
    <cellStyle name="열어 본 하이퍼링크" xfId="29" builtinId="9" hidden="1"/>
    <cellStyle name="열어 본 하이퍼링크" xfId="32" builtinId="9" hidden="1"/>
    <cellStyle name="열어 본 하이퍼링크" xfId="34" builtinId="9" hidden="1"/>
    <cellStyle name="열어 본 하이퍼링크" xfId="36" builtinId="9" hidden="1"/>
    <cellStyle name="열어 본 하이퍼링크" xfId="38" builtinId="9" hidden="1"/>
    <cellStyle name="열어 본 하이퍼링크" xfId="40" builtinId="9" hidden="1"/>
    <cellStyle name="열어 본 하이퍼링크" xfId="42" builtinId="9" hidden="1"/>
    <cellStyle name="열어 본 하이퍼링크" xfId="44" builtinId="9" hidden="1"/>
    <cellStyle name="열어 본 하이퍼링크" xfId="46" builtinId="9" hidden="1"/>
    <cellStyle name="열어 본 하이퍼링크" xfId="48" builtinId="9" hidden="1"/>
    <cellStyle name="열어 본 하이퍼링크" xfId="50" builtinId="9" hidden="1"/>
    <cellStyle name="열어 본 하이퍼링크" xfId="52" builtinId="9" hidden="1"/>
    <cellStyle name="열어 본 하이퍼링크" xfId="54" builtinId="9" hidden="1"/>
    <cellStyle name="열어 본 하이퍼링크" xfId="56" builtinId="9" hidden="1"/>
    <cellStyle name="표준" xfId="0" builtinId="0"/>
    <cellStyle name="표준 2" xfId="27"/>
    <cellStyle name="하이퍼링크" xfId="1" builtinId="8" hidden="1"/>
    <cellStyle name="하이퍼링크" xfId="3" builtinId="8" hidden="1"/>
    <cellStyle name="하이퍼링크" xfId="5" builtinId="8" hidden="1"/>
    <cellStyle name="하이퍼링크" xfId="7" builtinId="8" hidden="1"/>
    <cellStyle name="하이퍼링크" xfId="9" builtinId="8" hidden="1"/>
    <cellStyle name="하이퍼링크" xfId="11" builtinId="8" hidden="1"/>
    <cellStyle name="하이퍼링크" xfId="13" builtinId="8" hidden="1"/>
    <cellStyle name="하이퍼링크" xfId="15" builtinId="8" hidden="1"/>
    <cellStyle name="하이퍼링크" xfId="17" builtinId="8" hidden="1"/>
    <cellStyle name="하이퍼링크" xfId="19" builtinId="8" hidden="1"/>
    <cellStyle name="하이퍼링크" xfId="21" builtinId="8" hidden="1"/>
    <cellStyle name="하이퍼링크" xfId="23" builtinId="8" hidden="1"/>
    <cellStyle name="하이퍼링크" xfId="25" builtinId="8" hidden="1"/>
    <cellStyle name="하이퍼링크" xfId="28" builtinId="8" hidden="1"/>
    <cellStyle name="하이퍼링크" xfId="31" builtinId="8" hidden="1"/>
    <cellStyle name="하이퍼링크" xfId="33" builtinId="8" hidden="1"/>
    <cellStyle name="하이퍼링크" xfId="35" builtinId="8" hidden="1"/>
    <cellStyle name="하이퍼링크" xfId="37" builtinId="8" hidden="1"/>
    <cellStyle name="하이퍼링크" xfId="39" builtinId="8" hidden="1"/>
    <cellStyle name="하이퍼링크" xfId="41" builtinId="8" hidden="1"/>
    <cellStyle name="하이퍼링크" xfId="43" builtinId="8" hidden="1"/>
    <cellStyle name="하이퍼링크" xfId="45" builtinId="8" hidden="1"/>
    <cellStyle name="하이퍼링크" xfId="47" builtinId="8" hidden="1"/>
    <cellStyle name="하이퍼링크" xfId="49" builtinId="8" hidden="1"/>
    <cellStyle name="하이퍼링크" xfId="51" builtinId="8" hidden="1"/>
    <cellStyle name="하이퍼링크" xfId="53" builtinId="8" hidden="1"/>
    <cellStyle name="하이퍼링크" xfId="55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opLeftCell="A97" zoomScale="70" zoomScaleNormal="70" zoomScalePageLayoutView="70" workbookViewId="0">
      <selection activeCell="K31" sqref="K31"/>
    </sheetView>
  </sheetViews>
  <sheetFormatPr defaultColWidth="8.77734375" defaultRowHeight="15" x14ac:dyDescent="0.2"/>
  <cols>
    <col min="1" max="1" width="20" style="32" bestFit="1" customWidth="1"/>
    <col min="2" max="6" width="13.77734375" style="32" customWidth="1"/>
    <col min="7" max="16384" width="8.77734375" style="32"/>
  </cols>
  <sheetData>
    <row r="1" spans="1:6" ht="24.95" customHeight="1" x14ac:dyDescent="0.2">
      <c r="A1" s="105" t="s">
        <v>299</v>
      </c>
      <c r="B1" s="105"/>
      <c r="C1" s="105"/>
      <c r="D1" s="105"/>
      <c r="E1" s="105"/>
      <c r="F1" s="105"/>
    </row>
    <row r="2" spans="1:6" ht="15.75" x14ac:dyDescent="0.2">
      <c r="A2" s="30" t="s">
        <v>75</v>
      </c>
      <c r="B2" s="31"/>
      <c r="C2" s="31"/>
      <c r="D2" s="31"/>
      <c r="E2" s="31"/>
      <c r="F2" s="31"/>
    </row>
    <row r="3" spans="1:6" ht="15.75" x14ac:dyDescent="0.2">
      <c r="A3" s="50" t="s">
        <v>80</v>
      </c>
      <c r="B3" s="69" t="s">
        <v>87</v>
      </c>
      <c r="C3" s="69" t="s">
        <v>88</v>
      </c>
      <c r="D3" s="69" t="s">
        <v>89</v>
      </c>
      <c r="E3" s="69" t="s">
        <v>73</v>
      </c>
      <c r="F3" s="49" t="s">
        <v>85</v>
      </c>
    </row>
    <row r="4" spans="1:6" x14ac:dyDescent="0.2">
      <c r="A4" s="51">
        <v>19</v>
      </c>
      <c r="B4" s="33">
        <v>0.21876100000000001</v>
      </c>
      <c r="C4" s="33">
        <v>0.23810700000000001</v>
      </c>
      <c r="D4" s="33">
        <v>0.22325300000000001</v>
      </c>
      <c r="E4" s="34">
        <f t="shared" ref="E4:E34" si="0">AVERAGE(B4:D4)</f>
        <v>0.22670700000000002</v>
      </c>
      <c r="F4" s="34">
        <f t="shared" ref="F4:F35" si="1">STDEV(B4:D4)</f>
        <v>1.0124945234419791E-2</v>
      </c>
    </row>
    <row r="5" spans="1:6" x14ac:dyDescent="0.2">
      <c r="A5" s="52">
        <v>21</v>
      </c>
      <c r="B5" s="35">
        <v>0.30295800000000001</v>
      </c>
      <c r="C5" s="35">
        <v>0.27110099999999998</v>
      </c>
      <c r="D5" s="35">
        <v>0.28802</v>
      </c>
      <c r="E5" s="36">
        <f t="shared" si="0"/>
        <v>0.28735966666666668</v>
      </c>
      <c r="F5" s="36">
        <f t="shared" si="1"/>
        <v>1.5938762258510968E-2</v>
      </c>
    </row>
    <row r="6" spans="1:6" x14ac:dyDescent="0.2">
      <c r="A6" s="52">
        <v>23</v>
      </c>
      <c r="B6" s="35">
        <v>0.35300599999999999</v>
      </c>
      <c r="C6" s="35">
        <v>0.32231300000000002</v>
      </c>
      <c r="D6" s="35">
        <v>0.38820700000000002</v>
      </c>
      <c r="E6" s="36">
        <f t="shared" si="0"/>
        <v>0.35450866666666664</v>
      </c>
      <c r="F6" s="36">
        <f t="shared" si="1"/>
        <v>3.297269043213389E-2</v>
      </c>
    </row>
    <row r="7" spans="1:6" x14ac:dyDescent="0.2">
      <c r="A7" s="52">
        <v>25</v>
      </c>
      <c r="B7" s="35">
        <v>1.46475</v>
      </c>
      <c r="C7" s="35">
        <v>1.27563</v>
      </c>
      <c r="D7" s="35">
        <v>1.6015600000000001</v>
      </c>
      <c r="E7" s="36">
        <f t="shared" si="0"/>
        <v>1.4473133333333335</v>
      </c>
      <c r="F7" s="36">
        <f t="shared" si="1"/>
        <v>0.16366312728691623</v>
      </c>
    </row>
    <row r="8" spans="1:6" x14ac:dyDescent="0.2">
      <c r="A8" s="52">
        <v>26</v>
      </c>
      <c r="B8" s="35">
        <v>1.40194</v>
      </c>
      <c r="C8" s="35">
        <v>1.49248</v>
      </c>
      <c r="D8" s="35">
        <v>1.47672</v>
      </c>
      <c r="E8" s="36">
        <f t="shared" si="0"/>
        <v>1.4570466666666668</v>
      </c>
      <c r="F8" s="36">
        <f t="shared" si="1"/>
        <v>4.8369958996605913E-2</v>
      </c>
    </row>
    <row r="9" spans="1:6" x14ac:dyDescent="0.2">
      <c r="A9" s="52">
        <v>27</v>
      </c>
      <c r="B9" s="35">
        <v>0.94454899999999997</v>
      </c>
      <c r="C9" s="35">
        <v>0.99791600000000003</v>
      </c>
      <c r="D9" s="35">
        <v>1.1072599999999999</v>
      </c>
      <c r="E9" s="36">
        <f t="shared" si="0"/>
        <v>1.0165749999999998</v>
      </c>
      <c r="F9" s="36">
        <f t="shared" si="1"/>
        <v>8.2944777358191724E-2</v>
      </c>
    </row>
    <row r="10" spans="1:6" x14ac:dyDescent="0.2">
      <c r="A10" s="52">
        <v>28</v>
      </c>
      <c r="B10" s="35">
        <v>1.6214599999999999</v>
      </c>
      <c r="C10" s="35">
        <v>1.8624000000000001</v>
      </c>
      <c r="D10" s="35">
        <v>1.4836400000000001</v>
      </c>
      <c r="E10" s="36">
        <f t="shared" si="0"/>
        <v>1.6558333333333335</v>
      </c>
      <c r="F10" s="36">
        <f t="shared" si="1"/>
        <v>0.19170531795788384</v>
      </c>
    </row>
    <row r="11" spans="1:6" x14ac:dyDescent="0.2">
      <c r="A11" s="52">
        <v>29</v>
      </c>
      <c r="B11" s="35">
        <v>1.032</v>
      </c>
      <c r="C11" s="35">
        <v>1.0600700000000001</v>
      </c>
      <c r="D11" s="35">
        <v>1.08772</v>
      </c>
      <c r="E11" s="36">
        <f t="shared" si="0"/>
        <v>1.05993</v>
      </c>
      <c r="F11" s="36">
        <f t="shared" si="1"/>
        <v>2.786026381784637E-2</v>
      </c>
    </row>
    <row r="12" spans="1:6" x14ac:dyDescent="0.2">
      <c r="A12" s="52">
        <v>30</v>
      </c>
      <c r="B12" s="35">
        <v>1.14557</v>
      </c>
      <c r="C12" s="35">
        <v>1.34989</v>
      </c>
      <c r="D12" s="35">
        <v>1.10083</v>
      </c>
      <c r="E12" s="36">
        <f t="shared" si="0"/>
        <v>1.1987633333333332</v>
      </c>
      <c r="F12" s="36">
        <f t="shared" si="1"/>
        <v>0.13277751667105897</v>
      </c>
    </row>
    <row r="13" spans="1:6" x14ac:dyDescent="0.2">
      <c r="A13" s="52">
        <v>31</v>
      </c>
      <c r="B13" s="35">
        <v>1.3067800000000001</v>
      </c>
      <c r="C13" s="35">
        <v>1.38429</v>
      </c>
      <c r="D13" s="35">
        <v>1.26813</v>
      </c>
      <c r="E13" s="36">
        <f t="shared" si="0"/>
        <v>1.3197333333333334</v>
      </c>
      <c r="F13" s="36">
        <f t="shared" si="1"/>
        <v>5.9153427908561096E-2</v>
      </c>
    </row>
    <row r="14" spans="1:6" x14ac:dyDescent="0.2">
      <c r="A14" s="52">
        <v>32</v>
      </c>
      <c r="B14" s="35">
        <v>0.68175399999999997</v>
      </c>
      <c r="C14" s="35">
        <v>0.67873399999999995</v>
      </c>
      <c r="D14" s="35">
        <v>0.59677100000000005</v>
      </c>
      <c r="E14" s="36">
        <f t="shared" si="0"/>
        <v>0.65241966666666673</v>
      </c>
      <c r="F14" s="36">
        <f t="shared" si="1"/>
        <v>4.8216809064198021E-2</v>
      </c>
    </row>
    <row r="15" spans="1:6" x14ac:dyDescent="0.2">
      <c r="A15" s="52">
        <v>33</v>
      </c>
      <c r="B15" s="35">
        <v>2.35677</v>
      </c>
      <c r="C15" s="35">
        <v>2.1774900000000001</v>
      </c>
      <c r="D15" s="35">
        <v>2.1650499999999999</v>
      </c>
      <c r="E15" s="36">
        <f t="shared" si="0"/>
        <v>2.2331033333333332</v>
      </c>
      <c r="F15" s="36">
        <f t="shared" si="1"/>
        <v>0.10727894356924537</v>
      </c>
    </row>
    <row r="16" spans="1:6" x14ac:dyDescent="0.2">
      <c r="A16" s="52">
        <v>34</v>
      </c>
      <c r="B16" s="35">
        <v>3.3237299999999999</v>
      </c>
      <c r="C16" s="35">
        <v>3.18885</v>
      </c>
      <c r="D16" s="35">
        <v>3.2904100000000001</v>
      </c>
      <c r="E16" s="36">
        <f t="shared" si="0"/>
        <v>3.2676633333333331</v>
      </c>
      <c r="F16" s="36">
        <f t="shared" si="1"/>
        <v>7.0258179120536071E-2</v>
      </c>
    </row>
    <row r="17" spans="1:6" x14ac:dyDescent="0.2">
      <c r="A17" s="52">
        <v>35</v>
      </c>
      <c r="B17" s="35">
        <v>0.347057</v>
      </c>
      <c r="C17" s="35">
        <v>0.39432600000000001</v>
      </c>
      <c r="D17" s="35">
        <v>0.36482700000000001</v>
      </c>
      <c r="E17" s="36">
        <f t="shared" si="0"/>
        <v>0.36873666666666666</v>
      </c>
      <c r="F17" s="36">
        <f t="shared" si="1"/>
        <v>2.3875797585281491E-2</v>
      </c>
    </row>
    <row r="18" spans="1:6" x14ac:dyDescent="0.2">
      <c r="A18" s="52">
        <v>36</v>
      </c>
      <c r="B18" s="35">
        <v>2.7750900000000001</v>
      </c>
      <c r="C18" s="35">
        <v>2.6168499999999999</v>
      </c>
      <c r="D18" s="35">
        <v>2.9472399999999999</v>
      </c>
      <c r="E18" s="36">
        <f t="shared" si="0"/>
        <v>2.7797266666666665</v>
      </c>
      <c r="F18" s="36">
        <f t="shared" si="1"/>
        <v>0.16524379574838302</v>
      </c>
    </row>
    <row r="19" spans="1:6" x14ac:dyDescent="0.2">
      <c r="A19" s="52">
        <v>37</v>
      </c>
      <c r="B19" s="35">
        <v>3.1755200000000001</v>
      </c>
      <c r="C19" s="35">
        <v>3.2270300000000001</v>
      </c>
      <c r="D19" s="35">
        <v>3.2875800000000002</v>
      </c>
      <c r="E19" s="36">
        <f t="shared" si="0"/>
        <v>3.2300433333333332</v>
      </c>
      <c r="F19" s="36">
        <f t="shared" si="1"/>
        <v>5.6090739283177003E-2</v>
      </c>
    </row>
    <row r="20" spans="1:6" x14ac:dyDescent="0.2">
      <c r="A20" s="52">
        <v>38</v>
      </c>
      <c r="B20" s="35">
        <v>1.43902</v>
      </c>
      <c r="C20" s="35">
        <v>1.57603</v>
      </c>
      <c r="D20" s="35">
        <v>1.4957</v>
      </c>
      <c r="E20" s="36">
        <f t="shared" si="0"/>
        <v>1.5035833333333333</v>
      </c>
      <c r="F20" s="36">
        <f t="shared" si="1"/>
        <v>6.884435513049228E-2</v>
      </c>
    </row>
    <row r="21" spans="1:6" x14ac:dyDescent="0.2">
      <c r="A21" s="52">
        <v>39</v>
      </c>
      <c r="B21" s="35">
        <v>2.5559599999999998</v>
      </c>
      <c r="C21" s="35">
        <v>2.6413899999999999</v>
      </c>
      <c r="D21" s="35">
        <v>2.1409500000000001</v>
      </c>
      <c r="E21" s="36">
        <f t="shared" si="0"/>
        <v>2.4460999999999999</v>
      </c>
      <c r="F21" s="36">
        <f t="shared" si="1"/>
        <v>0.26769752165457178</v>
      </c>
    </row>
    <row r="22" spans="1:6" x14ac:dyDescent="0.2">
      <c r="A22" s="52">
        <v>40</v>
      </c>
      <c r="B22" s="35">
        <v>3.19739</v>
      </c>
      <c r="C22" s="35">
        <v>2.7793800000000002</v>
      </c>
      <c r="D22" s="35">
        <v>3.1008399999999998</v>
      </c>
      <c r="E22" s="36">
        <f t="shared" si="0"/>
        <v>3.0258699999999998</v>
      </c>
      <c r="F22" s="36">
        <f t="shared" si="1"/>
        <v>0.21885718105650528</v>
      </c>
    </row>
    <row r="23" spans="1:6" x14ac:dyDescent="0.2">
      <c r="A23" s="52">
        <v>43</v>
      </c>
      <c r="B23" s="35">
        <v>0.75183999999999995</v>
      </c>
      <c r="C23" s="35">
        <v>0.73189400000000004</v>
      </c>
      <c r="D23" s="35">
        <v>0.62710999999999995</v>
      </c>
      <c r="E23" s="36">
        <f t="shared" si="0"/>
        <v>0.70361466666666672</v>
      </c>
      <c r="F23" s="36">
        <f t="shared" si="1"/>
        <v>6.7001371219799197E-2</v>
      </c>
    </row>
    <row r="24" spans="1:6" x14ac:dyDescent="0.2">
      <c r="A24" s="52">
        <v>44</v>
      </c>
      <c r="B24" s="35">
        <v>0.98969200000000002</v>
      </c>
      <c r="C24" s="35">
        <v>1.1892499999999999</v>
      </c>
      <c r="D24" s="35">
        <v>1.1046199999999999</v>
      </c>
      <c r="E24" s="36">
        <f t="shared" si="0"/>
        <v>1.0945206666666667</v>
      </c>
      <c r="F24" s="36">
        <f t="shared" si="1"/>
        <v>0.10016160063284395</v>
      </c>
    </row>
    <row r="25" spans="1:6" x14ac:dyDescent="0.2">
      <c r="A25" s="52">
        <v>45</v>
      </c>
      <c r="B25" s="35">
        <v>0.85064600000000001</v>
      </c>
      <c r="C25" s="35">
        <v>0.95830899999999997</v>
      </c>
      <c r="D25" s="35">
        <v>0.840642</v>
      </c>
      <c r="E25" s="36">
        <f t="shared" si="0"/>
        <v>0.88319899999999996</v>
      </c>
      <c r="F25" s="36">
        <f t="shared" si="1"/>
        <v>6.5239206609216185E-2</v>
      </c>
    </row>
    <row r="26" spans="1:6" x14ac:dyDescent="0.2">
      <c r="A26" s="52">
        <v>46</v>
      </c>
      <c r="B26" s="35">
        <v>0.80746499999999999</v>
      </c>
      <c r="C26" s="35">
        <v>0.74936100000000005</v>
      </c>
      <c r="D26" s="35">
        <v>0.71959799999999996</v>
      </c>
      <c r="E26" s="36">
        <f t="shared" si="0"/>
        <v>0.75880800000000004</v>
      </c>
      <c r="F26" s="36">
        <f t="shared" si="1"/>
        <v>4.4688776879659622E-2</v>
      </c>
    </row>
    <row r="27" spans="1:6" x14ac:dyDescent="0.2">
      <c r="A27" s="52">
        <v>47</v>
      </c>
      <c r="B27" s="35">
        <v>2.8281299999999998</v>
      </c>
      <c r="C27" s="35">
        <v>2.53451</v>
      </c>
      <c r="D27" s="35">
        <v>2.7121599999999999</v>
      </c>
      <c r="E27" s="36">
        <f t="shared" si="0"/>
        <v>2.6915999999999998</v>
      </c>
      <c r="F27" s="36">
        <f t="shared" si="1"/>
        <v>0.14788580493069634</v>
      </c>
    </row>
    <row r="28" spans="1:6" x14ac:dyDescent="0.2">
      <c r="A28" s="52">
        <v>50</v>
      </c>
      <c r="B28" s="35">
        <v>0.35882599999999998</v>
      </c>
      <c r="C28" s="35">
        <v>0.32658700000000002</v>
      </c>
      <c r="D28" s="35">
        <v>0.43543799999999999</v>
      </c>
      <c r="E28" s="36">
        <f t="shared" si="0"/>
        <v>0.37361700000000003</v>
      </c>
      <c r="F28" s="36">
        <f t="shared" si="1"/>
        <v>5.5912568452897882E-2</v>
      </c>
    </row>
    <row r="29" spans="1:6" x14ac:dyDescent="0.2">
      <c r="A29" s="52">
        <v>51</v>
      </c>
      <c r="B29" s="35">
        <v>1.61307</v>
      </c>
      <c r="C29" s="35">
        <v>1.52973</v>
      </c>
      <c r="D29" s="35">
        <v>1.4956700000000001</v>
      </c>
      <c r="E29" s="36">
        <f t="shared" si="0"/>
        <v>1.5461566666666666</v>
      </c>
      <c r="F29" s="36">
        <f t="shared" si="1"/>
        <v>6.0399226264359798E-2</v>
      </c>
    </row>
    <row r="30" spans="1:6" x14ac:dyDescent="0.2">
      <c r="A30" s="52">
        <v>53</v>
      </c>
      <c r="B30" s="35">
        <v>1.17787</v>
      </c>
      <c r="C30" s="35">
        <v>1.3073600000000001</v>
      </c>
      <c r="D30" s="35">
        <v>1.3194300000000001</v>
      </c>
      <c r="E30" s="36">
        <f t="shared" si="0"/>
        <v>1.2682200000000001</v>
      </c>
      <c r="F30" s="36">
        <f t="shared" si="1"/>
        <v>7.8477787303159935E-2</v>
      </c>
    </row>
    <row r="31" spans="1:6" x14ac:dyDescent="0.2">
      <c r="A31" s="52">
        <v>54</v>
      </c>
      <c r="B31" s="35">
        <v>0.81029799999999996</v>
      </c>
      <c r="C31" s="35">
        <v>0.68301900000000004</v>
      </c>
      <c r="D31" s="35">
        <v>0.86222299999999996</v>
      </c>
      <c r="E31" s="36">
        <f t="shared" si="0"/>
        <v>0.78517999999999999</v>
      </c>
      <c r="F31" s="36">
        <f t="shared" si="1"/>
        <v>9.2204684517653401E-2</v>
      </c>
    </row>
    <row r="32" spans="1:6" x14ac:dyDescent="0.2">
      <c r="A32" s="52">
        <v>63</v>
      </c>
      <c r="B32" s="35">
        <v>0.759934</v>
      </c>
      <c r="C32" s="35">
        <v>0.71785399999999999</v>
      </c>
      <c r="D32" s="35">
        <v>0.814639</v>
      </c>
      <c r="E32" s="36">
        <f t="shared" si="0"/>
        <v>0.76414233333333337</v>
      </c>
      <c r="F32" s="36">
        <f t="shared" si="1"/>
        <v>4.8529543665001978E-2</v>
      </c>
    </row>
    <row r="33" spans="1:6" x14ac:dyDescent="0.2">
      <c r="A33" s="52">
        <v>91</v>
      </c>
      <c r="B33" s="35">
        <v>0.969302</v>
      </c>
      <c r="C33" s="35">
        <v>0.86575599999999997</v>
      </c>
      <c r="D33" s="35">
        <v>0.83160100000000003</v>
      </c>
      <c r="E33" s="36">
        <f t="shared" si="0"/>
        <v>0.88888633333333333</v>
      </c>
      <c r="F33" s="36">
        <f t="shared" si="1"/>
        <v>7.1705303781054663E-2</v>
      </c>
    </row>
    <row r="34" spans="1:6" x14ac:dyDescent="0.2">
      <c r="A34" s="53">
        <v>92</v>
      </c>
      <c r="B34" s="38">
        <v>0.68860399999999999</v>
      </c>
      <c r="C34" s="38">
        <v>0.66393800000000003</v>
      </c>
      <c r="D34" s="38">
        <v>0.73850000000000005</v>
      </c>
      <c r="E34" s="39">
        <f t="shared" si="0"/>
        <v>0.69701400000000013</v>
      </c>
      <c r="F34" s="39">
        <f t="shared" si="1"/>
        <v>3.7985774126638526E-2</v>
      </c>
    </row>
    <row r="35" spans="1:6" ht="15.75" x14ac:dyDescent="0.2">
      <c r="A35" s="31" t="s">
        <v>77</v>
      </c>
      <c r="B35" s="40">
        <f>SUM(B4:B34)</f>
        <v>42.249741999999998</v>
      </c>
      <c r="C35" s="40">
        <f>SUM(C4:C34)</f>
        <v>41.791845000000009</v>
      </c>
      <c r="D35" s="40">
        <f>SUM(D4:D34)</f>
        <v>41.916338999999994</v>
      </c>
      <c r="E35" s="54">
        <f>SUM(E4:E34)</f>
        <v>41.985975333333343</v>
      </c>
      <c r="F35" s="41">
        <f t="shared" si="1"/>
        <v>0.23675795623871099</v>
      </c>
    </row>
    <row r="38" spans="1:6" ht="15.75" x14ac:dyDescent="0.2">
      <c r="A38" s="30" t="s">
        <v>74</v>
      </c>
      <c r="B38" s="31"/>
      <c r="C38" s="31"/>
      <c r="D38" s="31"/>
      <c r="E38" s="42"/>
      <c r="F38" s="42"/>
    </row>
    <row r="39" spans="1:6" ht="15.75" x14ac:dyDescent="0.2">
      <c r="A39" s="50" t="s">
        <v>80</v>
      </c>
      <c r="B39" s="69" t="s">
        <v>87</v>
      </c>
      <c r="C39" s="69" t="s">
        <v>88</v>
      </c>
      <c r="D39" s="69" t="s">
        <v>89</v>
      </c>
      <c r="E39" s="69" t="s">
        <v>73</v>
      </c>
      <c r="F39" s="49" t="s">
        <v>85</v>
      </c>
    </row>
    <row r="40" spans="1:6" x14ac:dyDescent="0.2">
      <c r="A40" s="51">
        <v>10</v>
      </c>
      <c r="B40" s="33">
        <v>8.0616099999999996E-2</v>
      </c>
      <c r="C40" s="33">
        <v>9.4220700000000004E-2</v>
      </c>
      <c r="D40" s="33">
        <v>9.5160099999999997E-2</v>
      </c>
      <c r="E40" s="55">
        <f t="shared" ref="E40:E67" si="2">AVERAGE(B40:D40)</f>
        <v>8.9998966666666666E-2</v>
      </c>
      <c r="F40" s="34">
        <f t="shared" ref="F40:F68" si="3">STDEV(B40:D40)</f>
        <v>8.1393647327867892E-3</v>
      </c>
    </row>
    <row r="41" spans="1:6" x14ac:dyDescent="0.2">
      <c r="A41" s="52">
        <v>11</v>
      </c>
      <c r="B41" s="35">
        <v>9.3909400000000004E-2</v>
      </c>
      <c r="C41" s="35">
        <v>0.105378</v>
      </c>
      <c r="D41" s="35">
        <v>8.9922100000000005E-2</v>
      </c>
      <c r="E41" s="56">
        <f t="shared" si="2"/>
        <v>9.6403166666666665E-2</v>
      </c>
      <c r="F41" s="36">
        <f t="shared" si="3"/>
        <v>8.0240491862483797E-3</v>
      </c>
    </row>
    <row r="42" spans="1:6" x14ac:dyDescent="0.2">
      <c r="A42" s="52">
        <v>13</v>
      </c>
      <c r="B42" s="35">
        <v>0.65206600000000003</v>
      </c>
      <c r="C42" s="35">
        <v>0.34626400000000002</v>
      </c>
      <c r="D42" s="35">
        <v>0.74968400000000002</v>
      </c>
      <c r="E42" s="56">
        <f t="shared" si="2"/>
        <v>0.58267133333333332</v>
      </c>
      <c r="F42" s="36">
        <f t="shared" si="3"/>
        <v>0.21047241843370701</v>
      </c>
    </row>
    <row r="43" spans="1:6" x14ac:dyDescent="0.2">
      <c r="A43" s="52">
        <v>14</v>
      </c>
      <c r="B43" s="35">
        <v>0.94193899999999997</v>
      </c>
      <c r="C43" s="35">
        <v>0.64376500000000003</v>
      </c>
      <c r="D43" s="35">
        <v>1.12758</v>
      </c>
      <c r="E43" s="56">
        <f t="shared" si="2"/>
        <v>0.9044279999999999</v>
      </c>
      <c r="F43" s="36">
        <f t="shared" si="3"/>
        <v>0.244078972664587</v>
      </c>
    </row>
    <row r="44" spans="1:6" x14ac:dyDescent="0.2">
      <c r="A44" s="52">
        <v>15</v>
      </c>
      <c r="B44" s="35">
        <v>0.36680499999999999</v>
      </c>
      <c r="C44" s="35">
        <v>0.22742200000000001</v>
      </c>
      <c r="D44" s="35">
        <v>0.86463800000000002</v>
      </c>
      <c r="E44" s="56">
        <f t="shared" si="2"/>
        <v>0.48628833333333338</v>
      </c>
      <c r="F44" s="36">
        <f t="shared" si="3"/>
        <v>0.33498993697174451</v>
      </c>
    </row>
    <row r="45" spans="1:6" x14ac:dyDescent="0.2">
      <c r="A45" s="52">
        <v>16</v>
      </c>
      <c r="B45" s="35">
        <v>0.85028400000000004</v>
      </c>
      <c r="C45" s="35">
        <v>0.68345</v>
      </c>
      <c r="D45" s="35">
        <v>0.73797800000000002</v>
      </c>
      <c r="E45" s="56">
        <f t="shared" si="2"/>
        <v>0.75723733333333332</v>
      </c>
      <c r="F45" s="36">
        <f t="shared" si="3"/>
        <v>8.5068133453916436E-2</v>
      </c>
    </row>
    <row r="46" spans="1:6" x14ac:dyDescent="0.2">
      <c r="A46" s="52">
        <v>17</v>
      </c>
      <c r="B46" s="35">
        <v>0.671597</v>
      </c>
      <c r="C46" s="35">
        <v>0.38337399999999999</v>
      </c>
      <c r="D46" s="35">
        <v>0.50353999999999999</v>
      </c>
      <c r="E46" s="56">
        <f t="shared" si="2"/>
        <v>0.5195036666666667</v>
      </c>
      <c r="F46" s="36">
        <f t="shared" si="3"/>
        <v>0.1447731101494103</v>
      </c>
    </row>
    <row r="47" spans="1:6" x14ac:dyDescent="0.2">
      <c r="A47" s="52">
        <v>24</v>
      </c>
      <c r="B47" s="35">
        <v>0.60587999999999997</v>
      </c>
      <c r="C47" s="35">
        <v>0.62367700000000004</v>
      </c>
      <c r="D47" s="35">
        <v>0.64535699999999996</v>
      </c>
      <c r="E47" s="56">
        <f t="shared" si="2"/>
        <v>0.62497133333333332</v>
      </c>
      <c r="F47" s="36">
        <f t="shared" si="3"/>
        <v>1.9770302383457186E-2</v>
      </c>
    </row>
    <row r="48" spans="1:6" x14ac:dyDescent="0.2">
      <c r="A48" s="52">
        <v>41</v>
      </c>
      <c r="B48" s="35">
        <v>1.73787</v>
      </c>
      <c r="C48" s="35">
        <v>1.53227</v>
      </c>
      <c r="D48" s="35">
        <v>1.51674</v>
      </c>
      <c r="E48" s="56">
        <f t="shared" si="2"/>
        <v>1.5956266666666667</v>
      </c>
      <c r="F48" s="36">
        <f t="shared" si="3"/>
        <v>0.12343082934718269</v>
      </c>
    </row>
    <row r="49" spans="1:6" x14ac:dyDescent="0.2">
      <c r="A49" s="52">
        <v>48</v>
      </c>
      <c r="B49" s="35">
        <v>0.73431400000000002</v>
      </c>
      <c r="C49" s="35">
        <v>0.79462999999999995</v>
      </c>
      <c r="D49" s="35">
        <v>0.79908000000000001</v>
      </c>
      <c r="E49" s="56">
        <f t="shared" si="2"/>
        <v>0.77600800000000003</v>
      </c>
      <c r="F49" s="36">
        <f t="shared" si="3"/>
        <v>3.6176551134678367E-2</v>
      </c>
    </row>
    <row r="50" spans="1:6" x14ac:dyDescent="0.2">
      <c r="A50" s="52">
        <v>49</v>
      </c>
      <c r="B50" s="35">
        <v>2.5482399999999998</v>
      </c>
      <c r="C50" s="35">
        <v>2.3739300000000001</v>
      </c>
      <c r="D50" s="35">
        <v>2.5169100000000002</v>
      </c>
      <c r="E50" s="56">
        <f t="shared" si="2"/>
        <v>2.4796933333333331</v>
      </c>
      <c r="F50" s="36">
        <f t="shared" si="3"/>
        <v>9.2923647331200468E-2</v>
      </c>
    </row>
    <row r="51" spans="1:6" x14ac:dyDescent="0.2">
      <c r="A51" s="52">
        <v>52</v>
      </c>
      <c r="B51" s="35">
        <v>0.57963900000000002</v>
      </c>
      <c r="C51" s="35">
        <v>0.62676399999999999</v>
      </c>
      <c r="D51" s="35">
        <v>0.60926000000000002</v>
      </c>
      <c r="E51" s="56">
        <f t="shared" si="2"/>
        <v>0.6052209999999999</v>
      </c>
      <c r="F51" s="36">
        <f t="shared" si="3"/>
        <v>2.3820716760836552E-2</v>
      </c>
    </row>
    <row r="52" spans="1:6" x14ac:dyDescent="0.2">
      <c r="A52" s="52">
        <v>56</v>
      </c>
      <c r="B52" s="35">
        <v>0.34605799999999998</v>
      </c>
      <c r="C52" s="35">
        <v>0.39629900000000001</v>
      </c>
      <c r="D52" s="35">
        <v>0.28427200000000002</v>
      </c>
      <c r="E52" s="56">
        <f t="shared" si="2"/>
        <v>0.34220966666666669</v>
      </c>
      <c r="F52" s="36">
        <f t="shared" si="3"/>
        <v>5.6112560397234938E-2</v>
      </c>
    </row>
    <row r="53" spans="1:6" x14ac:dyDescent="0.2">
      <c r="A53" s="52">
        <v>58</v>
      </c>
      <c r="B53" s="35">
        <v>2.01458</v>
      </c>
      <c r="C53" s="35">
        <v>1.9401999999999999</v>
      </c>
      <c r="D53" s="35">
        <v>2.11619</v>
      </c>
      <c r="E53" s="56">
        <f t="shared" si="2"/>
        <v>2.0236566666666667</v>
      </c>
      <c r="F53" s="36">
        <f t="shared" si="3"/>
        <v>8.8345398484207083E-2</v>
      </c>
    </row>
    <row r="54" spans="1:6" x14ac:dyDescent="0.2">
      <c r="A54" s="52">
        <v>59</v>
      </c>
      <c r="B54" s="35">
        <v>1.4679199999999999</v>
      </c>
      <c r="C54" s="35">
        <v>1.5799099999999999</v>
      </c>
      <c r="D54" s="35">
        <v>1.33745</v>
      </c>
      <c r="E54" s="56">
        <f t="shared" si="2"/>
        <v>1.4617599999999999</v>
      </c>
      <c r="F54" s="36">
        <f t="shared" si="3"/>
        <v>0.12134732011874011</v>
      </c>
    </row>
    <row r="55" spans="1:6" x14ac:dyDescent="0.2">
      <c r="A55" s="52">
        <v>60</v>
      </c>
      <c r="B55" s="35">
        <v>0.92120000000000002</v>
      </c>
      <c r="C55" s="35">
        <v>0.99626800000000004</v>
      </c>
      <c r="D55" s="35">
        <v>0.99108799999999997</v>
      </c>
      <c r="E55" s="56">
        <f t="shared" si="2"/>
        <v>0.96951866666666664</v>
      </c>
      <c r="F55" s="36">
        <f t="shared" si="3"/>
        <v>4.1925269961364982E-2</v>
      </c>
    </row>
    <row r="56" spans="1:6" x14ac:dyDescent="0.2">
      <c r="A56" s="52">
        <v>61</v>
      </c>
      <c r="B56" s="35">
        <v>0.412937</v>
      </c>
      <c r="C56" s="35">
        <v>0.322044</v>
      </c>
      <c r="D56" s="35">
        <v>0.48943799999999998</v>
      </c>
      <c r="E56" s="56">
        <f t="shared" si="2"/>
        <v>0.40813966666666662</v>
      </c>
      <c r="F56" s="36">
        <f t="shared" si="3"/>
        <v>8.3800051398154579E-2</v>
      </c>
    </row>
    <row r="57" spans="1:6" x14ac:dyDescent="0.2">
      <c r="A57" s="52">
        <v>62</v>
      </c>
      <c r="B57" s="35">
        <v>0.776092</v>
      </c>
      <c r="C57" s="35">
        <v>0.77540500000000001</v>
      </c>
      <c r="D57" s="35">
        <v>0.78612599999999999</v>
      </c>
      <c r="E57" s="56">
        <f t="shared" si="2"/>
        <v>0.77920766666666663</v>
      </c>
      <c r="F57" s="36">
        <f t="shared" si="3"/>
        <v>6.0012910555424003E-3</v>
      </c>
    </row>
    <row r="58" spans="1:6" x14ac:dyDescent="0.2">
      <c r="A58" s="52">
        <v>64</v>
      </c>
      <c r="B58" s="35">
        <v>0.60777199999999998</v>
      </c>
      <c r="C58" s="35">
        <v>0.63645300000000005</v>
      </c>
      <c r="D58" s="35">
        <v>0.56467100000000003</v>
      </c>
      <c r="E58" s="56">
        <f t="shared" si="2"/>
        <v>0.60296533333333346</v>
      </c>
      <c r="F58" s="36">
        <f t="shared" si="3"/>
        <v>3.6131591638527825E-2</v>
      </c>
    </row>
    <row r="59" spans="1:6" x14ac:dyDescent="0.2">
      <c r="A59" s="52">
        <v>65</v>
      </c>
      <c r="B59" s="35">
        <v>0.71107600000000004</v>
      </c>
      <c r="C59" s="35">
        <v>0.67332999999999998</v>
      </c>
      <c r="D59" s="35">
        <v>0.736649</v>
      </c>
      <c r="E59" s="56">
        <f t="shared" si="2"/>
        <v>0.70701833333333342</v>
      </c>
      <c r="F59" s="36">
        <f t="shared" si="3"/>
        <v>3.185392337426167E-2</v>
      </c>
    </row>
    <row r="60" spans="1:6" x14ac:dyDescent="0.2">
      <c r="A60" s="52">
        <v>66</v>
      </c>
      <c r="B60" s="35">
        <v>4.6044999999999998</v>
      </c>
      <c r="C60" s="35">
        <v>4.4550099999999997</v>
      </c>
      <c r="D60" s="35">
        <v>4.5941000000000001</v>
      </c>
      <c r="E60" s="56">
        <f t="shared" si="2"/>
        <v>4.5512033333333335</v>
      </c>
      <c r="F60" s="36">
        <f t="shared" si="3"/>
        <v>8.3468006046229212E-2</v>
      </c>
    </row>
    <row r="61" spans="1:6" x14ac:dyDescent="0.2">
      <c r="A61" s="52">
        <v>67</v>
      </c>
      <c r="B61" s="35">
        <v>0.19783999999999999</v>
      </c>
      <c r="C61" s="35">
        <v>0.25801800000000003</v>
      </c>
      <c r="D61" s="35">
        <v>0.26532699999999998</v>
      </c>
      <c r="E61" s="56">
        <f t="shared" si="2"/>
        <v>0.240395</v>
      </c>
      <c r="F61" s="36">
        <f t="shared" si="3"/>
        <v>3.7034462180515398E-2</v>
      </c>
    </row>
    <row r="62" spans="1:6" x14ac:dyDescent="0.2">
      <c r="A62" s="52">
        <v>70</v>
      </c>
      <c r="B62" s="35">
        <v>0.38672200000000001</v>
      </c>
      <c r="C62" s="35">
        <v>0.40579500000000002</v>
      </c>
      <c r="D62" s="35">
        <v>0.346028</v>
      </c>
      <c r="E62" s="56">
        <f t="shared" si="2"/>
        <v>0.37951500000000005</v>
      </c>
      <c r="F62" s="36">
        <f t="shared" si="3"/>
        <v>3.0528334527124151E-2</v>
      </c>
    </row>
    <row r="63" spans="1:6" x14ac:dyDescent="0.2">
      <c r="A63" s="52">
        <v>73</v>
      </c>
      <c r="B63" s="35">
        <v>1.27227</v>
      </c>
      <c r="C63" s="35">
        <v>1.3323</v>
      </c>
      <c r="D63" s="35">
        <v>1.24461</v>
      </c>
      <c r="E63" s="56">
        <f t="shared" si="2"/>
        <v>1.2830599999999999</v>
      </c>
      <c r="F63" s="36">
        <f t="shared" si="3"/>
        <v>4.4829701092021591E-2</v>
      </c>
    </row>
    <row r="64" spans="1:6" x14ac:dyDescent="0.2">
      <c r="A64" s="52">
        <v>93</v>
      </c>
      <c r="B64" s="35">
        <v>0.45707700000000001</v>
      </c>
      <c r="C64" s="35">
        <v>0.38580999999999999</v>
      </c>
      <c r="D64" s="35">
        <v>0.38633299999999998</v>
      </c>
      <c r="E64" s="56">
        <f t="shared" si="2"/>
        <v>0.40973999999999999</v>
      </c>
      <c r="F64" s="36">
        <f t="shared" si="3"/>
        <v>4.0995878561143208E-2</v>
      </c>
    </row>
    <row r="65" spans="1:6" x14ac:dyDescent="0.2">
      <c r="A65" s="52">
        <v>94</v>
      </c>
      <c r="B65" s="35">
        <v>0.33582699999999999</v>
      </c>
      <c r="C65" s="35">
        <v>0.33603300000000003</v>
      </c>
      <c r="D65" s="35">
        <v>0.33714100000000002</v>
      </c>
      <c r="E65" s="56">
        <f t="shared" si="2"/>
        <v>0.3363336666666667</v>
      </c>
      <c r="F65" s="36">
        <f t="shared" si="3"/>
        <v>7.0671729378397961E-4</v>
      </c>
    </row>
    <row r="66" spans="1:6" x14ac:dyDescent="0.2">
      <c r="A66" s="52">
        <v>95</v>
      </c>
      <c r="B66" s="35">
        <v>0.32371899999999998</v>
      </c>
      <c r="C66" s="35">
        <v>0.38503399999999999</v>
      </c>
      <c r="D66" s="35">
        <v>0.39435100000000001</v>
      </c>
      <c r="E66" s="56">
        <f t="shared" si="2"/>
        <v>0.36770133333333338</v>
      </c>
      <c r="F66" s="36">
        <f t="shared" si="3"/>
        <v>3.8373634911659515E-2</v>
      </c>
    </row>
    <row r="67" spans="1:6" x14ac:dyDescent="0.2">
      <c r="A67" s="53">
        <v>96</v>
      </c>
      <c r="B67" s="38">
        <v>0.46571099999999999</v>
      </c>
      <c r="C67" s="38">
        <v>0.48826999999999998</v>
      </c>
      <c r="D67" s="38">
        <v>0.43595600000000001</v>
      </c>
      <c r="E67" s="57">
        <f t="shared" si="2"/>
        <v>0.46331233333333333</v>
      </c>
      <c r="F67" s="39">
        <f t="shared" si="3"/>
        <v>2.6239356896336705E-2</v>
      </c>
    </row>
    <row r="68" spans="1:6" ht="15.75" x14ac:dyDescent="0.2">
      <c r="A68" s="31" t="s">
        <v>77</v>
      </c>
      <c r="B68" s="40">
        <f>SUM(B40:B67)</f>
        <v>25.164460499999993</v>
      </c>
      <c r="C68" s="40">
        <f>SUM(C40:C67)</f>
        <v>23.801323700000001</v>
      </c>
      <c r="D68" s="40">
        <f>SUM(D40:D67)</f>
        <v>25.565579200000005</v>
      </c>
      <c r="E68" s="54">
        <f>SUM(E40:E67)</f>
        <v>24.843787800000001</v>
      </c>
      <c r="F68" s="41">
        <f t="shared" si="3"/>
        <v>0.92480949536325086</v>
      </c>
    </row>
    <row r="71" spans="1:6" ht="15.75" x14ac:dyDescent="0.2">
      <c r="A71" s="30" t="s">
        <v>86</v>
      </c>
      <c r="B71" s="31"/>
      <c r="C71" s="31"/>
      <c r="D71" s="31"/>
      <c r="E71" s="42"/>
      <c r="F71" s="42"/>
    </row>
    <row r="72" spans="1:6" ht="15.75" x14ac:dyDescent="0.2">
      <c r="A72" s="50" t="s">
        <v>80</v>
      </c>
      <c r="B72" s="69" t="s">
        <v>87</v>
      </c>
      <c r="C72" s="69" t="s">
        <v>88</v>
      </c>
      <c r="D72" s="69" t="s">
        <v>89</v>
      </c>
      <c r="E72" s="69" t="s">
        <v>73</v>
      </c>
      <c r="F72" s="49" t="s">
        <v>85</v>
      </c>
    </row>
    <row r="73" spans="1:6" x14ac:dyDescent="0.2">
      <c r="A73" s="58">
        <v>97</v>
      </c>
      <c r="B73" s="43">
        <v>0.41906900000000002</v>
      </c>
      <c r="C73" s="43">
        <v>0.42581000000000002</v>
      </c>
      <c r="D73" s="43">
        <v>0.49819400000000003</v>
      </c>
      <c r="E73" s="59">
        <f>AVERAGE(B73:D73)</f>
        <v>0.44769100000000001</v>
      </c>
      <c r="F73" s="44">
        <f>STDEV(B73:D73)</f>
        <v>4.3866559324843339E-2</v>
      </c>
    </row>
    <row r="74" spans="1:6" ht="15.75" x14ac:dyDescent="0.2">
      <c r="A74" s="31" t="s">
        <v>77</v>
      </c>
      <c r="B74" s="40">
        <f>SUM(B73)</f>
        <v>0.41906900000000002</v>
      </c>
      <c r="C74" s="40">
        <f>SUM(C73)</f>
        <v>0.42581000000000002</v>
      </c>
      <c r="D74" s="40">
        <f>SUM(D73)</f>
        <v>0.49819400000000003</v>
      </c>
      <c r="E74" s="54">
        <f>SUM(E73)</f>
        <v>0.44769100000000001</v>
      </c>
      <c r="F74" s="41">
        <f>STDEV(B74:D74)</f>
        <v>4.3866559324843339E-2</v>
      </c>
    </row>
    <row r="77" spans="1:6" ht="15.75" x14ac:dyDescent="0.2">
      <c r="A77" s="60" t="s">
        <v>84</v>
      </c>
      <c r="B77" s="31"/>
      <c r="C77" s="31"/>
      <c r="D77" s="31"/>
      <c r="E77" s="31"/>
      <c r="F77" s="31"/>
    </row>
    <row r="78" spans="1:6" ht="15.75" x14ac:dyDescent="0.2">
      <c r="A78" s="50" t="s">
        <v>80</v>
      </c>
      <c r="B78" s="69" t="s">
        <v>87</v>
      </c>
      <c r="C78" s="69" t="s">
        <v>88</v>
      </c>
      <c r="D78" s="69" t="s">
        <v>89</v>
      </c>
      <c r="E78" s="69" t="s">
        <v>73</v>
      </c>
      <c r="F78" s="49" t="s">
        <v>85</v>
      </c>
    </row>
    <row r="79" spans="1:6" x14ac:dyDescent="0.2">
      <c r="A79" s="51">
        <v>55</v>
      </c>
      <c r="B79" s="33">
        <v>0.37785999999999997</v>
      </c>
      <c r="C79" s="33">
        <v>0.33998299999999998</v>
      </c>
      <c r="D79" s="33">
        <v>0.46022299999999999</v>
      </c>
      <c r="E79" s="61">
        <f t="shared" ref="E79:E89" si="4">AVERAGE(B79:D79)</f>
        <v>0.39268866666666669</v>
      </c>
      <c r="F79" s="34">
        <f t="shared" ref="F79:F90" si="5">STDEV(B79:D79)</f>
        <v>6.1476267098232881E-2</v>
      </c>
    </row>
    <row r="80" spans="1:6" x14ac:dyDescent="0.2">
      <c r="A80" s="52">
        <v>57</v>
      </c>
      <c r="B80" s="35">
        <v>0.37507400000000002</v>
      </c>
      <c r="C80" s="35">
        <v>0.35697299999999998</v>
      </c>
      <c r="D80" s="35">
        <v>0.43248900000000001</v>
      </c>
      <c r="E80" s="62">
        <f t="shared" si="4"/>
        <v>0.38817866666666667</v>
      </c>
      <c r="F80" s="36">
        <f t="shared" si="5"/>
        <v>3.9426714044329562E-2</v>
      </c>
    </row>
    <row r="81" spans="1:6" x14ac:dyDescent="0.2">
      <c r="A81" s="52">
        <v>68</v>
      </c>
      <c r="B81" s="35">
        <v>0.90181299999999998</v>
      </c>
      <c r="C81" s="35">
        <v>0.91326200000000002</v>
      </c>
      <c r="D81" s="35">
        <v>0.81994199999999995</v>
      </c>
      <c r="E81" s="62">
        <f t="shared" si="4"/>
        <v>0.87833899999999998</v>
      </c>
      <c r="F81" s="36">
        <f t="shared" si="5"/>
        <v>5.0896238633124972E-2</v>
      </c>
    </row>
    <row r="82" spans="1:6" x14ac:dyDescent="0.2">
      <c r="A82" s="52">
        <v>69</v>
      </c>
      <c r="B82" s="35">
        <v>0.67516900000000002</v>
      </c>
      <c r="C82" s="35">
        <v>0.750919</v>
      </c>
      <c r="D82" s="35">
        <v>0.73939500000000002</v>
      </c>
      <c r="E82" s="62">
        <f t="shared" si="4"/>
        <v>0.72182766666666665</v>
      </c>
      <c r="F82" s="36">
        <f t="shared" si="5"/>
        <v>4.0816345075635238E-2</v>
      </c>
    </row>
    <row r="83" spans="1:6" x14ac:dyDescent="0.2">
      <c r="A83" s="52">
        <v>71</v>
      </c>
      <c r="B83" s="35">
        <v>1.1313500000000001</v>
      </c>
      <c r="C83" s="35">
        <v>1.15879</v>
      </c>
      <c r="D83" s="35">
        <v>1.06162</v>
      </c>
      <c r="E83" s="62">
        <f t="shared" si="4"/>
        <v>1.1172533333333334</v>
      </c>
      <c r="F83" s="36">
        <f t="shared" si="5"/>
        <v>5.0095301509556101E-2</v>
      </c>
    </row>
    <row r="84" spans="1:6" x14ac:dyDescent="0.2">
      <c r="A84" s="52">
        <v>72</v>
      </c>
      <c r="B84" s="35">
        <v>0.85026100000000004</v>
      </c>
      <c r="C84" s="35">
        <v>0.88044699999999998</v>
      </c>
      <c r="D84" s="35">
        <v>0.88422500000000004</v>
      </c>
      <c r="E84" s="62">
        <f t="shared" si="4"/>
        <v>0.87164433333333324</v>
      </c>
      <c r="F84" s="36">
        <f t="shared" si="5"/>
        <v>1.8614605269339789E-2</v>
      </c>
    </row>
    <row r="85" spans="1:6" x14ac:dyDescent="0.2">
      <c r="A85" s="52">
        <v>74</v>
      </c>
      <c r="B85" s="35">
        <v>0.58427099999999998</v>
      </c>
      <c r="C85" s="35">
        <v>0.57971499999999998</v>
      </c>
      <c r="D85" s="35">
        <v>0.58624799999999999</v>
      </c>
      <c r="E85" s="62">
        <f t="shared" si="4"/>
        <v>0.58341133333333328</v>
      </c>
      <c r="F85" s="36">
        <f t="shared" si="5"/>
        <v>3.3502675017576386E-3</v>
      </c>
    </row>
    <row r="86" spans="1:6" x14ac:dyDescent="0.2">
      <c r="A86" s="52">
        <v>75</v>
      </c>
      <c r="B86" s="35">
        <v>1.0062199999999999</v>
      </c>
      <c r="C86" s="35">
        <v>1.02498</v>
      </c>
      <c r="D86" s="35">
        <v>0.91207300000000002</v>
      </c>
      <c r="E86" s="62">
        <f t="shared" si="4"/>
        <v>0.98109100000000005</v>
      </c>
      <c r="F86" s="36">
        <f t="shared" si="5"/>
        <v>6.0502873014427964E-2</v>
      </c>
    </row>
    <row r="87" spans="1:6" x14ac:dyDescent="0.2">
      <c r="A87" s="52">
        <v>76</v>
      </c>
      <c r="B87" s="35">
        <v>0.731209</v>
      </c>
      <c r="C87" s="35">
        <v>0.69984800000000003</v>
      </c>
      <c r="D87" s="35">
        <v>0.67560600000000004</v>
      </c>
      <c r="E87" s="62">
        <f t="shared" si="4"/>
        <v>0.7022210000000001</v>
      </c>
      <c r="F87" s="36">
        <f t="shared" si="5"/>
        <v>2.7877351900781371E-2</v>
      </c>
    </row>
    <row r="88" spans="1:6" x14ac:dyDescent="0.2">
      <c r="A88" s="52">
        <v>77</v>
      </c>
      <c r="B88" s="35">
        <v>1.0754600000000001</v>
      </c>
      <c r="C88" s="35">
        <v>1.13043</v>
      </c>
      <c r="D88" s="35">
        <v>1.1419600000000001</v>
      </c>
      <c r="E88" s="62">
        <f t="shared" si="4"/>
        <v>1.11595</v>
      </c>
      <c r="F88" s="36">
        <f t="shared" si="5"/>
        <v>3.5536112618011546E-2</v>
      </c>
    </row>
    <row r="89" spans="1:6" x14ac:dyDescent="0.2">
      <c r="A89" s="53">
        <v>78</v>
      </c>
      <c r="B89" s="38">
        <v>4.2670199999999996</v>
      </c>
      <c r="C89" s="38">
        <v>4.2916100000000004</v>
      </c>
      <c r="D89" s="38">
        <v>4.04061</v>
      </c>
      <c r="E89" s="63">
        <f t="shared" si="4"/>
        <v>4.199746666666667</v>
      </c>
      <c r="F89" s="39">
        <f t="shared" si="5"/>
        <v>0.13836374537187598</v>
      </c>
    </row>
    <row r="90" spans="1:6" ht="15.75" x14ac:dyDescent="0.2">
      <c r="A90" s="31" t="s">
        <v>77</v>
      </c>
      <c r="B90" s="40">
        <f>SUM(B79:B89)</f>
        <v>11.975707</v>
      </c>
      <c r="C90" s="40">
        <f>SUM(C79:C89)</f>
        <v>12.126957000000001</v>
      </c>
      <c r="D90" s="40">
        <f>SUM(D79:D89)</f>
        <v>11.754391000000002</v>
      </c>
      <c r="E90" s="54">
        <f>SUM(E79:E89)</f>
        <v>11.952351666666667</v>
      </c>
      <c r="F90" s="41">
        <f t="shared" si="5"/>
        <v>0.18737785297449944</v>
      </c>
    </row>
    <row r="93" spans="1:6" ht="15.75" x14ac:dyDescent="0.2">
      <c r="A93" s="30" t="s">
        <v>83</v>
      </c>
      <c r="B93" s="31"/>
      <c r="C93" s="31"/>
      <c r="D93" s="31"/>
      <c r="E93" s="31"/>
      <c r="F93" s="31"/>
    </row>
    <row r="94" spans="1:6" ht="15.75" x14ac:dyDescent="0.2">
      <c r="A94" s="50" t="s">
        <v>80</v>
      </c>
      <c r="B94" s="69" t="s">
        <v>87</v>
      </c>
      <c r="C94" s="69" t="s">
        <v>88</v>
      </c>
      <c r="D94" s="69" t="s">
        <v>89</v>
      </c>
      <c r="E94" s="69" t="s">
        <v>73</v>
      </c>
      <c r="F94" s="49" t="s">
        <v>85</v>
      </c>
    </row>
    <row r="95" spans="1:6" x14ac:dyDescent="0.2">
      <c r="A95" s="45">
        <v>88</v>
      </c>
      <c r="B95" s="33">
        <v>1.6206</v>
      </c>
      <c r="C95" s="33">
        <v>1.66282</v>
      </c>
      <c r="D95" s="33">
        <v>1.7061500000000001</v>
      </c>
      <c r="E95" s="34">
        <f>AVERAGE(B95:D95)</f>
        <v>1.6631900000000002</v>
      </c>
      <c r="F95" s="34">
        <f>STDEV(B95:D95)</f>
        <v>4.277620015849936E-2</v>
      </c>
    </row>
    <row r="96" spans="1:6" x14ac:dyDescent="0.2">
      <c r="A96" s="46">
        <v>90</v>
      </c>
      <c r="B96" s="38">
        <v>1.2605599999999999</v>
      </c>
      <c r="C96" s="38">
        <v>1.4907999999999999</v>
      </c>
      <c r="D96" s="38">
        <v>1.3098700000000001</v>
      </c>
      <c r="E96" s="39">
        <f>AVERAGE(B96:D96)</f>
        <v>1.3537433333333333</v>
      </c>
      <c r="F96" s="39">
        <f>STDEV(B96:D96)</f>
        <v>0.12122815858262191</v>
      </c>
    </row>
    <row r="97" spans="1:8" ht="15.75" x14ac:dyDescent="0.2">
      <c r="A97" s="31" t="s">
        <v>77</v>
      </c>
      <c r="B97" s="40">
        <f>SUM(B95:B96)</f>
        <v>2.8811599999999999</v>
      </c>
      <c r="C97" s="40">
        <f>SUM(C95:C96)</f>
        <v>3.1536200000000001</v>
      </c>
      <c r="D97" s="40">
        <f>SUM(D95:D96)</f>
        <v>3.0160200000000001</v>
      </c>
      <c r="E97" s="54">
        <f>SUM(E95:E96)</f>
        <v>3.0169333333333332</v>
      </c>
      <c r="F97" s="41">
        <f>STDEV(B97:D97)</f>
        <v>0.13623229621985145</v>
      </c>
    </row>
    <row r="100" spans="1:8" ht="15.75" x14ac:dyDescent="0.2">
      <c r="A100" s="30" t="s">
        <v>82</v>
      </c>
      <c r="B100" s="31"/>
      <c r="C100" s="31"/>
      <c r="D100" s="31"/>
      <c r="E100" s="31"/>
      <c r="F100" s="31"/>
    </row>
    <row r="101" spans="1:8" ht="15.75" x14ac:dyDescent="0.2">
      <c r="A101" s="50" t="s">
        <v>80</v>
      </c>
      <c r="B101" s="69" t="s">
        <v>87</v>
      </c>
      <c r="C101" s="69" t="s">
        <v>88</v>
      </c>
      <c r="D101" s="69" t="s">
        <v>89</v>
      </c>
      <c r="E101" s="69" t="s">
        <v>73</v>
      </c>
      <c r="F101" s="49" t="s">
        <v>85</v>
      </c>
    </row>
    <row r="102" spans="1:8" x14ac:dyDescent="0.2">
      <c r="A102" s="51">
        <v>79</v>
      </c>
      <c r="B102" s="33">
        <v>0.61592199999999997</v>
      </c>
      <c r="C102" s="33">
        <v>0.54683800000000005</v>
      </c>
      <c r="D102" s="33">
        <v>0.76351999999999998</v>
      </c>
      <c r="E102" s="34">
        <f>AVERAGE(B102:D102)</f>
        <v>0.64209333333333329</v>
      </c>
      <c r="F102" s="34">
        <f t="shared" ref="F102:F111" si="6">STDEV(B102:D102)</f>
        <v>0.11068638713650998</v>
      </c>
    </row>
    <row r="103" spans="1:8" x14ac:dyDescent="0.2">
      <c r="A103" s="52">
        <v>80</v>
      </c>
      <c r="B103" s="35">
        <v>0.92339099999999996</v>
      </c>
      <c r="C103" s="35">
        <v>0.96068399999999998</v>
      </c>
      <c r="D103" s="35">
        <v>0.91927599999999998</v>
      </c>
      <c r="E103" s="36">
        <f>AVERAGE(B103:D103)</f>
        <v>0.93445033333333338</v>
      </c>
      <c r="F103" s="36">
        <f t="shared" si="6"/>
        <v>2.2811998078496622E-2</v>
      </c>
    </row>
    <row r="104" spans="1:8" x14ac:dyDescent="0.2">
      <c r="A104" s="53">
        <v>81</v>
      </c>
      <c r="B104" s="38">
        <v>0.55845400000000001</v>
      </c>
      <c r="C104" s="38">
        <v>0.55502899999999999</v>
      </c>
      <c r="D104" s="38">
        <v>0.58075900000000003</v>
      </c>
      <c r="E104" s="39">
        <f>AVERAGE(B104:D104)</f>
        <v>0.56474733333333338</v>
      </c>
      <c r="F104" s="39">
        <f t="shared" si="6"/>
        <v>1.3971855937323922E-2</v>
      </c>
    </row>
    <row r="105" spans="1:8" ht="15.75" x14ac:dyDescent="0.2">
      <c r="A105" s="52" t="s">
        <v>298</v>
      </c>
      <c r="B105" s="35"/>
      <c r="C105" s="35"/>
      <c r="D105" s="35"/>
      <c r="E105" s="84">
        <f>SUM(E102:E104)</f>
        <v>2.1412910000000003</v>
      </c>
      <c r="F105" s="36"/>
      <c r="H105" s="37"/>
    </row>
    <row r="106" spans="1:8" ht="15.75" x14ac:dyDescent="0.2">
      <c r="A106" s="52"/>
      <c r="B106" s="35"/>
      <c r="C106" s="35"/>
      <c r="D106" s="35"/>
      <c r="E106" s="84"/>
      <c r="F106" s="36"/>
      <c r="H106" s="37"/>
    </row>
    <row r="107" spans="1:8" ht="15.75" x14ac:dyDescent="0.2">
      <c r="A107" s="83" t="s">
        <v>290</v>
      </c>
      <c r="B107" s="35"/>
      <c r="C107" s="35"/>
      <c r="D107" s="35"/>
      <c r="E107" s="36"/>
      <c r="F107" s="36"/>
    </row>
    <row r="108" spans="1:8" ht="15.75" x14ac:dyDescent="0.2">
      <c r="A108" s="85" t="s">
        <v>292</v>
      </c>
      <c r="B108" s="85" t="s">
        <v>293</v>
      </c>
      <c r="C108" s="85" t="s">
        <v>294</v>
      </c>
      <c r="D108" s="85" t="s">
        <v>295</v>
      </c>
      <c r="E108" s="85" t="s">
        <v>296</v>
      </c>
      <c r="F108" s="86" t="s">
        <v>297</v>
      </c>
    </row>
    <row r="109" spans="1:8" x14ac:dyDescent="0.2">
      <c r="A109" s="52">
        <v>82</v>
      </c>
      <c r="B109" s="35">
        <v>0.197599</v>
      </c>
      <c r="C109" s="35">
        <v>0.18154300000000001</v>
      </c>
      <c r="D109" s="35">
        <v>0.215222</v>
      </c>
      <c r="E109" s="36">
        <f>AVERAGE(B109:D109)</f>
        <v>0.19812133333333334</v>
      </c>
      <c r="F109" s="36">
        <f t="shared" si="6"/>
        <v>1.6845574621642715E-2</v>
      </c>
    </row>
    <row r="110" spans="1:8" x14ac:dyDescent="0.2">
      <c r="A110" s="53">
        <v>84</v>
      </c>
      <c r="B110" s="38">
        <v>0.91657100000000002</v>
      </c>
      <c r="C110" s="38">
        <v>0.93478499999999998</v>
      </c>
      <c r="D110" s="38">
        <v>0.929728</v>
      </c>
      <c r="E110" s="39">
        <f>AVERAGE(B110:D110)</f>
        <v>0.92702799999999996</v>
      </c>
      <c r="F110" s="39">
        <f t="shared" si="6"/>
        <v>9.4023906002675493E-3</v>
      </c>
    </row>
    <row r="111" spans="1:8" ht="15.75" x14ac:dyDescent="0.2">
      <c r="A111" s="31" t="s">
        <v>77</v>
      </c>
      <c r="B111" s="40">
        <f>SUM(B102:B110)</f>
        <v>3.2119369999999998</v>
      </c>
      <c r="C111" s="40">
        <f>SUM(C102:C110)</f>
        <v>3.1788790000000002</v>
      </c>
      <c r="D111" s="40">
        <f>SUM(D102:D110)</f>
        <v>3.4085049999999999</v>
      </c>
      <c r="E111" s="54">
        <f>SUM(E109:E110)</f>
        <v>1.1251493333333333</v>
      </c>
      <c r="F111" s="41">
        <f t="shared" si="6"/>
        <v>0.12413696056104044</v>
      </c>
    </row>
    <row r="113" spans="1:6" x14ac:dyDescent="0.2">
      <c r="E113" s="37"/>
    </row>
    <row r="114" spans="1:6" ht="15.75" x14ac:dyDescent="0.2">
      <c r="A114" s="30" t="s">
        <v>81</v>
      </c>
      <c r="B114" s="31"/>
      <c r="C114" s="31"/>
      <c r="D114" s="31"/>
      <c r="E114" s="31"/>
      <c r="F114" s="31"/>
    </row>
    <row r="115" spans="1:6" ht="15.75" x14ac:dyDescent="0.2">
      <c r="A115" s="50" t="s">
        <v>80</v>
      </c>
      <c r="B115" s="69" t="s">
        <v>87</v>
      </c>
      <c r="C115" s="69" t="s">
        <v>88</v>
      </c>
      <c r="D115" s="69" t="s">
        <v>89</v>
      </c>
      <c r="E115" s="69" t="s">
        <v>73</v>
      </c>
      <c r="F115" s="49" t="s">
        <v>85</v>
      </c>
    </row>
    <row r="116" spans="1:6" x14ac:dyDescent="0.2">
      <c r="A116" s="51">
        <v>1</v>
      </c>
      <c r="B116" s="33">
        <v>0.23075499999999999</v>
      </c>
      <c r="C116" s="33">
        <v>0.39588600000000002</v>
      </c>
      <c r="D116" s="33">
        <v>0.27812999999999999</v>
      </c>
      <c r="E116" s="34">
        <f t="shared" ref="E116:E135" si="7">AVERAGE(B116:D116)</f>
        <v>0.30159033333333335</v>
      </c>
      <c r="F116" s="34">
        <f t="shared" ref="F116:F136" si="8">STDEV(B116:D116)</f>
        <v>8.5028537681965013E-2</v>
      </c>
    </row>
    <row r="117" spans="1:6" x14ac:dyDescent="0.2">
      <c r="A117" s="52">
        <v>2</v>
      </c>
      <c r="B117" s="35">
        <v>0.57336299999999996</v>
      </c>
      <c r="C117" s="35">
        <v>0.84523000000000004</v>
      </c>
      <c r="D117" s="35">
        <v>0.62033199999999999</v>
      </c>
      <c r="E117" s="36">
        <f t="shared" si="7"/>
        <v>0.67964166666666659</v>
      </c>
      <c r="F117" s="36">
        <f t="shared" si="8"/>
        <v>0.14531394923521074</v>
      </c>
    </row>
    <row r="118" spans="1:6" x14ac:dyDescent="0.2">
      <c r="A118" s="52">
        <v>3</v>
      </c>
      <c r="B118" s="35">
        <v>0.466723</v>
      </c>
      <c r="C118" s="35">
        <v>0.53287700000000005</v>
      </c>
      <c r="D118" s="35">
        <v>0.47329100000000002</v>
      </c>
      <c r="E118" s="36">
        <f t="shared" si="7"/>
        <v>0.49096366666666674</v>
      </c>
      <c r="F118" s="36">
        <f t="shared" si="8"/>
        <v>3.6446265780369531E-2</v>
      </c>
    </row>
    <row r="119" spans="1:6" x14ac:dyDescent="0.2">
      <c r="A119" s="52">
        <v>4</v>
      </c>
      <c r="B119" s="35">
        <v>0.22370699999999999</v>
      </c>
      <c r="C119" s="35">
        <v>0.31386999999999998</v>
      </c>
      <c r="D119" s="35">
        <v>0.23679700000000001</v>
      </c>
      <c r="E119" s="36">
        <f t="shared" si="7"/>
        <v>0.25812466666666667</v>
      </c>
      <c r="F119" s="36">
        <f t="shared" si="8"/>
        <v>4.8718514615424452E-2</v>
      </c>
    </row>
    <row r="120" spans="1:6" x14ac:dyDescent="0.2">
      <c r="A120" s="52">
        <v>5</v>
      </c>
      <c r="B120" s="35">
        <v>0.21804399999999999</v>
      </c>
      <c r="C120" s="35">
        <v>0.28237000000000001</v>
      </c>
      <c r="D120" s="35">
        <v>0.26399499999999998</v>
      </c>
      <c r="E120" s="36">
        <f t="shared" si="7"/>
        <v>0.254803</v>
      </c>
      <c r="F120" s="36">
        <f t="shared" si="8"/>
        <v>3.3133490866493115E-2</v>
      </c>
    </row>
    <row r="121" spans="1:6" x14ac:dyDescent="0.2">
      <c r="A121" s="52">
        <v>6</v>
      </c>
      <c r="B121" s="35">
        <v>0.214893</v>
      </c>
      <c r="C121" s="35">
        <v>0.286661</v>
      </c>
      <c r="D121" s="35">
        <v>0.32487500000000002</v>
      </c>
      <c r="E121" s="36">
        <f t="shared" si="7"/>
        <v>0.27547633333333338</v>
      </c>
      <c r="F121" s="36">
        <f t="shared" si="8"/>
        <v>5.5837555975645346E-2</v>
      </c>
    </row>
    <row r="122" spans="1:6" x14ac:dyDescent="0.2">
      <c r="A122" s="52">
        <v>7</v>
      </c>
      <c r="B122" s="35">
        <v>1.50474</v>
      </c>
      <c r="C122" s="35">
        <v>2.1888100000000001</v>
      </c>
      <c r="D122" s="35">
        <v>1.5297499999999999</v>
      </c>
      <c r="E122" s="36">
        <f t="shared" si="7"/>
        <v>1.7411000000000001</v>
      </c>
      <c r="F122" s="36">
        <f t="shared" si="8"/>
        <v>0.38792983656841906</v>
      </c>
    </row>
    <row r="123" spans="1:6" x14ac:dyDescent="0.2">
      <c r="A123" s="52">
        <v>8</v>
      </c>
      <c r="B123" s="35">
        <v>0.28219100000000003</v>
      </c>
      <c r="C123" s="35">
        <v>0.365699</v>
      </c>
      <c r="D123" s="35">
        <v>0.32874100000000001</v>
      </c>
      <c r="E123" s="36">
        <f t="shared" si="7"/>
        <v>0.32554366666666668</v>
      </c>
      <c r="F123" s="36">
        <f t="shared" si="8"/>
        <v>4.1845713296983285E-2</v>
      </c>
    </row>
    <row r="124" spans="1:6" x14ac:dyDescent="0.2">
      <c r="A124" s="52">
        <v>9</v>
      </c>
      <c r="B124" s="35">
        <v>0.97387599999999996</v>
      </c>
      <c r="C124" s="35">
        <v>1.43066</v>
      </c>
      <c r="D124" s="35">
        <v>1.03389</v>
      </c>
      <c r="E124" s="36">
        <f t="shared" si="7"/>
        <v>1.146142</v>
      </c>
      <c r="F124" s="36">
        <f t="shared" si="8"/>
        <v>0.24822024351772773</v>
      </c>
    </row>
    <row r="125" spans="1:6" x14ac:dyDescent="0.2">
      <c r="A125" s="52">
        <v>12</v>
      </c>
      <c r="B125" s="35">
        <v>0.14793400000000001</v>
      </c>
      <c r="C125" s="35">
        <v>0.18926999999999999</v>
      </c>
      <c r="D125" s="35">
        <v>0.16695199999999999</v>
      </c>
      <c r="E125" s="36">
        <f t="shared" si="7"/>
        <v>0.16805200000000001</v>
      </c>
      <c r="F125" s="36">
        <f t="shared" si="8"/>
        <v>2.0689942580876971E-2</v>
      </c>
    </row>
    <row r="126" spans="1:6" x14ac:dyDescent="0.2">
      <c r="A126" s="52">
        <v>18</v>
      </c>
      <c r="B126" s="35">
        <v>3.8031600000000001</v>
      </c>
      <c r="C126" s="35">
        <v>3.4647999999999999</v>
      </c>
      <c r="D126" s="35">
        <v>3.4019699999999999</v>
      </c>
      <c r="E126" s="36">
        <f t="shared" si="7"/>
        <v>3.5566433333333336</v>
      </c>
      <c r="F126" s="36">
        <f t="shared" si="8"/>
        <v>0.21578867540566946</v>
      </c>
    </row>
    <row r="127" spans="1:6" x14ac:dyDescent="0.2">
      <c r="A127" s="52">
        <v>20</v>
      </c>
      <c r="B127" s="35">
        <v>0.21349499999999999</v>
      </c>
      <c r="C127" s="35">
        <v>0.183059</v>
      </c>
      <c r="D127" s="35">
        <v>0.17879800000000001</v>
      </c>
      <c r="E127" s="36">
        <f t="shared" si="7"/>
        <v>0.19178399999999998</v>
      </c>
      <c r="F127" s="36">
        <f t="shared" si="8"/>
        <v>1.8922596835529729E-2</v>
      </c>
    </row>
    <row r="128" spans="1:6" x14ac:dyDescent="0.2">
      <c r="A128" s="52">
        <v>22</v>
      </c>
      <c r="B128" s="35">
        <v>0.28908499999999998</v>
      </c>
      <c r="C128" s="35">
        <v>0.35650399999999999</v>
      </c>
      <c r="D128" s="35">
        <v>0.26971299999999998</v>
      </c>
      <c r="E128" s="36">
        <f t="shared" si="7"/>
        <v>0.30510066666666663</v>
      </c>
      <c r="F128" s="36">
        <f t="shared" si="8"/>
        <v>4.5558156287687335E-2</v>
      </c>
    </row>
    <row r="129" spans="1:6" x14ac:dyDescent="0.2">
      <c r="A129" s="52">
        <v>42</v>
      </c>
      <c r="B129" s="35">
        <v>0.85712100000000002</v>
      </c>
      <c r="C129" s="35">
        <v>0.65768899999999997</v>
      </c>
      <c r="D129" s="35">
        <v>0.73251100000000002</v>
      </c>
      <c r="E129" s="36">
        <f t="shared" si="7"/>
        <v>0.74910699999999997</v>
      </c>
      <c r="F129" s="36">
        <f t="shared" si="8"/>
        <v>0.1007464692582333</v>
      </c>
    </row>
    <row r="130" spans="1:6" x14ac:dyDescent="0.2">
      <c r="A130" s="52">
        <v>83</v>
      </c>
      <c r="B130" s="35">
        <v>0.21435899999999999</v>
      </c>
      <c r="C130" s="35">
        <v>0.18679499999999999</v>
      </c>
      <c r="D130" s="35">
        <v>0.24066299999999999</v>
      </c>
      <c r="E130" s="36">
        <f t="shared" si="7"/>
        <v>0.21393899999999999</v>
      </c>
      <c r="F130" s="36">
        <f t="shared" si="8"/>
        <v>2.693645589159788E-2</v>
      </c>
    </row>
    <row r="131" spans="1:6" x14ac:dyDescent="0.2">
      <c r="A131" s="52">
        <v>85</v>
      </c>
      <c r="B131" s="35">
        <v>1.41706</v>
      </c>
      <c r="C131" s="35">
        <v>1.4147000000000001</v>
      </c>
      <c r="D131" s="35">
        <v>1.3219099999999999</v>
      </c>
      <c r="E131" s="36">
        <f t="shared" si="7"/>
        <v>1.3845566666666667</v>
      </c>
      <c r="F131" s="36">
        <f t="shared" si="8"/>
        <v>5.426643560556875E-2</v>
      </c>
    </row>
    <row r="132" spans="1:6" x14ac:dyDescent="0.2">
      <c r="A132" s="52">
        <v>86</v>
      </c>
      <c r="B132" s="35">
        <v>1.0288200000000001</v>
      </c>
      <c r="C132" s="35">
        <v>0.97927900000000001</v>
      </c>
      <c r="D132" s="35">
        <v>1.036</v>
      </c>
      <c r="E132" s="36">
        <f t="shared" si="7"/>
        <v>1.0146996666666668</v>
      </c>
      <c r="F132" s="36">
        <f t="shared" si="8"/>
        <v>3.0884556340237988E-2</v>
      </c>
    </row>
    <row r="133" spans="1:6" x14ac:dyDescent="0.2">
      <c r="A133" s="52">
        <v>87</v>
      </c>
      <c r="B133" s="35">
        <v>0.65115100000000004</v>
      </c>
      <c r="C133" s="35">
        <v>0.58623599999999998</v>
      </c>
      <c r="D133" s="35">
        <v>0.59414</v>
      </c>
      <c r="E133" s="36">
        <f t="shared" si="7"/>
        <v>0.61050899999999997</v>
      </c>
      <c r="F133" s="36">
        <f t="shared" si="8"/>
        <v>3.5418179329265387E-2</v>
      </c>
    </row>
    <row r="134" spans="1:6" x14ac:dyDescent="0.2">
      <c r="A134" s="52">
        <v>89</v>
      </c>
      <c r="B134" s="35">
        <v>0.54650799999999999</v>
      </c>
      <c r="C134" s="35">
        <v>0.56026799999999999</v>
      </c>
      <c r="D134" s="35">
        <v>0.52842</v>
      </c>
      <c r="E134" s="36">
        <f t="shared" si="7"/>
        <v>0.5450653333333334</v>
      </c>
      <c r="F134" s="36">
        <f t="shared" si="8"/>
        <v>1.5972937780299939E-2</v>
      </c>
    </row>
    <row r="135" spans="1:6" x14ac:dyDescent="0.2">
      <c r="A135" s="53">
        <v>98</v>
      </c>
      <c r="B135" s="38">
        <v>0.24091199999999999</v>
      </c>
      <c r="C135" s="38">
        <v>0.30088599999999999</v>
      </c>
      <c r="D135" s="38">
        <v>0.280115</v>
      </c>
      <c r="E135" s="39">
        <f t="shared" si="7"/>
        <v>0.27397100000000002</v>
      </c>
      <c r="F135" s="39">
        <f t="shared" si="8"/>
        <v>3.0455405447966051E-2</v>
      </c>
    </row>
    <row r="136" spans="1:6" ht="15.75" x14ac:dyDescent="0.2">
      <c r="A136" s="31" t="s">
        <v>77</v>
      </c>
      <c r="B136" s="40">
        <f>SUM(B116:B135)</f>
        <v>14.097896999999998</v>
      </c>
      <c r="C136" s="40">
        <f>SUM(C116:C135)</f>
        <v>15.521548999999998</v>
      </c>
      <c r="D136" s="40">
        <f>SUM(D116:D135)</f>
        <v>13.840993000000001</v>
      </c>
      <c r="E136" s="54">
        <f>SUM(E116:E135)</f>
        <v>14.486813</v>
      </c>
      <c r="F136" s="41">
        <f t="shared" si="8"/>
        <v>0.90526728570958459</v>
      </c>
    </row>
    <row r="140" spans="1:6" x14ac:dyDescent="0.2">
      <c r="A140" s="47"/>
      <c r="B140" s="48" t="s">
        <v>90</v>
      </c>
    </row>
    <row r="141" spans="1:6" ht="15.75" x14ac:dyDescent="0.2">
      <c r="A141" s="64" t="s">
        <v>118</v>
      </c>
      <c r="B141" s="65">
        <v>41.985999999999997</v>
      </c>
    </row>
    <row r="142" spans="1:6" ht="15.75" x14ac:dyDescent="0.2">
      <c r="A142" s="64" t="s">
        <v>117</v>
      </c>
      <c r="B142" s="65">
        <v>24.843800000000002</v>
      </c>
    </row>
    <row r="143" spans="1:6" ht="15.75" x14ac:dyDescent="0.25">
      <c r="A143" s="14" t="s">
        <v>119</v>
      </c>
      <c r="B143" s="65">
        <v>0.44768999999999998</v>
      </c>
    </row>
    <row r="144" spans="1:6" ht="15.75" x14ac:dyDescent="0.2">
      <c r="A144" s="64" t="s">
        <v>79</v>
      </c>
      <c r="B144" s="65">
        <v>11.952400000000001</v>
      </c>
    </row>
    <row r="145" spans="1:2" ht="15.75" x14ac:dyDescent="0.2">
      <c r="A145" s="64" t="s">
        <v>291</v>
      </c>
      <c r="B145" s="65">
        <v>6.2830000000000004</v>
      </c>
    </row>
    <row r="146" spans="1:2" ht="15.75" x14ac:dyDescent="0.2">
      <c r="A146" s="66" t="s">
        <v>78</v>
      </c>
      <c r="B146" s="67">
        <v>14.486800000000001</v>
      </c>
    </row>
    <row r="147" spans="1:2" ht="15.75" x14ac:dyDescent="0.2">
      <c r="B147" s="68">
        <f>SUM(B141:B146)</f>
        <v>99.999690000000001</v>
      </c>
    </row>
  </sheetData>
  <mergeCells count="1">
    <mergeCell ref="A1:F1"/>
  </mergeCells>
  <phoneticPr fontId="7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="80" zoomScaleNormal="80" zoomScalePageLayoutView="150" workbookViewId="0">
      <pane ySplit="2" topLeftCell="A28" activePane="bottomLeft" state="frozen"/>
      <selection pane="bottomLeft" activeCell="C31" sqref="C31"/>
    </sheetView>
  </sheetViews>
  <sheetFormatPr defaultColWidth="11" defaultRowHeight="12.75" x14ac:dyDescent="0.3"/>
  <cols>
    <col min="1" max="1" width="10" style="91" bestFit="1" customWidth="1"/>
    <col min="2" max="2" width="10" style="103" customWidth="1"/>
    <col min="3" max="3" width="19.33203125" style="91" bestFit="1" customWidth="1"/>
    <col min="4" max="4" width="14.77734375" style="91" bestFit="1" customWidth="1"/>
    <col min="5" max="5" width="20.6640625" style="95" bestFit="1" customWidth="1"/>
    <col min="6" max="6" width="10.6640625" style="95" bestFit="1" customWidth="1"/>
    <col min="7" max="7" width="21.109375" style="95" bestFit="1" customWidth="1"/>
    <col min="8" max="8" width="101.44140625" style="95" bestFit="1" customWidth="1"/>
    <col min="9" max="16384" width="11" style="95"/>
  </cols>
  <sheetData>
    <row r="1" spans="1:8" ht="24.75" customHeight="1" thickBot="1" x14ac:dyDescent="0.35">
      <c r="A1" s="109" t="s">
        <v>336</v>
      </c>
      <c r="B1" s="109"/>
      <c r="C1" s="109"/>
      <c r="D1" s="109"/>
      <c r="E1" s="109"/>
      <c r="F1" s="109"/>
      <c r="G1" s="109"/>
      <c r="H1" s="109"/>
    </row>
    <row r="2" spans="1:8" s="96" customFormat="1" ht="24.75" thickBot="1" x14ac:dyDescent="0.35">
      <c r="A2" s="80" t="s">
        <v>120</v>
      </c>
      <c r="B2" s="80" t="s">
        <v>335</v>
      </c>
      <c r="C2" s="80" t="s">
        <v>121</v>
      </c>
      <c r="D2" s="80" t="s">
        <v>122</v>
      </c>
      <c r="E2" s="80" t="s">
        <v>123</v>
      </c>
      <c r="F2" s="80" t="s">
        <v>302</v>
      </c>
      <c r="G2" s="80" t="s">
        <v>124</v>
      </c>
      <c r="H2" s="80" t="s">
        <v>303</v>
      </c>
    </row>
    <row r="3" spans="1:8" ht="21" customHeight="1" x14ac:dyDescent="0.3">
      <c r="A3" s="91">
        <v>1</v>
      </c>
      <c r="B3" s="104">
        <v>0.30159033333333335</v>
      </c>
      <c r="C3" s="81"/>
      <c r="D3" s="81"/>
      <c r="E3" s="97" t="s">
        <v>125</v>
      </c>
      <c r="F3" s="81"/>
      <c r="G3" s="81"/>
      <c r="H3" s="81"/>
    </row>
    <row r="4" spans="1:8" ht="21" customHeight="1" x14ac:dyDescent="0.3">
      <c r="A4" s="91">
        <v>2</v>
      </c>
      <c r="B4" s="104">
        <v>0.67964166666666659</v>
      </c>
      <c r="C4" s="81"/>
      <c r="D4" s="81"/>
      <c r="E4" s="95" t="s">
        <v>125</v>
      </c>
      <c r="F4" s="81"/>
      <c r="G4" s="81"/>
      <c r="H4" s="81"/>
    </row>
    <row r="5" spans="1:8" ht="21" customHeight="1" x14ac:dyDescent="0.3">
      <c r="A5" s="91">
        <v>3</v>
      </c>
      <c r="B5" s="104">
        <v>0.49096366666666674</v>
      </c>
      <c r="C5" s="81"/>
      <c r="D5" s="81"/>
      <c r="E5" s="95" t="s">
        <v>126</v>
      </c>
      <c r="F5" s="81"/>
      <c r="G5" s="81"/>
      <c r="H5" s="81"/>
    </row>
    <row r="6" spans="1:8" ht="21" customHeight="1" x14ac:dyDescent="0.3">
      <c r="A6" s="91">
        <v>4</v>
      </c>
      <c r="B6" s="104">
        <v>0.25812466666666667</v>
      </c>
      <c r="C6" s="81"/>
      <c r="D6" s="81"/>
      <c r="E6" s="95" t="s">
        <v>126</v>
      </c>
      <c r="F6" s="81"/>
      <c r="G6" s="81"/>
      <c r="H6" s="81"/>
    </row>
    <row r="7" spans="1:8" ht="21" customHeight="1" x14ac:dyDescent="0.3">
      <c r="A7" s="91">
        <v>5</v>
      </c>
      <c r="B7" s="104">
        <v>0.254803</v>
      </c>
      <c r="C7" s="81"/>
      <c r="D7" s="81"/>
      <c r="E7" s="95" t="s">
        <v>126</v>
      </c>
      <c r="F7" s="81"/>
      <c r="G7" s="81"/>
      <c r="H7" s="81"/>
    </row>
    <row r="8" spans="1:8" ht="21" customHeight="1" x14ac:dyDescent="0.3">
      <c r="A8" s="91">
        <v>6</v>
      </c>
      <c r="B8" s="104">
        <v>0.27547633333333338</v>
      </c>
      <c r="C8" s="81"/>
      <c r="D8" s="81"/>
      <c r="E8" s="95" t="s">
        <v>126</v>
      </c>
      <c r="F8" s="81"/>
      <c r="G8" s="81"/>
      <c r="H8" s="81"/>
    </row>
    <row r="9" spans="1:8" ht="21" customHeight="1" x14ac:dyDescent="0.3">
      <c r="A9" s="91">
        <v>7</v>
      </c>
      <c r="B9" s="104">
        <v>1.7411000000000001</v>
      </c>
      <c r="C9" s="81"/>
      <c r="D9" s="81"/>
      <c r="E9" s="95" t="s">
        <v>126</v>
      </c>
      <c r="F9" s="81"/>
      <c r="G9" s="81"/>
      <c r="H9" s="81"/>
    </row>
    <row r="10" spans="1:8" ht="21" customHeight="1" x14ac:dyDescent="0.3">
      <c r="A10" s="91">
        <v>8</v>
      </c>
      <c r="B10" s="104">
        <v>0.32554366666666668</v>
      </c>
      <c r="C10" s="81"/>
      <c r="D10" s="81"/>
      <c r="E10" s="95" t="s">
        <v>126</v>
      </c>
      <c r="F10" s="81"/>
      <c r="G10" s="81"/>
      <c r="H10" s="81"/>
    </row>
    <row r="11" spans="1:8" ht="21" customHeight="1" x14ac:dyDescent="0.3">
      <c r="A11" s="91">
        <v>9</v>
      </c>
      <c r="B11" s="104">
        <v>1.146142</v>
      </c>
      <c r="C11" s="81"/>
      <c r="D11" s="81"/>
      <c r="E11" s="95" t="s">
        <v>126</v>
      </c>
      <c r="F11" s="81"/>
      <c r="G11" s="81"/>
      <c r="H11" s="81"/>
    </row>
    <row r="12" spans="1:8" ht="38.25" x14ac:dyDescent="0.3">
      <c r="A12" s="91">
        <v>10</v>
      </c>
      <c r="B12" s="104">
        <v>8.9998966666666666E-2</v>
      </c>
      <c r="C12" s="91">
        <v>19</v>
      </c>
      <c r="D12" s="91">
        <v>46</v>
      </c>
      <c r="E12" s="95" t="s">
        <v>127</v>
      </c>
      <c r="F12" s="98" t="s">
        <v>304</v>
      </c>
      <c r="G12" s="95" t="s">
        <v>128</v>
      </c>
      <c r="H12" s="95" t="s">
        <v>129</v>
      </c>
    </row>
    <row r="13" spans="1:8" ht="38.25" x14ac:dyDescent="0.3">
      <c r="A13" s="91">
        <v>11</v>
      </c>
      <c r="B13" s="104">
        <v>9.6403166666666665E-2</v>
      </c>
      <c r="C13" s="91">
        <v>13</v>
      </c>
      <c r="D13" s="91">
        <v>26</v>
      </c>
      <c r="E13" s="95" t="s">
        <v>127</v>
      </c>
      <c r="F13" s="95" t="s">
        <v>130</v>
      </c>
      <c r="G13" s="95" t="s">
        <v>128</v>
      </c>
      <c r="H13" s="95" t="s">
        <v>129</v>
      </c>
    </row>
    <row r="14" spans="1:8" ht="21" customHeight="1" x14ac:dyDescent="0.3">
      <c r="A14" s="91">
        <v>12</v>
      </c>
      <c r="B14" s="104">
        <v>0.16805200000000001</v>
      </c>
      <c r="E14" s="95" t="s">
        <v>126</v>
      </c>
    </row>
    <row r="15" spans="1:8" ht="38.25" x14ac:dyDescent="0.3">
      <c r="A15" s="91">
        <v>13</v>
      </c>
      <c r="B15" s="104">
        <v>0.58267133333333332</v>
      </c>
      <c r="C15" s="91">
        <v>32</v>
      </c>
      <c r="D15" s="91">
        <v>64</v>
      </c>
      <c r="E15" s="95" t="s">
        <v>127</v>
      </c>
      <c r="F15" s="95" t="s">
        <v>130</v>
      </c>
      <c r="G15" s="95" t="s">
        <v>128</v>
      </c>
      <c r="H15" s="95" t="s">
        <v>129</v>
      </c>
    </row>
    <row r="16" spans="1:8" ht="38.25" x14ac:dyDescent="0.3">
      <c r="A16" s="91">
        <v>14</v>
      </c>
      <c r="B16" s="104">
        <v>0.9044279999999999</v>
      </c>
      <c r="C16" s="91">
        <v>44</v>
      </c>
      <c r="D16" s="91">
        <v>54</v>
      </c>
      <c r="E16" s="95" t="s">
        <v>127</v>
      </c>
      <c r="F16" s="95" t="s">
        <v>130</v>
      </c>
      <c r="G16" s="95" t="s">
        <v>128</v>
      </c>
      <c r="H16" s="95" t="s">
        <v>129</v>
      </c>
    </row>
    <row r="17" spans="1:8" ht="38.25" x14ac:dyDescent="0.3">
      <c r="A17" s="91">
        <v>15</v>
      </c>
      <c r="B17" s="104">
        <v>0.48628833333333338</v>
      </c>
      <c r="C17" s="91">
        <v>24</v>
      </c>
      <c r="D17" s="91">
        <v>46</v>
      </c>
      <c r="E17" s="95" t="s">
        <v>127</v>
      </c>
      <c r="F17" s="95" t="s">
        <v>130</v>
      </c>
      <c r="G17" s="95" t="s">
        <v>128</v>
      </c>
      <c r="H17" s="95" t="s">
        <v>129</v>
      </c>
    </row>
    <row r="18" spans="1:8" ht="38.25" x14ac:dyDescent="0.3">
      <c r="A18" s="107">
        <v>16</v>
      </c>
      <c r="B18" s="108">
        <v>0.75723733333333332</v>
      </c>
      <c r="C18" s="91">
        <v>55</v>
      </c>
      <c r="D18" s="91">
        <v>56</v>
      </c>
      <c r="E18" s="95" t="s">
        <v>127</v>
      </c>
      <c r="F18" s="95" t="s">
        <v>130</v>
      </c>
      <c r="G18" s="95" t="s">
        <v>305</v>
      </c>
      <c r="H18" s="95" t="s">
        <v>129</v>
      </c>
    </row>
    <row r="19" spans="1:8" ht="38.25" x14ac:dyDescent="0.3">
      <c r="A19" s="107"/>
      <c r="B19" s="108"/>
      <c r="C19" s="91">
        <v>31</v>
      </c>
      <c r="D19" s="91">
        <v>56</v>
      </c>
      <c r="E19" s="95" t="s">
        <v>306</v>
      </c>
      <c r="F19" s="95" t="s">
        <v>131</v>
      </c>
      <c r="G19" s="95" t="s">
        <v>305</v>
      </c>
      <c r="H19" s="95" t="s">
        <v>132</v>
      </c>
    </row>
    <row r="20" spans="1:8" ht="38.25" x14ac:dyDescent="0.3">
      <c r="A20" s="91">
        <v>17</v>
      </c>
      <c r="B20" s="104">
        <v>0.5195036666666667</v>
      </c>
      <c r="C20" s="91">
        <v>24</v>
      </c>
      <c r="D20" s="91">
        <v>51</v>
      </c>
      <c r="E20" s="95" t="s">
        <v>127</v>
      </c>
      <c r="F20" s="95" t="s">
        <v>130</v>
      </c>
      <c r="G20" s="95" t="s">
        <v>128</v>
      </c>
      <c r="H20" s="95" t="s">
        <v>129</v>
      </c>
    </row>
    <row r="21" spans="1:8" ht="21" customHeight="1" x14ac:dyDescent="0.3">
      <c r="A21" s="91">
        <v>18</v>
      </c>
      <c r="B21" s="104">
        <v>3.5566433333333336</v>
      </c>
      <c r="E21" s="95" t="s">
        <v>133</v>
      </c>
    </row>
    <row r="22" spans="1:8" ht="38.25" x14ac:dyDescent="0.3">
      <c r="A22" s="91">
        <v>19</v>
      </c>
      <c r="B22" s="104">
        <v>0.22670700000000002</v>
      </c>
      <c r="C22" s="91">
        <v>40</v>
      </c>
      <c r="D22" s="91">
        <v>63</v>
      </c>
      <c r="E22" s="95" t="s">
        <v>11</v>
      </c>
      <c r="F22" s="95" t="s">
        <v>134</v>
      </c>
      <c r="G22" s="95" t="s">
        <v>135</v>
      </c>
      <c r="H22" s="95" t="s">
        <v>136</v>
      </c>
    </row>
    <row r="23" spans="1:8" ht="21" customHeight="1" x14ac:dyDescent="0.3">
      <c r="A23" s="91">
        <v>20</v>
      </c>
      <c r="B23" s="104">
        <v>0.19178399999999998</v>
      </c>
      <c r="E23" s="95" t="s">
        <v>126</v>
      </c>
    </row>
    <row r="24" spans="1:8" ht="38.25" x14ac:dyDescent="0.3">
      <c r="A24" s="91">
        <v>21</v>
      </c>
      <c r="B24" s="104">
        <v>0.28735966666666668</v>
      </c>
      <c r="C24" s="91">
        <v>30</v>
      </c>
      <c r="D24" s="91">
        <v>65</v>
      </c>
      <c r="E24" s="95" t="s">
        <v>12</v>
      </c>
      <c r="F24" s="95" t="s">
        <v>134</v>
      </c>
      <c r="G24" s="95" t="s">
        <v>135</v>
      </c>
      <c r="H24" s="95" t="s">
        <v>137</v>
      </c>
    </row>
    <row r="25" spans="1:8" ht="21" customHeight="1" x14ac:dyDescent="0.3">
      <c r="A25" s="91">
        <v>22</v>
      </c>
      <c r="B25" s="104">
        <v>0.30510066666666663</v>
      </c>
      <c r="E25" s="95" t="s">
        <v>126</v>
      </c>
    </row>
    <row r="26" spans="1:8" ht="38.25" x14ac:dyDescent="0.3">
      <c r="A26" s="91">
        <v>23</v>
      </c>
      <c r="B26" s="104">
        <v>0.35450866666666664</v>
      </c>
      <c r="C26" s="91">
        <v>10</v>
      </c>
      <c r="D26" s="91">
        <v>27</v>
      </c>
      <c r="E26" s="95" t="s">
        <v>18</v>
      </c>
      <c r="F26" s="95" t="s">
        <v>134</v>
      </c>
      <c r="G26" s="95" t="s">
        <v>135</v>
      </c>
      <c r="H26" s="95" t="s">
        <v>138</v>
      </c>
    </row>
    <row r="27" spans="1:8" ht="38.25" x14ac:dyDescent="0.3">
      <c r="A27" s="91">
        <v>24</v>
      </c>
      <c r="B27" s="104">
        <v>0.62497133333333332</v>
      </c>
      <c r="C27" s="91">
        <v>19</v>
      </c>
      <c r="D27" s="91">
        <v>39</v>
      </c>
      <c r="E27" s="95" t="s">
        <v>24</v>
      </c>
      <c r="F27" s="95" t="s">
        <v>130</v>
      </c>
      <c r="G27" s="95" t="s">
        <v>135</v>
      </c>
      <c r="H27" s="95" t="s">
        <v>139</v>
      </c>
    </row>
    <row r="28" spans="1:8" ht="38.25" x14ac:dyDescent="0.3">
      <c r="A28" s="91">
        <v>25</v>
      </c>
      <c r="B28" s="104">
        <v>1.4473133333333335</v>
      </c>
      <c r="C28" s="91">
        <v>47</v>
      </c>
      <c r="D28" s="91">
        <v>72</v>
      </c>
      <c r="E28" s="95" t="s">
        <v>12</v>
      </c>
      <c r="F28" s="95" t="s">
        <v>134</v>
      </c>
      <c r="G28" s="95" t="s">
        <v>135</v>
      </c>
      <c r="H28" s="95" t="s">
        <v>140</v>
      </c>
    </row>
    <row r="29" spans="1:8" ht="38.25" x14ac:dyDescent="0.3">
      <c r="A29" s="91">
        <v>26</v>
      </c>
      <c r="B29" s="104">
        <v>1.4570466666666668</v>
      </c>
      <c r="C29" s="91">
        <v>59</v>
      </c>
      <c r="D29" s="91">
        <v>78</v>
      </c>
      <c r="E29" s="95" t="s">
        <v>141</v>
      </c>
      <c r="F29" s="95" t="s">
        <v>134</v>
      </c>
      <c r="G29" s="95" t="s">
        <v>128</v>
      </c>
      <c r="H29" s="95" t="s">
        <v>142</v>
      </c>
    </row>
    <row r="30" spans="1:8" ht="38.25" x14ac:dyDescent="0.3">
      <c r="A30" s="91">
        <v>27</v>
      </c>
      <c r="B30" s="104">
        <v>1.0165749999999998</v>
      </c>
      <c r="C30" s="91">
        <v>62</v>
      </c>
      <c r="D30" s="91">
        <v>85</v>
      </c>
      <c r="E30" s="95" t="s">
        <v>13</v>
      </c>
      <c r="F30" s="95" t="s">
        <v>134</v>
      </c>
      <c r="G30" s="95" t="s">
        <v>135</v>
      </c>
      <c r="H30" s="95" t="s">
        <v>143</v>
      </c>
    </row>
    <row r="31" spans="1:8" ht="38.25" x14ac:dyDescent="0.3">
      <c r="A31" s="91">
        <v>28</v>
      </c>
      <c r="B31" s="104">
        <v>1.6558333333333335</v>
      </c>
      <c r="C31" s="91">
        <v>55</v>
      </c>
      <c r="D31" s="91">
        <v>73</v>
      </c>
      <c r="E31" s="95" t="s">
        <v>19</v>
      </c>
      <c r="F31" s="95" t="s">
        <v>134</v>
      </c>
      <c r="G31" s="95" t="s">
        <v>135</v>
      </c>
      <c r="H31" s="95" t="s">
        <v>144</v>
      </c>
    </row>
    <row r="32" spans="1:8" ht="38.25" x14ac:dyDescent="0.3">
      <c r="A32" s="91">
        <v>29</v>
      </c>
      <c r="B32" s="104">
        <v>1.05993</v>
      </c>
      <c r="C32" s="91">
        <v>51</v>
      </c>
      <c r="D32" s="91">
        <v>85</v>
      </c>
      <c r="E32" s="95" t="s">
        <v>15</v>
      </c>
      <c r="F32" s="95" t="s">
        <v>134</v>
      </c>
      <c r="G32" s="95" t="s">
        <v>135</v>
      </c>
      <c r="H32" s="95" t="s">
        <v>307</v>
      </c>
    </row>
    <row r="33" spans="1:8" ht="38.25" x14ac:dyDescent="0.3">
      <c r="A33" s="91">
        <v>30</v>
      </c>
      <c r="B33" s="104">
        <v>1.1987633333333332</v>
      </c>
      <c r="C33" s="91">
        <v>80</v>
      </c>
      <c r="D33" s="91">
        <v>87</v>
      </c>
      <c r="E33" s="95" t="s">
        <v>145</v>
      </c>
      <c r="F33" s="95" t="s">
        <v>134</v>
      </c>
      <c r="G33" s="95" t="s">
        <v>128</v>
      </c>
      <c r="H33" s="95" t="s">
        <v>146</v>
      </c>
    </row>
    <row r="34" spans="1:8" ht="38.25" x14ac:dyDescent="0.3">
      <c r="A34" s="91">
        <v>31</v>
      </c>
      <c r="B34" s="104">
        <v>1.3197333333333334</v>
      </c>
      <c r="C34" s="91">
        <v>46</v>
      </c>
      <c r="D34" s="91">
        <v>78</v>
      </c>
      <c r="E34" s="95" t="s">
        <v>1</v>
      </c>
      <c r="F34" s="95" t="s">
        <v>134</v>
      </c>
      <c r="G34" s="95" t="s">
        <v>147</v>
      </c>
      <c r="H34" s="95" t="s">
        <v>148</v>
      </c>
    </row>
    <row r="35" spans="1:8" ht="38.25" x14ac:dyDescent="0.3">
      <c r="A35" s="91">
        <v>32</v>
      </c>
      <c r="B35" s="104">
        <v>0.65241966666666673</v>
      </c>
      <c r="C35" s="91">
        <v>57</v>
      </c>
      <c r="D35" s="91">
        <v>70</v>
      </c>
      <c r="E35" s="95" t="s">
        <v>16</v>
      </c>
      <c r="F35" s="95" t="s">
        <v>134</v>
      </c>
      <c r="G35" s="95" t="s">
        <v>135</v>
      </c>
      <c r="H35" s="95" t="s">
        <v>149</v>
      </c>
    </row>
    <row r="36" spans="1:8" ht="38.25" x14ac:dyDescent="0.3">
      <c r="A36" s="91">
        <v>33</v>
      </c>
      <c r="B36" s="104">
        <v>2.2331033333333332</v>
      </c>
      <c r="C36" s="91">
        <v>95</v>
      </c>
      <c r="D36" s="91">
        <v>87</v>
      </c>
      <c r="E36" s="95" t="s">
        <v>145</v>
      </c>
      <c r="F36" s="95" t="s">
        <v>134</v>
      </c>
      <c r="G36" s="95" t="s">
        <v>128</v>
      </c>
      <c r="H36" s="95" t="s">
        <v>146</v>
      </c>
    </row>
    <row r="37" spans="1:8" ht="38.25" x14ac:dyDescent="0.3">
      <c r="A37" s="91">
        <v>34</v>
      </c>
      <c r="B37" s="104">
        <v>3.2676633333333331</v>
      </c>
      <c r="C37" s="91">
        <v>61</v>
      </c>
      <c r="D37" s="91">
        <v>84</v>
      </c>
      <c r="E37" s="95" t="s">
        <v>2</v>
      </c>
      <c r="F37" s="95" t="s">
        <v>134</v>
      </c>
      <c r="G37" s="95" t="s">
        <v>147</v>
      </c>
      <c r="H37" s="95" t="s">
        <v>150</v>
      </c>
    </row>
    <row r="38" spans="1:8" ht="38.25" x14ac:dyDescent="0.3">
      <c r="A38" s="91">
        <v>35</v>
      </c>
      <c r="B38" s="104">
        <v>0.36873666666666666</v>
      </c>
      <c r="C38" s="91">
        <v>65</v>
      </c>
      <c r="D38" s="91">
        <v>89</v>
      </c>
      <c r="E38" s="95" t="s">
        <v>3</v>
      </c>
      <c r="F38" s="95" t="s">
        <v>134</v>
      </c>
      <c r="G38" s="95" t="s">
        <v>151</v>
      </c>
      <c r="H38" s="95" t="s">
        <v>152</v>
      </c>
    </row>
    <row r="39" spans="1:8" ht="38.25" x14ac:dyDescent="0.3">
      <c r="A39" s="91">
        <v>36</v>
      </c>
      <c r="B39" s="104">
        <v>2.7797266666666665</v>
      </c>
      <c r="C39" s="91">
        <v>87</v>
      </c>
      <c r="D39" s="91">
        <v>89</v>
      </c>
      <c r="E39" s="95" t="s">
        <v>153</v>
      </c>
      <c r="F39" s="95" t="s">
        <v>134</v>
      </c>
      <c r="G39" s="95" t="s">
        <v>128</v>
      </c>
      <c r="H39" s="95" t="s">
        <v>154</v>
      </c>
    </row>
    <row r="40" spans="1:8" ht="38.25" x14ac:dyDescent="0.3">
      <c r="A40" s="91">
        <v>37</v>
      </c>
      <c r="B40" s="104">
        <v>3.2300433333333332</v>
      </c>
      <c r="C40" s="91">
        <v>87</v>
      </c>
      <c r="D40" s="91">
        <v>89</v>
      </c>
      <c r="E40" s="95" t="s">
        <v>155</v>
      </c>
      <c r="F40" s="95" t="s">
        <v>134</v>
      </c>
      <c r="G40" s="95" t="s">
        <v>128</v>
      </c>
      <c r="H40" s="95" t="s">
        <v>156</v>
      </c>
    </row>
    <row r="41" spans="1:8" ht="38.25" x14ac:dyDescent="0.3">
      <c r="A41" s="91">
        <v>38</v>
      </c>
      <c r="B41" s="104">
        <v>1.5035833333333333</v>
      </c>
      <c r="C41" s="91">
        <v>53</v>
      </c>
      <c r="D41" s="91">
        <v>74</v>
      </c>
      <c r="E41" s="95" t="s">
        <v>157</v>
      </c>
      <c r="F41" s="95" t="s">
        <v>134</v>
      </c>
      <c r="G41" s="95" t="s">
        <v>128</v>
      </c>
      <c r="H41" s="95" t="s">
        <v>158</v>
      </c>
    </row>
    <row r="42" spans="1:8" ht="38.25" x14ac:dyDescent="0.3">
      <c r="A42" s="91">
        <v>39</v>
      </c>
      <c r="B42" s="104">
        <v>2.4460999999999999</v>
      </c>
      <c r="C42" s="91">
        <v>86</v>
      </c>
      <c r="D42" s="91">
        <v>86</v>
      </c>
      <c r="E42" s="95" t="s">
        <v>141</v>
      </c>
      <c r="F42" s="95" t="s">
        <v>134</v>
      </c>
      <c r="G42" s="95" t="s">
        <v>128</v>
      </c>
      <c r="H42" s="95" t="s">
        <v>159</v>
      </c>
    </row>
    <row r="43" spans="1:8" ht="38.25" x14ac:dyDescent="0.3">
      <c r="A43" s="91">
        <v>40</v>
      </c>
      <c r="B43" s="104">
        <v>3.0258699999999998</v>
      </c>
      <c r="C43" s="91">
        <v>85</v>
      </c>
      <c r="D43" s="91">
        <v>88</v>
      </c>
      <c r="E43" s="95" t="s">
        <v>160</v>
      </c>
      <c r="F43" s="95" t="s">
        <v>134</v>
      </c>
      <c r="G43" s="95" t="s">
        <v>128</v>
      </c>
      <c r="H43" s="95" t="s">
        <v>161</v>
      </c>
    </row>
    <row r="44" spans="1:8" ht="38.25" x14ac:dyDescent="0.3">
      <c r="A44" s="91">
        <v>41</v>
      </c>
      <c r="B44" s="104">
        <v>1.5956266666666667</v>
      </c>
      <c r="C44" s="91">
        <v>38</v>
      </c>
      <c r="D44" s="91">
        <v>66</v>
      </c>
      <c r="E44" s="95" t="s">
        <v>24</v>
      </c>
      <c r="F44" s="95" t="s">
        <v>130</v>
      </c>
      <c r="G44" s="95" t="s">
        <v>135</v>
      </c>
      <c r="H44" s="95" t="s">
        <v>162</v>
      </c>
    </row>
    <row r="45" spans="1:8" ht="21" customHeight="1" x14ac:dyDescent="0.3">
      <c r="A45" s="91">
        <v>42</v>
      </c>
      <c r="B45" s="104">
        <v>0.74910699999999997</v>
      </c>
      <c r="E45" s="95" t="s">
        <v>126</v>
      </c>
    </row>
    <row r="46" spans="1:8" ht="38.25" x14ac:dyDescent="0.3">
      <c r="A46" s="107">
        <v>43</v>
      </c>
      <c r="B46" s="108">
        <v>0.70361466666666672</v>
      </c>
      <c r="C46" s="91">
        <v>49</v>
      </c>
      <c r="D46" s="91">
        <v>76</v>
      </c>
      <c r="E46" s="95" t="s">
        <v>155</v>
      </c>
      <c r="F46" s="95" t="s">
        <v>308</v>
      </c>
      <c r="G46" s="95" t="s">
        <v>128</v>
      </c>
      <c r="H46" s="95" t="s">
        <v>163</v>
      </c>
    </row>
    <row r="47" spans="1:8" ht="38.25" x14ac:dyDescent="0.3">
      <c r="A47" s="107"/>
      <c r="B47" s="108"/>
      <c r="C47" s="91">
        <v>31</v>
      </c>
      <c r="D47" s="91">
        <v>87</v>
      </c>
      <c r="E47" s="95" t="s">
        <v>164</v>
      </c>
      <c r="F47" s="95" t="s">
        <v>308</v>
      </c>
      <c r="G47" s="95" t="s">
        <v>165</v>
      </c>
      <c r="H47" s="95" t="s">
        <v>309</v>
      </c>
    </row>
    <row r="48" spans="1:8" ht="38.25" x14ac:dyDescent="0.3">
      <c r="A48" s="107"/>
      <c r="B48" s="108"/>
      <c r="C48" s="91">
        <v>21</v>
      </c>
      <c r="D48" s="91">
        <v>62</v>
      </c>
      <c r="E48" s="95" t="s">
        <v>310</v>
      </c>
      <c r="F48" s="95" t="s">
        <v>304</v>
      </c>
      <c r="G48" s="95" t="s">
        <v>165</v>
      </c>
      <c r="H48" s="95" t="s">
        <v>166</v>
      </c>
    </row>
    <row r="49" spans="1:8" ht="38.25" x14ac:dyDescent="0.3">
      <c r="A49" s="91">
        <v>44</v>
      </c>
      <c r="B49" s="104">
        <v>1.0945206666666667</v>
      </c>
      <c r="C49" s="91">
        <v>37</v>
      </c>
      <c r="D49" s="91">
        <v>74</v>
      </c>
      <c r="E49" s="95" t="s">
        <v>16</v>
      </c>
      <c r="F49" s="95" t="s">
        <v>134</v>
      </c>
      <c r="G49" s="95" t="s">
        <v>165</v>
      </c>
      <c r="H49" s="95" t="s">
        <v>167</v>
      </c>
    </row>
    <row r="50" spans="1:8" ht="38.25" x14ac:dyDescent="0.3">
      <c r="A50" s="91">
        <v>45</v>
      </c>
      <c r="B50" s="104">
        <v>0.88319899999999996</v>
      </c>
      <c r="C50" s="91">
        <v>77</v>
      </c>
      <c r="D50" s="91">
        <v>91</v>
      </c>
      <c r="E50" s="95" t="s">
        <v>17</v>
      </c>
      <c r="F50" s="95" t="s">
        <v>134</v>
      </c>
      <c r="G50" s="95" t="s">
        <v>165</v>
      </c>
      <c r="H50" s="95" t="s">
        <v>168</v>
      </c>
    </row>
    <row r="51" spans="1:8" ht="38.25" x14ac:dyDescent="0.3">
      <c r="A51" s="107">
        <v>46</v>
      </c>
      <c r="B51" s="108">
        <v>0.75880800000000004</v>
      </c>
      <c r="C51" s="91">
        <v>62</v>
      </c>
      <c r="D51" s="91">
        <v>84</v>
      </c>
      <c r="E51" s="95" t="s">
        <v>4</v>
      </c>
      <c r="F51" s="95" t="s">
        <v>134</v>
      </c>
      <c r="G51" s="95" t="s">
        <v>169</v>
      </c>
      <c r="H51" s="95" t="s">
        <v>170</v>
      </c>
    </row>
    <row r="52" spans="1:8" ht="38.25" x14ac:dyDescent="0.3">
      <c r="A52" s="107"/>
      <c r="B52" s="108"/>
      <c r="C52" s="91">
        <v>29</v>
      </c>
      <c r="D52" s="91">
        <v>70</v>
      </c>
      <c r="E52" s="95" t="s">
        <v>311</v>
      </c>
      <c r="F52" s="95" t="s">
        <v>171</v>
      </c>
      <c r="G52" s="95" t="s">
        <v>165</v>
      </c>
      <c r="H52" s="95" t="s">
        <v>172</v>
      </c>
    </row>
    <row r="53" spans="1:8" ht="38.25" x14ac:dyDescent="0.3">
      <c r="A53" s="91">
        <v>47</v>
      </c>
      <c r="B53" s="104">
        <v>2.6915999999999998</v>
      </c>
      <c r="C53" s="91">
        <v>79</v>
      </c>
      <c r="D53" s="91">
        <v>92</v>
      </c>
      <c r="E53" s="95" t="s">
        <v>5</v>
      </c>
      <c r="F53" s="95" t="s">
        <v>134</v>
      </c>
      <c r="G53" s="95" t="s">
        <v>147</v>
      </c>
      <c r="H53" s="95" t="s">
        <v>173</v>
      </c>
    </row>
    <row r="54" spans="1:8" ht="38.25" x14ac:dyDescent="0.3">
      <c r="A54" s="107">
        <v>48</v>
      </c>
      <c r="B54" s="108">
        <v>0.77600800000000003</v>
      </c>
      <c r="C54" s="91">
        <v>38</v>
      </c>
      <c r="D54" s="91">
        <v>72</v>
      </c>
      <c r="E54" s="95" t="s">
        <v>110</v>
      </c>
      <c r="F54" s="95" t="s">
        <v>304</v>
      </c>
      <c r="G54" s="95" t="s">
        <v>174</v>
      </c>
      <c r="H54" s="95" t="s">
        <v>175</v>
      </c>
    </row>
    <row r="55" spans="1:8" ht="38.25" x14ac:dyDescent="0.3">
      <c r="A55" s="107"/>
      <c r="B55" s="108"/>
      <c r="C55" s="91">
        <v>35</v>
      </c>
      <c r="D55" s="91">
        <v>57</v>
      </c>
      <c r="E55" s="95" t="s">
        <v>176</v>
      </c>
      <c r="F55" s="95" t="s">
        <v>177</v>
      </c>
      <c r="G55" s="95" t="s">
        <v>165</v>
      </c>
      <c r="H55" s="95" t="s">
        <v>312</v>
      </c>
    </row>
    <row r="56" spans="1:8" ht="38.25" x14ac:dyDescent="0.3">
      <c r="A56" s="91">
        <v>49</v>
      </c>
      <c r="B56" s="104">
        <v>2.4796933333333331</v>
      </c>
      <c r="C56" s="91">
        <v>58</v>
      </c>
      <c r="D56" s="91">
        <v>76</v>
      </c>
      <c r="E56" s="95" t="s">
        <v>110</v>
      </c>
      <c r="F56" s="95" t="s">
        <v>130</v>
      </c>
      <c r="G56" s="95" t="s">
        <v>174</v>
      </c>
      <c r="H56" s="95" t="s">
        <v>178</v>
      </c>
    </row>
    <row r="57" spans="1:8" ht="38.25" x14ac:dyDescent="0.3">
      <c r="A57" s="91">
        <v>50</v>
      </c>
      <c r="B57" s="104">
        <v>0.37361700000000003</v>
      </c>
      <c r="C57" s="91">
        <v>31</v>
      </c>
      <c r="D57" s="91">
        <v>69</v>
      </c>
      <c r="E57" s="95" t="s">
        <v>6</v>
      </c>
      <c r="F57" s="95" t="s">
        <v>134</v>
      </c>
      <c r="G57" s="95" t="s">
        <v>165</v>
      </c>
      <c r="H57" s="95" t="s">
        <v>179</v>
      </c>
    </row>
    <row r="58" spans="1:8" ht="38.25" x14ac:dyDescent="0.3">
      <c r="A58" s="91">
        <v>51</v>
      </c>
      <c r="B58" s="104">
        <v>1.5461566666666666</v>
      </c>
      <c r="C58" s="91">
        <v>39</v>
      </c>
      <c r="D58" s="91">
        <v>66</v>
      </c>
      <c r="E58" s="95" t="s">
        <v>6</v>
      </c>
      <c r="F58" s="95" t="s">
        <v>308</v>
      </c>
      <c r="G58" s="95" t="s">
        <v>135</v>
      </c>
      <c r="H58" s="95" t="s">
        <v>180</v>
      </c>
    </row>
    <row r="59" spans="1:8" ht="38.25" x14ac:dyDescent="0.3">
      <c r="A59" s="107">
        <v>52</v>
      </c>
      <c r="B59" s="108">
        <v>0.6052209999999999</v>
      </c>
      <c r="C59" s="91">
        <v>35</v>
      </c>
      <c r="D59" s="91">
        <v>52</v>
      </c>
      <c r="E59" s="95" t="s">
        <v>181</v>
      </c>
      <c r="F59" s="95" t="s">
        <v>130</v>
      </c>
      <c r="G59" s="95" t="s">
        <v>128</v>
      </c>
      <c r="H59" s="95" t="s">
        <v>313</v>
      </c>
    </row>
    <row r="60" spans="1:8" ht="38.25" x14ac:dyDescent="0.3">
      <c r="A60" s="107"/>
      <c r="B60" s="108"/>
      <c r="C60" s="91">
        <v>24</v>
      </c>
      <c r="D60" s="91">
        <v>56</v>
      </c>
      <c r="E60" s="95" t="s">
        <v>314</v>
      </c>
      <c r="F60" s="95" t="s">
        <v>308</v>
      </c>
      <c r="G60" s="95" t="s">
        <v>182</v>
      </c>
      <c r="H60" s="95" t="s">
        <v>183</v>
      </c>
    </row>
    <row r="61" spans="1:8" ht="38.25" x14ac:dyDescent="0.3">
      <c r="A61" s="91">
        <v>53</v>
      </c>
      <c r="B61" s="104">
        <v>1.2682200000000001</v>
      </c>
      <c r="C61" s="91">
        <v>62</v>
      </c>
      <c r="D61" s="91">
        <v>91</v>
      </c>
      <c r="E61" s="95" t="s">
        <v>184</v>
      </c>
      <c r="F61" s="95" t="s">
        <v>134</v>
      </c>
      <c r="G61" s="95" t="s">
        <v>305</v>
      </c>
      <c r="H61" s="95" t="s">
        <v>185</v>
      </c>
    </row>
    <row r="62" spans="1:8" ht="38.25" x14ac:dyDescent="0.3">
      <c r="A62" s="91">
        <v>54</v>
      </c>
      <c r="B62" s="104">
        <v>0.78517999999999999</v>
      </c>
      <c r="C62" s="91">
        <v>59</v>
      </c>
      <c r="D62" s="91">
        <v>92</v>
      </c>
      <c r="E62" s="95" t="s">
        <v>184</v>
      </c>
      <c r="F62" s="95" t="s">
        <v>308</v>
      </c>
      <c r="G62" s="95" t="s">
        <v>128</v>
      </c>
      <c r="H62" s="95" t="s">
        <v>186</v>
      </c>
    </row>
    <row r="63" spans="1:8" ht="51" x14ac:dyDescent="0.3">
      <c r="A63" s="91">
        <v>55</v>
      </c>
      <c r="B63" s="104">
        <v>0.39268866666666669</v>
      </c>
      <c r="C63" s="91">
        <v>49</v>
      </c>
      <c r="D63" s="91">
        <v>74</v>
      </c>
      <c r="E63" s="95" t="s">
        <v>187</v>
      </c>
      <c r="F63" s="95" t="s">
        <v>188</v>
      </c>
      <c r="G63" s="95" t="s">
        <v>128</v>
      </c>
      <c r="H63" s="95" t="s">
        <v>189</v>
      </c>
    </row>
    <row r="64" spans="1:8" ht="51" x14ac:dyDescent="0.3">
      <c r="A64" s="107">
        <v>56</v>
      </c>
      <c r="B64" s="108">
        <v>0.34220966666666669</v>
      </c>
      <c r="C64" s="91">
        <v>47</v>
      </c>
      <c r="D64" s="91">
        <v>70</v>
      </c>
      <c r="E64" s="95" t="s">
        <v>127</v>
      </c>
      <c r="F64" s="95" t="s">
        <v>304</v>
      </c>
      <c r="G64" s="95" t="s">
        <v>305</v>
      </c>
      <c r="H64" s="95" t="s">
        <v>190</v>
      </c>
    </row>
    <row r="65" spans="1:8" ht="51" x14ac:dyDescent="0.3">
      <c r="A65" s="107"/>
      <c r="B65" s="108"/>
      <c r="C65" s="91">
        <v>36</v>
      </c>
      <c r="D65" s="91">
        <v>70</v>
      </c>
      <c r="E65" s="95" t="s">
        <v>191</v>
      </c>
      <c r="F65" s="95" t="s">
        <v>192</v>
      </c>
      <c r="G65" s="95" t="s">
        <v>165</v>
      </c>
      <c r="H65" s="95" t="s">
        <v>193</v>
      </c>
    </row>
    <row r="66" spans="1:8" ht="51" x14ac:dyDescent="0.3">
      <c r="A66" s="107">
        <v>57</v>
      </c>
      <c r="B66" s="108">
        <v>0.38817866666666667</v>
      </c>
      <c r="C66" s="91">
        <v>68</v>
      </c>
      <c r="D66" s="91">
        <v>81</v>
      </c>
      <c r="E66" s="95" t="s">
        <v>194</v>
      </c>
      <c r="F66" s="95" t="s">
        <v>188</v>
      </c>
      <c r="G66" s="95" t="s">
        <v>305</v>
      </c>
      <c r="H66" s="95" t="s">
        <v>195</v>
      </c>
    </row>
    <row r="67" spans="1:8" ht="38.25" x14ac:dyDescent="0.3">
      <c r="A67" s="107"/>
      <c r="B67" s="108"/>
      <c r="C67" s="91">
        <v>22</v>
      </c>
      <c r="D67" s="91">
        <v>44</v>
      </c>
      <c r="E67" s="95" t="s">
        <v>196</v>
      </c>
      <c r="F67" s="95" t="s">
        <v>304</v>
      </c>
      <c r="G67" s="95" t="s">
        <v>305</v>
      </c>
      <c r="H67" s="95" t="s">
        <v>197</v>
      </c>
    </row>
    <row r="68" spans="1:8" ht="38.25" x14ac:dyDescent="0.3">
      <c r="A68" s="107"/>
      <c r="B68" s="108"/>
      <c r="C68" s="91">
        <v>20</v>
      </c>
      <c r="D68" s="91">
        <v>57</v>
      </c>
      <c r="E68" s="95" t="s">
        <v>198</v>
      </c>
      <c r="F68" s="95" t="s">
        <v>308</v>
      </c>
      <c r="G68" s="95" t="s">
        <v>199</v>
      </c>
      <c r="H68" s="95" t="s">
        <v>200</v>
      </c>
    </row>
    <row r="69" spans="1:8" ht="51" x14ac:dyDescent="0.3">
      <c r="A69" s="107">
        <v>58</v>
      </c>
      <c r="B69" s="108">
        <v>2.0236566666666667</v>
      </c>
      <c r="C69" s="91">
        <v>54</v>
      </c>
      <c r="D69" s="91">
        <v>83</v>
      </c>
      <c r="E69" s="95" t="s">
        <v>201</v>
      </c>
      <c r="F69" s="95" t="s">
        <v>130</v>
      </c>
      <c r="G69" s="95" t="s">
        <v>305</v>
      </c>
      <c r="H69" s="95" t="s">
        <v>202</v>
      </c>
    </row>
    <row r="70" spans="1:8" ht="38.25" x14ac:dyDescent="0.3">
      <c r="A70" s="107"/>
      <c r="B70" s="108"/>
      <c r="C70" s="91">
        <v>36</v>
      </c>
      <c r="D70" s="91">
        <v>91</v>
      </c>
      <c r="E70" s="95" t="s">
        <v>203</v>
      </c>
      <c r="F70" s="95" t="s">
        <v>308</v>
      </c>
      <c r="G70" s="95" t="s">
        <v>204</v>
      </c>
      <c r="H70" s="95" t="s">
        <v>205</v>
      </c>
    </row>
    <row r="71" spans="1:8" ht="38.25" x14ac:dyDescent="0.3">
      <c r="A71" s="107">
        <v>59</v>
      </c>
      <c r="B71" s="108">
        <v>1.4617599999999999</v>
      </c>
      <c r="C71" s="91">
        <v>39</v>
      </c>
      <c r="D71" s="91">
        <v>56</v>
      </c>
      <c r="E71" s="95" t="s">
        <v>206</v>
      </c>
      <c r="F71" s="95" t="s">
        <v>130</v>
      </c>
      <c r="G71" s="95" t="s">
        <v>305</v>
      </c>
      <c r="H71" s="95" t="s">
        <v>315</v>
      </c>
    </row>
    <row r="72" spans="1:8" ht="38.25" x14ac:dyDescent="0.3">
      <c r="A72" s="107"/>
      <c r="B72" s="108"/>
      <c r="C72" s="91">
        <v>38</v>
      </c>
      <c r="D72" s="91">
        <v>70</v>
      </c>
      <c r="E72" s="95" t="s">
        <v>207</v>
      </c>
      <c r="F72" s="95" t="s">
        <v>308</v>
      </c>
      <c r="G72" s="95" t="s">
        <v>165</v>
      </c>
      <c r="H72" s="95" t="s">
        <v>208</v>
      </c>
    </row>
    <row r="73" spans="1:8" ht="38.25" x14ac:dyDescent="0.3">
      <c r="A73" s="91">
        <v>60</v>
      </c>
      <c r="B73" s="104">
        <v>0.96951866666666664</v>
      </c>
      <c r="C73" s="91">
        <v>48</v>
      </c>
      <c r="D73" s="91">
        <v>75</v>
      </c>
      <c r="E73" s="95" t="s">
        <v>209</v>
      </c>
      <c r="F73" s="95" t="s">
        <v>130</v>
      </c>
      <c r="G73" s="95" t="s">
        <v>128</v>
      </c>
      <c r="H73" s="95" t="s">
        <v>210</v>
      </c>
    </row>
    <row r="74" spans="1:8" ht="38.25" x14ac:dyDescent="0.3">
      <c r="A74" s="91">
        <v>61</v>
      </c>
      <c r="B74" s="104">
        <v>0.40813966666666662</v>
      </c>
      <c r="C74" s="91">
        <v>30</v>
      </c>
      <c r="D74" s="91">
        <v>61</v>
      </c>
      <c r="E74" s="95" t="s">
        <v>209</v>
      </c>
      <c r="F74" s="95" t="s">
        <v>130</v>
      </c>
      <c r="G74" s="95" t="s">
        <v>128</v>
      </c>
      <c r="H74" s="95" t="s">
        <v>211</v>
      </c>
    </row>
    <row r="75" spans="1:8" ht="38.25" x14ac:dyDescent="0.3">
      <c r="A75" s="107">
        <v>62</v>
      </c>
      <c r="B75" s="108">
        <v>0.77920766666666663</v>
      </c>
      <c r="C75" s="91">
        <v>39</v>
      </c>
      <c r="D75" s="91">
        <v>67</v>
      </c>
      <c r="E75" s="95" t="s">
        <v>212</v>
      </c>
      <c r="F75" s="95" t="s">
        <v>130</v>
      </c>
      <c r="G75" s="95" t="s">
        <v>128</v>
      </c>
      <c r="H75" s="95" t="s">
        <v>316</v>
      </c>
    </row>
    <row r="76" spans="1:8" ht="38.25" x14ac:dyDescent="0.3">
      <c r="A76" s="107"/>
      <c r="B76" s="108"/>
      <c r="C76" s="91">
        <v>28</v>
      </c>
      <c r="D76" s="91">
        <v>76</v>
      </c>
      <c r="E76" s="95" t="s">
        <v>213</v>
      </c>
      <c r="F76" s="95" t="s">
        <v>308</v>
      </c>
      <c r="G76" s="95" t="s">
        <v>214</v>
      </c>
      <c r="H76" s="95" t="s">
        <v>215</v>
      </c>
    </row>
    <row r="77" spans="1:8" ht="38.25" x14ac:dyDescent="0.3">
      <c r="A77" s="91">
        <v>63</v>
      </c>
      <c r="B77" s="104">
        <v>0.76414233333333337</v>
      </c>
      <c r="C77" s="91">
        <v>51</v>
      </c>
      <c r="D77" s="91">
        <v>90</v>
      </c>
      <c r="E77" s="95" t="s">
        <v>7</v>
      </c>
      <c r="F77" s="95" t="s">
        <v>308</v>
      </c>
      <c r="G77" s="95" t="s">
        <v>169</v>
      </c>
      <c r="H77" s="95" t="s">
        <v>216</v>
      </c>
    </row>
    <row r="78" spans="1:8" ht="38.25" x14ac:dyDescent="0.3">
      <c r="A78" s="91">
        <v>64</v>
      </c>
      <c r="B78" s="104">
        <v>0.60296533333333346</v>
      </c>
      <c r="C78" s="91">
        <v>31</v>
      </c>
      <c r="D78" s="91">
        <v>75</v>
      </c>
      <c r="E78" s="95" t="s">
        <v>25</v>
      </c>
      <c r="F78" s="95" t="s">
        <v>130</v>
      </c>
      <c r="G78" s="95" t="s">
        <v>135</v>
      </c>
      <c r="H78" s="95" t="s">
        <v>217</v>
      </c>
    </row>
    <row r="79" spans="1:8" ht="38.25" x14ac:dyDescent="0.3">
      <c r="A79" s="91">
        <v>65</v>
      </c>
      <c r="B79" s="104">
        <v>0.70701833333333342</v>
      </c>
      <c r="C79" s="91">
        <v>39</v>
      </c>
      <c r="D79" s="91">
        <v>56</v>
      </c>
      <c r="E79" s="95" t="s">
        <v>212</v>
      </c>
      <c r="F79" s="95" t="s">
        <v>130</v>
      </c>
      <c r="G79" s="95" t="s">
        <v>128</v>
      </c>
      <c r="H79" s="95" t="s">
        <v>317</v>
      </c>
    </row>
    <row r="80" spans="1:8" ht="38.25" x14ac:dyDescent="0.3">
      <c r="A80" s="91">
        <v>66</v>
      </c>
      <c r="B80" s="104">
        <v>4.5512033333333335</v>
      </c>
      <c r="C80" s="91">
        <v>54</v>
      </c>
      <c r="D80" s="91">
        <v>61</v>
      </c>
      <c r="E80" s="95" t="s">
        <v>218</v>
      </c>
      <c r="F80" s="95" t="s">
        <v>130</v>
      </c>
      <c r="G80" s="95" t="s">
        <v>128</v>
      </c>
      <c r="H80" s="95" t="s">
        <v>219</v>
      </c>
    </row>
    <row r="81" spans="1:8" ht="38.25" x14ac:dyDescent="0.3">
      <c r="A81" s="91">
        <v>67</v>
      </c>
      <c r="B81" s="104">
        <v>0.240395</v>
      </c>
      <c r="C81" s="91">
        <v>16</v>
      </c>
      <c r="D81" s="91">
        <v>46</v>
      </c>
      <c r="E81" s="95" t="s">
        <v>26</v>
      </c>
      <c r="F81" s="95" t="s">
        <v>130</v>
      </c>
      <c r="G81" s="95" t="s">
        <v>151</v>
      </c>
      <c r="H81" s="95" t="s">
        <v>220</v>
      </c>
    </row>
    <row r="82" spans="1:8" ht="38.25" x14ac:dyDescent="0.3">
      <c r="A82" s="91">
        <v>68</v>
      </c>
      <c r="B82" s="104">
        <v>0.87833899999999998</v>
      </c>
      <c r="C82" s="91">
        <v>53</v>
      </c>
      <c r="D82" s="91">
        <v>82</v>
      </c>
      <c r="E82" s="95" t="s">
        <v>221</v>
      </c>
      <c r="F82" s="95" t="s">
        <v>222</v>
      </c>
      <c r="G82" s="95" t="s">
        <v>135</v>
      </c>
      <c r="H82" s="95" t="s">
        <v>223</v>
      </c>
    </row>
    <row r="83" spans="1:8" ht="38.25" x14ac:dyDescent="0.3">
      <c r="A83" s="91">
        <v>69</v>
      </c>
      <c r="B83" s="104">
        <v>0.72182766666666665</v>
      </c>
      <c r="C83" s="91">
        <v>52</v>
      </c>
      <c r="D83" s="91">
        <v>73</v>
      </c>
      <c r="E83" s="95" t="s">
        <v>221</v>
      </c>
      <c r="F83" s="95" t="s">
        <v>222</v>
      </c>
      <c r="G83" s="95" t="s">
        <v>135</v>
      </c>
      <c r="H83" s="95" t="s">
        <v>224</v>
      </c>
    </row>
    <row r="84" spans="1:8" ht="38.25" x14ac:dyDescent="0.3">
      <c r="A84" s="91">
        <v>70</v>
      </c>
      <c r="B84" s="104">
        <v>0.37951500000000005</v>
      </c>
      <c r="C84" s="91">
        <v>41</v>
      </c>
      <c r="D84" s="91">
        <v>49</v>
      </c>
      <c r="E84" s="95" t="s">
        <v>225</v>
      </c>
      <c r="F84" s="95" t="s">
        <v>130</v>
      </c>
      <c r="G84" s="95" t="s">
        <v>128</v>
      </c>
      <c r="H84" s="95" t="s">
        <v>226</v>
      </c>
    </row>
    <row r="85" spans="1:8" ht="38.25" x14ac:dyDescent="0.3">
      <c r="A85" s="91">
        <v>71</v>
      </c>
      <c r="B85" s="104">
        <v>1.1172533333333334</v>
      </c>
      <c r="C85" s="91">
        <v>63</v>
      </c>
      <c r="D85" s="91">
        <v>80</v>
      </c>
      <c r="E85" s="95" t="s">
        <v>227</v>
      </c>
      <c r="F85" s="95" t="s">
        <v>228</v>
      </c>
      <c r="G85" s="95" t="s">
        <v>128</v>
      </c>
      <c r="H85" s="95" t="s">
        <v>229</v>
      </c>
    </row>
    <row r="86" spans="1:8" ht="38.25" x14ac:dyDescent="0.3">
      <c r="A86" s="91">
        <v>72</v>
      </c>
      <c r="B86" s="104">
        <v>0.87164433333333324</v>
      </c>
      <c r="C86" s="91">
        <v>80</v>
      </c>
      <c r="D86" s="91">
        <v>79</v>
      </c>
      <c r="E86" s="95" t="s">
        <v>227</v>
      </c>
      <c r="F86" s="95" t="s">
        <v>228</v>
      </c>
      <c r="G86" s="95" t="s">
        <v>128</v>
      </c>
      <c r="H86" s="95" t="s">
        <v>230</v>
      </c>
    </row>
    <row r="87" spans="1:8" ht="38.25" x14ac:dyDescent="0.3">
      <c r="A87" s="91">
        <v>73</v>
      </c>
      <c r="B87" s="104">
        <v>1.2830599999999999</v>
      </c>
      <c r="C87" s="91">
        <v>57</v>
      </c>
      <c r="D87" s="91">
        <v>80</v>
      </c>
      <c r="E87" s="95" t="s">
        <v>201</v>
      </c>
      <c r="F87" s="95" t="s">
        <v>130</v>
      </c>
      <c r="G87" s="95" t="s">
        <v>128</v>
      </c>
      <c r="H87" s="95" t="s">
        <v>231</v>
      </c>
    </row>
    <row r="88" spans="1:8" ht="51" x14ac:dyDescent="0.3">
      <c r="A88" s="91">
        <v>74</v>
      </c>
      <c r="B88" s="104">
        <v>0.58341133333333328</v>
      </c>
      <c r="C88" s="91">
        <v>53</v>
      </c>
      <c r="D88" s="91">
        <v>78</v>
      </c>
      <c r="E88" s="95" t="s">
        <v>232</v>
      </c>
      <c r="F88" s="95" t="s">
        <v>233</v>
      </c>
      <c r="G88" s="95" t="s">
        <v>135</v>
      </c>
      <c r="H88" s="95" t="s">
        <v>234</v>
      </c>
    </row>
    <row r="89" spans="1:8" ht="51" x14ac:dyDescent="0.3">
      <c r="A89" s="91">
        <v>75</v>
      </c>
      <c r="B89" s="104">
        <v>0.98109100000000005</v>
      </c>
      <c r="C89" s="91">
        <v>58</v>
      </c>
      <c r="D89" s="91">
        <v>83</v>
      </c>
      <c r="E89" s="95" t="s">
        <v>235</v>
      </c>
      <c r="F89" s="95" t="s">
        <v>236</v>
      </c>
      <c r="G89" s="95" t="s">
        <v>135</v>
      </c>
      <c r="H89" s="95" t="s">
        <v>237</v>
      </c>
    </row>
    <row r="90" spans="1:8" ht="51" x14ac:dyDescent="0.3">
      <c r="A90" s="91">
        <v>76</v>
      </c>
      <c r="B90" s="104">
        <v>0.7022210000000001</v>
      </c>
      <c r="C90" s="91">
        <v>63</v>
      </c>
      <c r="D90" s="91">
        <v>78</v>
      </c>
      <c r="E90" s="95" t="s">
        <v>238</v>
      </c>
      <c r="F90" s="95" t="s">
        <v>192</v>
      </c>
      <c r="G90" s="95" t="s">
        <v>135</v>
      </c>
      <c r="H90" s="95" t="s">
        <v>239</v>
      </c>
    </row>
    <row r="91" spans="1:8" ht="51" x14ac:dyDescent="0.3">
      <c r="A91" s="91">
        <v>77</v>
      </c>
      <c r="B91" s="104">
        <v>1.11595</v>
      </c>
      <c r="C91" s="91">
        <v>62</v>
      </c>
      <c r="D91" s="91">
        <v>87</v>
      </c>
      <c r="E91" s="95" t="s">
        <v>240</v>
      </c>
      <c r="F91" s="95" t="s">
        <v>241</v>
      </c>
      <c r="G91" s="95" t="s">
        <v>135</v>
      </c>
      <c r="H91" s="95" t="s">
        <v>242</v>
      </c>
    </row>
    <row r="92" spans="1:8" ht="51" x14ac:dyDescent="0.3">
      <c r="A92" s="91">
        <v>78</v>
      </c>
      <c r="B92" s="104">
        <v>4.199746666666667</v>
      </c>
      <c r="C92" s="91">
        <v>86</v>
      </c>
      <c r="D92" s="91">
        <v>84</v>
      </c>
      <c r="E92" s="95" t="s">
        <v>243</v>
      </c>
      <c r="F92" s="95" t="s">
        <v>236</v>
      </c>
      <c r="G92" s="95" t="s">
        <v>135</v>
      </c>
      <c r="H92" s="95" t="s">
        <v>244</v>
      </c>
    </row>
    <row r="93" spans="1:8" ht="25.5" x14ac:dyDescent="0.3">
      <c r="A93" s="91">
        <v>79</v>
      </c>
      <c r="B93" s="104">
        <v>0.64209333333333329</v>
      </c>
      <c r="C93" s="91">
        <v>7</v>
      </c>
      <c r="D93" s="91">
        <v>34</v>
      </c>
      <c r="E93" s="95" t="s">
        <v>245</v>
      </c>
      <c r="F93" s="95" t="s">
        <v>246</v>
      </c>
      <c r="G93" s="95" t="s">
        <v>128</v>
      </c>
      <c r="H93" s="95" t="s">
        <v>247</v>
      </c>
    </row>
    <row r="94" spans="1:8" ht="25.5" x14ac:dyDescent="0.3">
      <c r="A94" s="91">
        <v>80</v>
      </c>
      <c r="B94" s="104">
        <v>0.93445033333333338</v>
      </c>
      <c r="C94" s="91">
        <v>7</v>
      </c>
      <c r="D94" s="91">
        <v>34</v>
      </c>
      <c r="E94" s="95" t="s">
        <v>248</v>
      </c>
      <c r="F94" s="95" t="s">
        <v>246</v>
      </c>
      <c r="G94" s="95" t="s">
        <v>128</v>
      </c>
      <c r="H94" s="95" t="s">
        <v>249</v>
      </c>
    </row>
    <row r="95" spans="1:8" ht="25.5" x14ac:dyDescent="0.3">
      <c r="A95" s="91">
        <v>81</v>
      </c>
      <c r="B95" s="104">
        <v>0.56474733333333338</v>
      </c>
      <c r="C95" s="91">
        <v>16</v>
      </c>
      <c r="D95" s="91">
        <v>51</v>
      </c>
      <c r="E95" s="95" t="s">
        <v>250</v>
      </c>
      <c r="F95" s="95" t="s">
        <v>246</v>
      </c>
      <c r="G95" s="95" t="s">
        <v>128</v>
      </c>
      <c r="H95" s="95" t="s">
        <v>251</v>
      </c>
    </row>
    <row r="96" spans="1:8" ht="25.5" x14ac:dyDescent="0.3">
      <c r="A96" s="91">
        <v>82</v>
      </c>
      <c r="B96" s="104">
        <v>0.19812133333333334</v>
      </c>
      <c r="C96" s="91">
        <v>12</v>
      </c>
      <c r="D96" s="91">
        <v>43</v>
      </c>
      <c r="E96" s="95" t="s">
        <v>252</v>
      </c>
      <c r="F96" s="95" t="s">
        <v>253</v>
      </c>
      <c r="G96" s="95" t="s">
        <v>128</v>
      </c>
      <c r="H96" s="95" t="s">
        <v>289</v>
      </c>
    </row>
    <row r="97" spans="1:8" ht="21" customHeight="1" x14ac:dyDescent="0.3">
      <c r="A97" s="91">
        <v>83</v>
      </c>
      <c r="B97" s="104">
        <v>0.21393899999999999</v>
      </c>
      <c r="E97" s="95" t="s">
        <v>126</v>
      </c>
    </row>
    <row r="98" spans="1:8" ht="25.5" x14ac:dyDescent="0.3">
      <c r="A98" s="91">
        <v>84</v>
      </c>
      <c r="B98" s="104">
        <v>0.92702799999999996</v>
      </c>
      <c r="C98" s="91">
        <v>6</v>
      </c>
      <c r="D98" s="91">
        <v>16</v>
      </c>
      <c r="E98" s="95" t="s">
        <v>254</v>
      </c>
      <c r="F98" s="95" t="s">
        <v>255</v>
      </c>
      <c r="G98" s="95" t="s">
        <v>256</v>
      </c>
      <c r="H98" s="95" t="s">
        <v>257</v>
      </c>
    </row>
    <row r="99" spans="1:8" ht="21" customHeight="1" x14ac:dyDescent="0.3">
      <c r="A99" s="91">
        <v>85</v>
      </c>
      <c r="B99" s="104">
        <v>1.3845566666666667</v>
      </c>
      <c r="E99" s="95" t="s">
        <v>126</v>
      </c>
    </row>
    <row r="100" spans="1:8" ht="21" customHeight="1" x14ac:dyDescent="0.3">
      <c r="A100" s="91">
        <v>86</v>
      </c>
      <c r="B100" s="104">
        <v>1.0146996666666668</v>
      </c>
      <c r="E100" s="95" t="s">
        <v>126</v>
      </c>
    </row>
    <row r="101" spans="1:8" ht="21" customHeight="1" x14ac:dyDescent="0.3">
      <c r="A101" s="91">
        <v>87</v>
      </c>
      <c r="B101" s="104">
        <v>0.61050899999999997</v>
      </c>
      <c r="E101" s="95" t="s">
        <v>126</v>
      </c>
    </row>
    <row r="102" spans="1:8" ht="21" customHeight="1" x14ac:dyDescent="0.3">
      <c r="A102" s="91">
        <v>88</v>
      </c>
      <c r="B102" s="104">
        <v>1.6631900000000002</v>
      </c>
      <c r="E102" s="95" t="s">
        <v>126</v>
      </c>
    </row>
    <row r="103" spans="1:8" ht="25.5" x14ac:dyDescent="0.3">
      <c r="A103" s="91">
        <v>89</v>
      </c>
      <c r="B103" s="104">
        <v>0.5450653333333334</v>
      </c>
      <c r="C103" s="91">
        <v>6</v>
      </c>
      <c r="D103" s="91">
        <v>38</v>
      </c>
      <c r="E103" s="95" t="s">
        <v>258</v>
      </c>
      <c r="F103" s="95" t="s">
        <v>259</v>
      </c>
      <c r="G103" s="95" t="s">
        <v>128</v>
      </c>
      <c r="H103" s="95" t="s">
        <v>318</v>
      </c>
    </row>
    <row r="104" spans="1:8" ht="25.5" x14ac:dyDescent="0.3">
      <c r="A104" s="91">
        <v>90</v>
      </c>
      <c r="B104" s="104">
        <v>1.3537433333333333</v>
      </c>
      <c r="C104" s="91">
        <v>6</v>
      </c>
      <c r="D104" s="91">
        <v>26</v>
      </c>
      <c r="E104" s="95" t="s">
        <v>260</v>
      </c>
      <c r="F104" s="95" t="s">
        <v>261</v>
      </c>
      <c r="G104" s="95" t="s">
        <v>319</v>
      </c>
      <c r="H104" s="95" t="s">
        <v>262</v>
      </c>
    </row>
    <row r="105" spans="1:8" ht="38.25" x14ac:dyDescent="0.3">
      <c r="A105" s="91">
        <v>91</v>
      </c>
      <c r="B105" s="104">
        <v>0.88888633333333333</v>
      </c>
      <c r="C105" s="91">
        <v>34</v>
      </c>
      <c r="D105" s="91">
        <v>72</v>
      </c>
      <c r="E105" s="95" t="s">
        <v>8</v>
      </c>
      <c r="F105" s="95" t="s">
        <v>134</v>
      </c>
      <c r="G105" s="95" t="s">
        <v>151</v>
      </c>
      <c r="H105" s="95" t="s">
        <v>263</v>
      </c>
    </row>
    <row r="106" spans="1:8" ht="38.25" x14ac:dyDescent="0.3">
      <c r="A106" s="91">
        <v>92</v>
      </c>
      <c r="B106" s="104">
        <v>0.69701400000000013</v>
      </c>
      <c r="C106" s="91">
        <v>38</v>
      </c>
      <c r="D106" s="91">
        <v>65</v>
      </c>
      <c r="E106" s="95" t="s">
        <v>264</v>
      </c>
      <c r="F106" s="95" t="s">
        <v>134</v>
      </c>
      <c r="G106" s="95" t="s">
        <v>135</v>
      </c>
      <c r="H106" s="95" t="s">
        <v>265</v>
      </c>
    </row>
    <row r="107" spans="1:8" ht="38.25" x14ac:dyDescent="0.3">
      <c r="A107" s="91">
        <v>93</v>
      </c>
      <c r="B107" s="104">
        <v>0.40973999999999999</v>
      </c>
      <c r="C107" s="91">
        <v>27</v>
      </c>
      <c r="D107" s="91">
        <v>48</v>
      </c>
      <c r="E107" s="95" t="s">
        <v>209</v>
      </c>
      <c r="F107" s="95" t="s">
        <v>130</v>
      </c>
      <c r="G107" s="95" t="s">
        <v>128</v>
      </c>
      <c r="H107" s="95" t="s">
        <v>266</v>
      </c>
    </row>
    <row r="108" spans="1:8" ht="38.25" x14ac:dyDescent="0.3">
      <c r="A108" s="91">
        <v>94</v>
      </c>
      <c r="B108" s="104">
        <v>0.3363336666666667</v>
      </c>
      <c r="C108" s="91">
        <v>17</v>
      </c>
      <c r="D108" s="91">
        <v>49</v>
      </c>
      <c r="E108" s="95" t="s">
        <v>209</v>
      </c>
      <c r="F108" s="95" t="s">
        <v>130</v>
      </c>
      <c r="G108" s="95" t="s">
        <v>128</v>
      </c>
      <c r="H108" s="95" t="s">
        <v>267</v>
      </c>
    </row>
    <row r="109" spans="1:8" ht="38.25" x14ac:dyDescent="0.3">
      <c r="A109" s="107">
        <v>95</v>
      </c>
      <c r="B109" s="108">
        <v>0.36770133333333338</v>
      </c>
      <c r="C109" s="91">
        <v>13</v>
      </c>
      <c r="D109" s="91">
        <v>26</v>
      </c>
      <c r="E109" s="95" t="s">
        <v>127</v>
      </c>
      <c r="F109" s="95" t="s">
        <v>130</v>
      </c>
      <c r="G109" s="95" t="s">
        <v>320</v>
      </c>
      <c r="H109" s="95" t="s">
        <v>268</v>
      </c>
    </row>
    <row r="110" spans="1:8" ht="38.25" x14ac:dyDescent="0.3">
      <c r="A110" s="107"/>
      <c r="B110" s="108"/>
      <c r="C110" s="91">
        <v>12</v>
      </c>
      <c r="D110" s="91">
        <v>41</v>
      </c>
      <c r="E110" s="95" t="s">
        <v>321</v>
      </c>
      <c r="F110" s="95" t="s">
        <v>322</v>
      </c>
      <c r="G110" s="95" t="s">
        <v>323</v>
      </c>
      <c r="H110" s="95" t="s">
        <v>324</v>
      </c>
    </row>
    <row r="111" spans="1:8" ht="38.25" x14ac:dyDescent="0.3">
      <c r="A111" s="107">
        <v>96</v>
      </c>
      <c r="B111" s="108">
        <v>0.46331233333333333</v>
      </c>
      <c r="C111" s="91">
        <v>13</v>
      </c>
      <c r="D111" s="91">
        <v>27</v>
      </c>
      <c r="E111" s="95" t="s">
        <v>127</v>
      </c>
      <c r="F111" s="95" t="s">
        <v>130</v>
      </c>
      <c r="G111" s="95" t="s">
        <v>128</v>
      </c>
      <c r="H111" s="95" t="s">
        <v>269</v>
      </c>
    </row>
    <row r="112" spans="1:8" ht="51" x14ac:dyDescent="0.3">
      <c r="A112" s="107"/>
      <c r="B112" s="108"/>
      <c r="C112" s="91">
        <v>13</v>
      </c>
      <c r="D112" s="91">
        <v>40</v>
      </c>
      <c r="E112" s="95" t="s">
        <v>325</v>
      </c>
      <c r="F112" s="95" t="s">
        <v>326</v>
      </c>
      <c r="G112" s="95" t="s">
        <v>323</v>
      </c>
      <c r="H112" s="95" t="s">
        <v>327</v>
      </c>
    </row>
    <row r="113" spans="1:8" ht="38.25" x14ac:dyDescent="0.3">
      <c r="A113" s="92">
        <v>97</v>
      </c>
      <c r="B113" s="104">
        <v>0.44769100000000001</v>
      </c>
      <c r="C113" s="92">
        <v>17</v>
      </c>
      <c r="D113" s="92">
        <v>42</v>
      </c>
      <c r="E113" s="99" t="s">
        <v>270</v>
      </c>
      <c r="F113" s="99" t="s">
        <v>328</v>
      </c>
      <c r="G113" s="99" t="s">
        <v>271</v>
      </c>
      <c r="H113" s="99" t="s">
        <v>272</v>
      </c>
    </row>
    <row r="114" spans="1:8" ht="21" customHeight="1" x14ac:dyDescent="0.3">
      <c r="A114" s="92">
        <v>98</v>
      </c>
      <c r="B114" s="104">
        <v>0.27397100000000002</v>
      </c>
      <c r="C114" s="92"/>
      <c r="D114" s="92"/>
      <c r="E114" s="97" t="s">
        <v>329</v>
      </c>
      <c r="F114" s="99"/>
      <c r="G114" s="99"/>
      <c r="H114" s="99"/>
    </row>
    <row r="115" spans="1:8" ht="51" x14ac:dyDescent="0.3">
      <c r="A115" s="93" t="s">
        <v>273</v>
      </c>
      <c r="B115" s="93" t="s">
        <v>278</v>
      </c>
      <c r="C115" s="93">
        <v>42</v>
      </c>
      <c r="D115" s="93">
        <v>64</v>
      </c>
      <c r="E115" s="100" t="s">
        <v>280</v>
      </c>
      <c r="F115" s="100" t="s">
        <v>330</v>
      </c>
      <c r="G115" s="100" t="s">
        <v>331</v>
      </c>
      <c r="H115" s="100" t="s">
        <v>279</v>
      </c>
    </row>
    <row r="116" spans="1:8" ht="51" x14ac:dyDescent="0.3">
      <c r="A116" s="92" t="s">
        <v>274</v>
      </c>
      <c r="B116" s="92" t="s">
        <v>278</v>
      </c>
      <c r="C116" s="92">
        <v>33</v>
      </c>
      <c r="D116" s="92">
        <v>58</v>
      </c>
      <c r="E116" s="99" t="s">
        <v>280</v>
      </c>
      <c r="F116" s="99" t="s">
        <v>330</v>
      </c>
      <c r="G116" s="99" t="s">
        <v>331</v>
      </c>
      <c r="H116" s="99" t="s">
        <v>281</v>
      </c>
    </row>
    <row r="117" spans="1:8" ht="51" x14ac:dyDescent="0.3">
      <c r="A117" s="92" t="s">
        <v>275</v>
      </c>
      <c r="B117" s="92" t="s">
        <v>278</v>
      </c>
      <c r="C117" s="92">
        <v>64</v>
      </c>
      <c r="D117" s="92">
        <v>71</v>
      </c>
      <c r="E117" s="99" t="s">
        <v>282</v>
      </c>
      <c r="F117" s="99" t="s">
        <v>330</v>
      </c>
      <c r="G117" s="99" t="s">
        <v>331</v>
      </c>
      <c r="H117" s="99" t="s">
        <v>283</v>
      </c>
    </row>
    <row r="118" spans="1:8" ht="38.25" x14ac:dyDescent="0.3">
      <c r="A118" s="92" t="s">
        <v>276</v>
      </c>
      <c r="B118" s="92" t="s">
        <v>278</v>
      </c>
      <c r="C118" s="92">
        <v>10</v>
      </c>
      <c r="D118" s="92">
        <v>24</v>
      </c>
      <c r="E118" s="99" t="s">
        <v>284</v>
      </c>
      <c r="F118" s="99" t="s">
        <v>328</v>
      </c>
      <c r="G118" s="99" t="s">
        <v>331</v>
      </c>
      <c r="H118" s="99" t="s">
        <v>285</v>
      </c>
    </row>
    <row r="119" spans="1:8" ht="51" x14ac:dyDescent="0.3">
      <c r="A119" s="92" t="s">
        <v>277</v>
      </c>
      <c r="B119" s="92" t="s">
        <v>278</v>
      </c>
      <c r="C119" s="92">
        <v>15</v>
      </c>
      <c r="D119" s="92">
        <v>48</v>
      </c>
      <c r="E119" s="99" t="s">
        <v>284</v>
      </c>
      <c r="F119" s="99" t="s">
        <v>328</v>
      </c>
      <c r="G119" s="99" t="s">
        <v>331</v>
      </c>
      <c r="H119" s="99" t="s">
        <v>286</v>
      </c>
    </row>
    <row r="120" spans="1:8" ht="51.75" thickBot="1" x14ac:dyDescent="0.35">
      <c r="A120" s="94" t="s">
        <v>287</v>
      </c>
      <c r="B120" s="94" t="s">
        <v>278</v>
      </c>
      <c r="C120" s="94">
        <v>15</v>
      </c>
      <c r="D120" s="94">
        <v>37</v>
      </c>
      <c r="E120" s="101" t="s">
        <v>332</v>
      </c>
      <c r="F120" s="102" t="s">
        <v>333</v>
      </c>
      <c r="G120" s="102" t="s">
        <v>331</v>
      </c>
      <c r="H120" s="102" t="s">
        <v>288</v>
      </c>
    </row>
    <row r="121" spans="1:8" ht="32.1" customHeight="1" x14ac:dyDescent="0.3">
      <c r="A121" s="106" t="s">
        <v>334</v>
      </c>
      <c r="B121" s="106"/>
      <c r="C121" s="106"/>
      <c r="D121" s="106"/>
      <c r="E121" s="106"/>
      <c r="F121" s="106"/>
      <c r="G121" s="106"/>
      <c r="H121" s="106"/>
    </row>
  </sheetData>
  <autoFilter ref="A2:H121"/>
  <mergeCells count="26">
    <mergeCell ref="A51:A52"/>
    <mergeCell ref="B51:B52"/>
    <mergeCell ref="A1:H1"/>
    <mergeCell ref="A18:A19"/>
    <mergeCell ref="B18:B19"/>
    <mergeCell ref="A46:A48"/>
    <mergeCell ref="B46:B48"/>
    <mergeCell ref="A54:A55"/>
    <mergeCell ref="B54:B55"/>
    <mergeCell ref="A59:A60"/>
    <mergeCell ref="B59:B60"/>
    <mergeCell ref="A64:A65"/>
    <mergeCell ref="B64:B65"/>
    <mergeCell ref="A66:A68"/>
    <mergeCell ref="B66:B68"/>
    <mergeCell ref="A69:A70"/>
    <mergeCell ref="B69:B70"/>
    <mergeCell ref="A71:A72"/>
    <mergeCell ref="B71:B72"/>
    <mergeCell ref="A121:H121"/>
    <mergeCell ref="A75:A76"/>
    <mergeCell ref="B75:B76"/>
    <mergeCell ref="A109:A110"/>
    <mergeCell ref="B109:B110"/>
    <mergeCell ref="A111:A112"/>
    <mergeCell ref="B111:B112"/>
  </mergeCells>
  <phoneticPr fontId="7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="80" zoomScaleNormal="80" workbookViewId="0">
      <selection activeCell="L17" sqref="L17"/>
    </sheetView>
  </sheetViews>
  <sheetFormatPr defaultColWidth="8.77734375" defaultRowHeight="36.75" customHeight="1" x14ac:dyDescent="0.3"/>
  <cols>
    <col min="4" max="4" width="73.109375" customWidth="1"/>
  </cols>
  <sheetData>
    <row r="1" spans="1:4" ht="54.95" customHeight="1" thickBot="1" x14ac:dyDescent="0.35">
      <c r="A1" s="110" t="s">
        <v>301</v>
      </c>
      <c r="B1" s="110"/>
      <c r="C1" s="110"/>
      <c r="D1" s="110"/>
    </row>
    <row r="2" spans="1:4" ht="26.25" customHeight="1" thickBot="1" x14ac:dyDescent="0.35">
      <c r="A2" s="19" t="s">
        <v>49</v>
      </c>
      <c r="B2" s="19" t="s">
        <v>53</v>
      </c>
      <c r="C2" s="19" t="s">
        <v>54</v>
      </c>
      <c r="D2" s="19" t="s">
        <v>76</v>
      </c>
    </row>
    <row r="3" spans="1:4" ht="26.25" customHeight="1" x14ac:dyDescent="0.3">
      <c r="A3" s="20" t="s">
        <v>55</v>
      </c>
      <c r="B3" s="21"/>
      <c r="C3" s="22"/>
      <c r="D3" s="22"/>
    </row>
    <row r="4" spans="1:4" ht="26.25" customHeight="1" x14ac:dyDescent="0.3">
      <c r="A4" s="21"/>
      <c r="B4" s="23">
        <v>6</v>
      </c>
      <c r="C4" s="23" t="s">
        <v>50</v>
      </c>
      <c r="D4" s="24" t="s">
        <v>51</v>
      </c>
    </row>
    <row r="5" spans="1:4" ht="26.25" customHeight="1" x14ac:dyDescent="0.3">
      <c r="A5" s="21"/>
      <c r="B5" s="23">
        <v>6</v>
      </c>
      <c r="C5" s="23" t="s">
        <v>39</v>
      </c>
      <c r="D5" s="24" t="s">
        <v>40</v>
      </c>
    </row>
    <row r="6" spans="1:4" ht="26.25" customHeight="1" x14ac:dyDescent="0.3">
      <c r="A6" s="21"/>
      <c r="B6" s="23">
        <v>6</v>
      </c>
      <c r="C6" s="23" t="s">
        <v>46</v>
      </c>
      <c r="D6" s="24" t="s">
        <v>56</v>
      </c>
    </row>
    <row r="7" spans="1:4" ht="26.25" customHeight="1" x14ac:dyDescent="0.3">
      <c r="A7" s="21"/>
      <c r="B7" s="23">
        <v>7</v>
      </c>
      <c r="C7" s="23" t="s">
        <v>57</v>
      </c>
      <c r="D7" s="24" t="s">
        <v>58</v>
      </c>
    </row>
    <row r="8" spans="1:4" ht="26.25" customHeight="1" x14ac:dyDescent="0.3">
      <c r="A8" s="21"/>
      <c r="B8" s="23">
        <v>7</v>
      </c>
      <c r="C8" s="23" t="s">
        <v>41</v>
      </c>
      <c r="D8" s="24" t="s">
        <v>59</v>
      </c>
    </row>
    <row r="9" spans="1:4" ht="26.25" customHeight="1" x14ac:dyDescent="0.3">
      <c r="A9" s="20" t="s">
        <v>60</v>
      </c>
      <c r="B9" s="23"/>
      <c r="C9" s="23"/>
      <c r="D9" s="24"/>
    </row>
    <row r="10" spans="1:4" ht="26.25" customHeight="1" x14ac:dyDescent="0.3">
      <c r="A10" s="21"/>
      <c r="B10" s="23">
        <v>3</v>
      </c>
      <c r="C10" s="23" t="s">
        <v>42</v>
      </c>
      <c r="D10" s="24" t="s">
        <v>43</v>
      </c>
    </row>
    <row r="11" spans="1:4" ht="26.25" customHeight="1" x14ac:dyDescent="0.3">
      <c r="A11" s="21"/>
      <c r="B11" s="23">
        <v>5</v>
      </c>
      <c r="C11" s="23" t="s">
        <v>113</v>
      </c>
      <c r="D11" s="24" t="s">
        <v>47</v>
      </c>
    </row>
    <row r="12" spans="1:4" ht="26.25" customHeight="1" x14ac:dyDescent="0.3">
      <c r="A12" s="21"/>
      <c r="B12" s="23">
        <v>5</v>
      </c>
      <c r="C12" s="23" t="s">
        <v>114</v>
      </c>
      <c r="D12" s="24" t="s">
        <v>61</v>
      </c>
    </row>
    <row r="13" spans="1:4" ht="26.25" customHeight="1" x14ac:dyDescent="0.3">
      <c r="A13" s="21"/>
      <c r="B13" s="23">
        <v>5</v>
      </c>
      <c r="C13" s="23" t="s">
        <v>115</v>
      </c>
      <c r="D13" s="24" t="s">
        <v>44</v>
      </c>
    </row>
    <row r="14" spans="1:4" ht="26.25" customHeight="1" x14ac:dyDescent="0.3">
      <c r="A14" s="21"/>
      <c r="B14" s="23">
        <v>5</v>
      </c>
      <c r="C14" s="23" t="s">
        <v>116</v>
      </c>
      <c r="D14" s="24" t="s">
        <v>52</v>
      </c>
    </row>
    <row r="15" spans="1:4" ht="26.25" customHeight="1" x14ac:dyDescent="0.3">
      <c r="A15" s="21"/>
      <c r="B15" s="23">
        <v>8</v>
      </c>
      <c r="C15" s="23" t="s">
        <v>62</v>
      </c>
      <c r="D15" s="24" t="s">
        <v>63</v>
      </c>
    </row>
    <row r="16" spans="1:4" ht="26.25" customHeight="1" x14ac:dyDescent="0.3">
      <c r="A16" s="20" t="s">
        <v>64</v>
      </c>
      <c r="B16" s="23"/>
      <c r="C16" s="23"/>
      <c r="D16" s="24"/>
    </row>
    <row r="17" spans="1:4" ht="26.25" customHeight="1" x14ac:dyDescent="0.3">
      <c r="A17" s="21"/>
      <c r="B17" s="23">
        <v>9</v>
      </c>
      <c r="C17" s="23" t="s">
        <v>65</v>
      </c>
      <c r="D17" s="24" t="s">
        <v>45</v>
      </c>
    </row>
    <row r="18" spans="1:4" ht="26.25" customHeight="1" x14ac:dyDescent="0.3">
      <c r="A18" s="21"/>
      <c r="B18" s="23">
        <v>9</v>
      </c>
      <c r="C18" s="23" t="s">
        <v>66</v>
      </c>
      <c r="D18" s="24" t="s">
        <v>67</v>
      </c>
    </row>
    <row r="19" spans="1:4" ht="26.25" customHeight="1" x14ac:dyDescent="0.3">
      <c r="A19" s="21"/>
      <c r="B19" s="23">
        <v>9</v>
      </c>
      <c r="C19" s="23" t="s">
        <v>68</v>
      </c>
      <c r="D19" s="24" t="s">
        <v>69</v>
      </c>
    </row>
    <row r="20" spans="1:4" ht="26.25" customHeight="1" x14ac:dyDescent="0.3">
      <c r="A20" s="21"/>
      <c r="B20" s="23">
        <v>9</v>
      </c>
      <c r="C20" s="23" t="s">
        <v>48</v>
      </c>
      <c r="D20" s="24" t="s">
        <v>70</v>
      </c>
    </row>
    <row r="21" spans="1:4" ht="26.25" customHeight="1" thickBot="1" x14ac:dyDescent="0.35">
      <c r="A21" s="25"/>
      <c r="B21" s="26">
        <v>10</v>
      </c>
      <c r="C21" s="26" t="s">
        <v>71</v>
      </c>
      <c r="D21" s="27" t="s">
        <v>72</v>
      </c>
    </row>
  </sheetData>
  <mergeCells count="1">
    <mergeCell ref="A1:D1"/>
  </mergeCells>
  <phoneticPr fontId="7" type="noConversion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2" zoomScale="70" zoomScaleNormal="70" workbookViewId="0">
      <selection activeCell="H8" sqref="H8"/>
    </sheetView>
  </sheetViews>
  <sheetFormatPr defaultColWidth="11.44140625" defaultRowHeight="17.25" x14ac:dyDescent="0.3"/>
  <cols>
    <col min="1" max="1" width="12.44140625" bestFit="1" customWidth="1"/>
    <col min="2" max="2" width="9" style="13" bestFit="1" customWidth="1"/>
    <col min="3" max="3" width="15" bestFit="1" customWidth="1"/>
    <col min="4" max="4" width="8.77734375" style="13" customWidth="1"/>
    <col min="5" max="5" width="12.6640625" style="13" customWidth="1"/>
  </cols>
  <sheetData>
    <row r="1" spans="1:6" hidden="1" x14ac:dyDescent="0.3">
      <c r="A1" s="29"/>
      <c r="B1" s="9"/>
      <c r="C1" s="29"/>
      <c r="D1" s="9"/>
    </row>
    <row r="2" spans="1:6" ht="36" customHeight="1" x14ac:dyDescent="0.3">
      <c r="A2" s="112" t="s">
        <v>300</v>
      </c>
      <c r="B2" s="112"/>
      <c r="C2" s="112"/>
      <c r="D2" s="112"/>
      <c r="E2" s="112"/>
      <c r="F2" s="112"/>
    </row>
    <row r="3" spans="1:6" ht="18" thickBot="1" x14ac:dyDescent="0.35">
      <c r="A3" s="29"/>
      <c r="B3" s="9"/>
      <c r="C3" s="29"/>
      <c r="D3" s="9"/>
    </row>
    <row r="4" spans="1:6" ht="30.75" thickBot="1" x14ac:dyDescent="0.35">
      <c r="A4" s="87" t="s">
        <v>22</v>
      </c>
      <c r="B4" s="88" t="s">
        <v>21</v>
      </c>
      <c r="C4" s="87" t="s">
        <v>35</v>
      </c>
      <c r="D4" s="88" t="s">
        <v>37</v>
      </c>
      <c r="E4" s="89" t="s">
        <v>91</v>
      </c>
      <c r="F4" s="90" t="s">
        <v>34</v>
      </c>
    </row>
    <row r="5" spans="1:6" x14ac:dyDescent="0.3">
      <c r="A5" s="7" t="s">
        <v>0</v>
      </c>
      <c r="B5" s="11" t="s">
        <v>9</v>
      </c>
      <c r="C5" s="2" t="s">
        <v>1</v>
      </c>
      <c r="D5" s="11">
        <v>1</v>
      </c>
      <c r="E5" s="13">
        <v>31</v>
      </c>
      <c r="F5" s="28">
        <v>1.32</v>
      </c>
    </row>
    <row r="6" spans="1:6" x14ac:dyDescent="0.3">
      <c r="A6" s="7"/>
      <c r="B6" s="11"/>
      <c r="C6" s="2" t="s">
        <v>2</v>
      </c>
      <c r="D6" s="11">
        <v>1</v>
      </c>
      <c r="E6" s="13">
        <v>34</v>
      </c>
      <c r="F6" s="28">
        <v>3.2679999999999998</v>
      </c>
    </row>
    <row r="7" spans="1:6" x14ac:dyDescent="0.3">
      <c r="A7" s="7"/>
      <c r="B7" s="11"/>
      <c r="C7" s="2" t="s">
        <v>3</v>
      </c>
      <c r="D7" s="11">
        <v>1</v>
      </c>
      <c r="E7" s="13">
        <v>35</v>
      </c>
      <c r="F7" s="28">
        <v>0.36899999999999999</v>
      </c>
    </row>
    <row r="8" spans="1:6" x14ac:dyDescent="0.3">
      <c r="A8" s="7"/>
      <c r="B8" s="11"/>
      <c r="C8" s="2" t="s">
        <v>4</v>
      </c>
      <c r="D8" s="11">
        <v>1</v>
      </c>
      <c r="E8" s="13">
        <v>46</v>
      </c>
      <c r="F8" s="28">
        <v>0.75900000000000001</v>
      </c>
    </row>
    <row r="9" spans="1:6" x14ac:dyDescent="0.3">
      <c r="A9" s="7"/>
      <c r="B9" s="11"/>
      <c r="C9" s="2" t="s">
        <v>5</v>
      </c>
      <c r="D9" s="11">
        <v>1</v>
      </c>
      <c r="E9" s="13">
        <v>47</v>
      </c>
      <c r="F9" s="28">
        <v>2.6920000000000002</v>
      </c>
    </row>
    <row r="10" spans="1:6" x14ac:dyDescent="0.3">
      <c r="A10" s="7"/>
      <c r="B10" s="11"/>
      <c r="C10" s="2" t="s">
        <v>6</v>
      </c>
      <c r="D10" s="11">
        <v>2</v>
      </c>
      <c r="E10" s="13" t="s">
        <v>92</v>
      </c>
      <c r="F10" s="28">
        <v>1.92</v>
      </c>
    </row>
    <row r="11" spans="1:6" x14ac:dyDescent="0.3">
      <c r="A11" s="7"/>
      <c r="B11" s="11"/>
      <c r="C11" s="2" t="s">
        <v>7</v>
      </c>
      <c r="D11" s="11">
        <v>1</v>
      </c>
      <c r="E11" s="13">
        <v>63</v>
      </c>
      <c r="F11" s="28">
        <v>0.76400000000000001</v>
      </c>
    </row>
    <row r="12" spans="1:6" x14ac:dyDescent="0.3">
      <c r="A12" s="8"/>
      <c r="B12" s="12"/>
      <c r="C12" s="4" t="s">
        <v>8</v>
      </c>
      <c r="D12" s="12">
        <v>1</v>
      </c>
      <c r="E12" s="71">
        <v>91</v>
      </c>
      <c r="F12" s="72">
        <v>0.88900000000000001</v>
      </c>
    </row>
    <row r="13" spans="1:6" x14ac:dyDescent="0.3">
      <c r="A13" s="29"/>
      <c r="B13" s="9"/>
      <c r="C13" s="14" t="s">
        <v>36</v>
      </c>
      <c r="D13" s="9"/>
      <c r="F13" s="73">
        <f>SUM(F5:F12)</f>
        <v>11.981</v>
      </c>
    </row>
    <row r="14" spans="1:6" x14ac:dyDescent="0.3">
      <c r="A14" s="29"/>
      <c r="B14" s="9"/>
      <c r="C14" s="29"/>
      <c r="D14" s="9"/>
      <c r="F14" s="28"/>
    </row>
    <row r="15" spans="1:6" x14ac:dyDescent="0.3">
      <c r="A15" s="6" t="s">
        <v>0</v>
      </c>
      <c r="B15" s="10" t="s">
        <v>10</v>
      </c>
      <c r="C15" s="5" t="s">
        <v>11</v>
      </c>
      <c r="D15" s="10">
        <v>1</v>
      </c>
      <c r="E15" s="74">
        <v>19</v>
      </c>
      <c r="F15" s="75">
        <v>0.22700000000000001</v>
      </c>
    </row>
    <row r="16" spans="1:6" x14ac:dyDescent="0.3">
      <c r="A16" s="7"/>
      <c r="B16" s="11"/>
      <c r="C16" s="3" t="s">
        <v>12</v>
      </c>
      <c r="D16" s="11">
        <v>2</v>
      </c>
      <c r="E16" s="76" t="s">
        <v>93</v>
      </c>
      <c r="F16" s="77">
        <v>1.7350000000000001</v>
      </c>
    </row>
    <row r="17" spans="1:6" x14ac:dyDescent="0.3">
      <c r="A17" s="7"/>
      <c r="B17" s="11"/>
      <c r="C17" s="3" t="s">
        <v>94</v>
      </c>
      <c r="D17" s="11">
        <v>2</v>
      </c>
      <c r="E17" s="76" t="s">
        <v>95</v>
      </c>
      <c r="F17" s="77">
        <v>3.903</v>
      </c>
    </row>
    <row r="18" spans="1:6" x14ac:dyDescent="0.3">
      <c r="A18" s="7"/>
      <c r="B18" s="11"/>
      <c r="C18" s="3" t="s">
        <v>13</v>
      </c>
      <c r="D18" s="11">
        <v>1</v>
      </c>
      <c r="E18" s="76">
        <v>27</v>
      </c>
      <c r="F18" s="77">
        <v>1.0169999999999999</v>
      </c>
    </row>
    <row r="19" spans="1:6" x14ac:dyDescent="0.3">
      <c r="A19" s="7"/>
      <c r="B19" s="11"/>
      <c r="C19" s="3" t="s">
        <v>96</v>
      </c>
      <c r="D19" s="11">
        <v>1</v>
      </c>
      <c r="E19" s="76">
        <v>38</v>
      </c>
      <c r="F19" s="77">
        <v>1.504</v>
      </c>
    </row>
    <row r="20" spans="1:6" x14ac:dyDescent="0.3">
      <c r="A20" s="8"/>
      <c r="B20" s="12"/>
      <c r="C20" s="4" t="s">
        <v>97</v>
      </c>
      <c r="D20" s="12">
        <v>1</v>
      </c>
      <c r="E20" s="71">
        <v>40</v>
      </c>
      <c r="F20" s="72">
        <v>3.0259999999999998</v>
      </c>
    </row>
    <row r="21" spans="1:6" x14ac:dyDescent="0.3">
      <c r="A21" s="29"/>
      <c r="B21" s="9"/>
      <c r="C21" s="14" t="s">
        <v>36</v>
      </c>
      <c r="D21" s="9"/>
      <c r="F21" s="73">
        <f>SUM(F15:F20)</f>
        <v>11.411999999999999</v>
      </c>
    </row>
    <row r="22" spans="1:6" x14ac:dyDescent="0.3">
      <c r="A22" s="29"/>
      <c r="B22" s="9"/>
      <c r="C22" s="29"/>
      <c r="D22" s="9"/>
      <c r="F22" s="28"/>
    </row>
    <row r="23" spans="1:6" x14ac:dyDescent="0.3">
      <c r="A23" s="6" t="s">
        <v>0</v>
      </c>
      <c r="B23" s="10" t="s">
        <v>14</v>
      </c>
      <c r="C23" s="1" t="s">
        <v>15</v>
      </c>
      <c r="D23" s="10">
        <v>1</v>
      </c>
      <c r="E23" s="74">
        <v>29</v>
      </c>
      <c r="F23" s="75">
        <v>1.06</v>
      </c>
    </row>
    <row r="24" spans="1:6" x14ac:dyDescent="0.3">
      <c r="A24" s="7"/>
      <c r="B24" s="11"/>
      <c r="C24" s="3" t="s">
        <v>98</v>
      </c>
      <c r="D24" s="11">
        <v>2</v>
      </c>
      <c r="E24" s="76" t="s">
        <v>99</v>
      </c>
      <c r="F24" s="77">
        <v>3.4319999999999999</v>
      </c>
    </row>
    <row r="25" spans="1:6" x14ac:dyDescent="0.3">
      <c r="A25" s="7"/>
      <c r="B25" s="11"/>
      <c r="C25" s="2" t="s">
        <v>16</v>
      </c>
      <c r="D25" s="11">
        <v>2</v>
      </c>
      <c r="E25" s="76" t="s">
        <v>100</v>
      </c>
      <c r="F25" s="77">
        <v>1.7470000000000001</v>
      </c>
    </row>
    <row r="26" spans="1:6" x14ac:dyDescent="0.3">
      <c r="A26" s="7"/>
      <c r="B26" s="11"/>
      <c r="C26" s="3" t="s">
        <v>101</v>
      </c>
      <c r="D26" s="11">
        <v>1</v>
      </c>
      <c r="E26" s="76">
        <v>36</v>
      </c>
      <c r="F26" s="77">
        <v>2.78</v>
      </c>
    </row>
    <row r="27" spans="1:6" x14ac:dyDescent="0.3">
      <c r="A27" s="7"/>
      <c r="B27" s="11"/>
      <c r="C27" s="3" t="s">
        <v>102</v>
      </c>
      <c r="D27" s="11">
        <v>3</v>
      </c>
      <c r="E27" s="76" t="s">
        <v>103</v>
      </c>
      <c r="F27" s="77">
        <v>4.6310000000000002</v>
      </c>
    </row>
    <row r="28" spans="1:6" x14ac:dyDescent="0.3">
      <c r="A28" s="7"/>
      <c r="B28" s="11"/>
      <c r="C28" s="2" t="s">
        <v>17</v>
      </c>
      <c r="D28" s="11">
        <v>1</v>
      </c>
      <c r="E28" s="76">
        <v>45</v>
      </c>
      <c r="F28" s="77">
        <v>0.88300000000000001</v>
      </c>
    </row>
    <row r="29" spans="1:6" x14ac:dyDescent="0.3">
      <c r="A29" s="8"/>
      <c r="B29" s="12"/>
      <c r="C29" s="4" t="s">
        <v>104</v>
      </c>
      <c r="D29" s="12">
        <v>2</v>
      </c>
      <c r="E29" s="71" t="s">
        <v>105</v>
      </c>
      <c r="F29" s="72">
        <v>2.0529999999999999</v>
      </c>
    </row>
    <row r="30" spans="1:6" x14ac:dyDescent="0.3">
      <c r="A30" s="29"/>
      <c r="B30" s="9"/>
      <c r="C30" s="14" t="s">
        <v>36</v>
      </c>
      <c r="D30" s="9"/>
      <c r="E30" s="28"/>
      <c r="F30" s="73">
        <f>SUM(F23:F29)</f>
        <v>16.586000000000002</v>
      </c>
    </row>
    <row r="31" spans="1:6" x14ac:dyDescent="0.3">
      <c r="A31" s="29"/>
      <c r="B31" s="9"/>
      <c r="C31" s="29"/>
      <c r="D31" s="9"/>
      <c r="E31" s="28"/>
      <c r="F31" s="28"/>
    </row>
    <row r="32" spans="1:6" x14ac:dyDescent="0.3">
      <c r="A32" s="6" t="s">
        <v>0</v>
      </c>
      <c r="B32" s="10" t="s">
        <v>20</v>
      </c>
      <c r="C32" s="5" t="s">
        <v>18</v>
      </c>
      <c r="D32" s="10">
        <v>1</v>
      </c>
      <c r="E32" s="74">
        <v>23</v>
      </c>
      <c r="F32" s="75">
        <v>0.35499999999999998</v>
      </c>
    </row>
    <row r="33" spans="1:7" x14ac:dyDescent="0.3">
      <c r="A33" s="8"/>
      <c r="B33" s="12"/>
      <c r="C33" s="4" t="s">
        <v>19</v>
      </c>
      <c r="D33" s="12">
        <v>1</v>
      </c>
      <c r="E33" s="71">
        <v>28</v>
      </c>
      <c r="F33" s="72">
        <v>1.6559999999999999</v>
      </c>
    </row>
    <row r="34" spans="1:7" x14ac:dyDescent="0.3">
      <c r="A34" s="29"/>
      <c r="B34" s="9"/>
      <c r="C34" s="14" t="s">
        <v>36</v>
      </c>
      <c r="D34" s="9"/>
      <c r="F34" s="73">
        <f>SUM(F32:F33)</f>
        <v>2.0110000000000001</v>
      </c>
      <c r="G34" s="70"/>
    </row>
    <row r="35" spans="1:7" x14ac:dyDescent="0.3">
      <c r="A35" s="29"/>
      <c r="B35" s="9"/>
      <c r="C35" s="29"/>
      <c r="D35" s="9"/>
      <c r="F35" s="28"/>
    </row>
    <row r="36" spans="1:7" x14ac:dyDescent="0.3">
      <c r="A36" s="6" t="s">
        <v>23</v>
      </c>
      <c r="B36" s="10" t="s">
        <v>9</v>
      </c>
      <c r="C36" s="1" t="s">
        <v>24</v>
      </c>
      <c r="D36" s="10">
        <v>2</v>
      </c>
      <c r="E36" s="74" t="s">
        <v>106</v>
      </c>
      <c r="F36" s="75">
        <v>2.2210000000000001</v>
      </c>
    </row>
    <row r="37" spans="1:7" x14ac:dyDescent="0.3">
      <c r="A37" s="7"/>
      <c r="B37" s="11"/>
      <c r="C37" s="2" t="s">
        <v>25</v>
      </c>
      <c r="D37" s="11">
        <v>1</v>
      </c>
      <c r="E37" s="76">
        <v>64</v>
      </c>
      <c r="F37" s="77">
        <v>0.60299999999999998</v>
      </c>
    </row>
    <row r="38" spans="1:7" x14ac:dyDescent="0.3">
      <c r="A38" s="7"/>
      <c r="B38" s="11"/>
      <c r="C38" s="2" t="s">
        <v>27</v>
      </c>
      <c r="D38" s="11">
        <v>1</v>
      </c>
      <c r="E38" s="76">
        <v>66</v>
      </c>
      <c r="F38" s="77">
        <v>4.5510000000000002</v>
      </c>
    </row>
    <row r="39" spans="1:7" x14ac:dyDescent="0.3">
      <c r="A39" s="8"/>
      <c r="B39" s="12"/>
      <c r="C39" s="15" t="s">
        <v>26</v>
      </c>
      <c r="D39" s="12">
        <v>1</v>
      </c>
      <c r="E39" s="71">
        <v>67</v>
      </c>
      <c r="F39" s="72">
        <v>0.24</v>
      </c>
    </row>
    <row r="40" spans="1:7" x14ac:dyDescent="0.3">
      <c r="A40" s="29"/>
      <c r="B40" s="9"/>
      <c r="C40" s="14" t="s">
        <v>36</v>
      </c>
      <c r="D40" s="9"/>
      <c r="F40" s="73">
        <f>SUM(F36:F39)</f>
        <v>7.6150000000000002</v>
      </c>
    </row>
    <row r="41" spans="1:7" x14ac:dyDescent="0.3">
      <c r="A41" s="29"/>
      <c r="B41" s="9"/>
      <c r="C41" s="29"/>
      <c r="D41" s="9"/>
      <c r="F41" s="28"/>
    </row>
    <row r="42" spans="1:7" ht="51.75" x14ac:dyDescent="0.3">
      <c r="A42" s="6" t="s">
        <v>23</v>
      </c>
      <c r="B42" s="10" t="s">
        <v>10</v>
      </c>
      <c r="C42" s="1" t="s">
        <v>28</v>
      </c>
      <c r="D42" s="10">
        <v>10</v>
      </c>
      <c r="E42" s="78" t="s">
        <v>107</v>
      </c>
      <c r="F42" s="75">
        <v>4.6100000000000003</v>
      </c>
    </row>
    <row r="43" spans="1:7" x14ac:dyDescent="0.3">
      <c r="A43" s="7"/>
      <c r="B43" s="11"/>
      <c r="C43" s="2" t="s">
        <v>29</v>
      </c>
      <c r="D43" s="11">
        <v>4</v>
      </c>
      <c r="E43" s="76" t="s">
        <v>108</v>
      </c>
      <c r="F43" s="77">
        <v>2.1240000000000001</v>
      </c>
    </row>
    <row r="44" spans="1:7" x14ac:dyDescent="0.3">
      <c r="A44" s="7"/>
      <c r="B44" s="11"/>
      <c r="C44" s="2" t="s">
        <v>30</v>
      </c>
      <c r="D44" s="11">
        <v>1</v>
      </c>
      <c r="E44" s="76">
        <v>70</v>
      </c>
      <c r="F44" s="77">
        <v>0.38</v>
      </c>
    </row>
    <row r="45" spans="1:7" x14ac:dyDescent="0.3">
      <c r="A45" s="8"/>
      <c r="B45" s="12"/>
      <c r="C45" s="15" t="s">
        <v>31</v>
      </c>
      <c r="D45" s="12">
        <v>1</v>
      </c>
      <c r="E45" s="71">
        <v>52</v>
      </c>
      <c r="F45" s="72">
        <v>0.60499999999999998</v>
      </c>
    </row>
    <row r="46" spans="1:7" x14ac:dyDescent="0.3">
      <c r="A46" s="29"/>
      <c r="B46" s="9"/>
      <c r="C46" s="14" t="s">
        <v>36</v>
      </c>
      <c r="D46" s="9"/>
      <c r="F46" s="73">
        <f>SUM(F42:F45)</f>
        <v>7.7189999999999994</v>
      </c>
    </row>
    <row r="47" spans="1:7" x14ac:dyDescent="0.3">
      <c r="A47" s="29"/>
      <c r="B47" s="9"/>
      <c r="C47" s="29"/>
      <c r="D47" s="9"/>
      <c r="F47" s="70"/>
    </row>
    <row r="48" spans="1:7" x14ac:dyDescent="0.3">
      <c r="A48" s="6" t="s">
        <v>23</v>
      </c>
      <c r="B48" s="10" t="s">
        <v>14</v>
      </c>
      <c r="C48" s="1" t="s">
        <v>32</v>
      </c>
      <c r="D48" s="10">
        <v>2</v>
      </c>
      <c r="E48" s="74" t="s">
        <v>109</v>
      </c>
      <c r="F48" s="75">
        <v>3.3069999999999999</v>
      </c>
    </row>
    <row r="49" spans="1:6" x14ac:dyDescent="0.3">
      <c r="A49" s="7"/>
      <c r="B49" s="11"/>
      <c r="C49" s="2" t="s">
        <v>110</v>
      </c>
      <c r="D49" s="11">
        <v>2</v>
      </c>
      <c r="E49" s="76" t="s">
        <v>111</v>
      </c>
      <c r="F49" s="77">
        <v>3.2559999999999998</v>
      </c>
    </row>
    <row r="50" spans="1:6" x14ac:dyDescent="0.3">
      <c r="A50" s="8"/>
      <c r="B50" s="12"/>
      <c r="C50" s="15" t="s">
        <v>33</v>
      </c>
      <c r="D50" s="12">
        <v>3</v>
      </c>
      <c r="E50" s="71" t="s">
        <v>112</v>
      </c>
      <c r="F50" s="72">
        <v>2.948</v>
      </c>
    </row>
    <row r="51" spans="1:6" ht="18" thickBot="1" x14ac:dyDescent="0.35">
      <c r="A51" s="16"/>
      <c r="B51" s="17"/>
      <c r="C51" s="18" t="s">
        <v>36</v>
      </c>
      <c r="D51" s="17"/>
      <c r="E51" s="79"/>
      <c r="F51" s="82">
        <f>SUM(F48:F50)</f>
        <v>9.5109999999999992</v>
      </c>
    </row>
    <row r="52" spans="1:6" ht="33" customHeight="1" x14ac:dyDescent="0.3">
      <c r="A52" s="111" t="s">
        <v>38</v>
      </c>
      <c r="B52" s="111"/>
      <c r="C52" s="111"/>
      <c r="D52" s="111"/>
      <c r="E52" s="111"/>
      <c r="F52" s="111"/>
    </row>
  </sheetData>
  <mergeCells count="2">
    <mergeCell ref="A52:F52"/>
    <mergeCell ref="A2:F2"/>
  </mergeCells>
  <phoneticPr fontId="7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Supp. Table 1</vt:lpstr>
      <vt:lpstr>Supp. Table 2</vt:lpstr>
      <vt:lpstr>Supp. Table 3</vt:lpstr>
      <vt:lpstr>Supp. Table 4</vt:lpstr>
    </vt:vector>
  </TitlesOfParts>
  <Company>WRRC, ARS, USDA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Altenbach</dc:creator>
  <cp:lastModifiedBy>Cho-KW</cp:lastModifiedBy>
  <dcterms:created xsi:type="dcterms:W3CDTF">2017-07-28T01:48:36Z</dcterms:created>
  <dcterms:modified xsi:type="dcterms:W3CDTF">2018-03-28T05:47:35Z</dcterms:modified>
</cp:coreProperties>
</file>