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I38" i="1" l="1"/>
  <c r="H38" i="1"/>
  <c r="I37" i="1"/>
  <c r="H37" i="1"/>
  <c r="J108" i="1"/>
  <c r="J107" i="1"/>
  <c r="J106" i="1"/>
  <c r="J105" i="1"/>
  <c r="J104" i="1"/>
  <c r="J103" i="1"/>
  <c r="J102" i="1"/>
  <c r="J101" i="1"/>
  <c r="J109" i="1" s="1"/>
  <c r="J95" i="1"/>
  <c r="J94" i="1"/>
  <c r="J93" i="1"/>
  <c r="J92" i="1"/>
  <c r="J91" i="1"/>
  <c r="J90" i="1"/>
  <c r="J89" i="1"/>
  <c r="J88" i="1"/>
  <c r="J82" i="1"/>
  <c r="J81" i="1"/>
  <c r="J80" i="1"/>
  <c r="J79" i="1"/>
  <c r="J78" i="1"/>
  <c r="J77" i="1"/>
  <c r="J76" i="1"/>
  <c r="J75" i="1"/>
  <c r="J69" i="1"/>
  <c r="J68" i="1"/>
  <c r="J67" i="1"/>
  <c r="J66" i="1"/>
  <c r="J65" i="1"/>
  <c r="J64" i="1"/>
  <c r="J63" i="1"/>
  <c r="J62" i="1"/>
  <c r="J56" i="1"/>
  <c r="J55" i="1"/>
  <c r="J54" i="1"/>
  <c r="J53" i="1"/>
  <c r="J52" i="1"/>
  <c r="J51" i="1"/>
  <c r="J50" i="1"/>
  <c r="J49" i="1"/>
  <c r="J58" i="1" s="1"/>
  <c r="J110" i="1" l="1"/>
  <c r="J83" i="1"/>
  <c r="J57" i="1"/>
  <c r="J84" i="1"/>
  <c r="J70" i="1"/>
  <c r="J71" i="1"/>
  <c r="J97" i="1"/>
  <c r="J96" i="1"/>
</calcChain>
</file>

<file path=xl/sharedStrings.xml><?xml version="1.0" encoding="utf-8"?>
<sst xmlns="http://schemas.openxmlformats.org/spreadsheetml/2006/main" count="44" uniqueCount="23">
  <si>
    <t>Figure 3B</t>
    <phoneticPr fontId="1" type="noConversion"/>
  </si>
  <si>
    <t>Figure 3C</t>
    <phoneticPr fontId="1" type="noConversion"/>
  </si>
  <si>
    <t>NS (left)</t>
  </si>
  <si>
    <t>Average</t>
  </si>
  <si>
    <t>SD</t>
  </si>
  <si>
    <t>No.</t>
    <phoneticPr fontId="1" type="noConversion"/>
  </si>
  <si>
    <t>Evan blue (μg/paw)</t>
    <phoneticPr fontId="1" type="noConversion"/>
  </si>
  <si>
    <t>CKI (right)</t>
    <phoneticPr fontId="1" type="noConversion"/>
  </si>
  <si>
    <t>NS</t>
    <phoneticPr fontId="4" type="noConversion"/>
  </si>
  <si>
    <t>SD</t>
    <phoneticPr fontId="4" type="noConversion"/>
  </si>
  <si>
    <t>SD</t>
    <phoneticPr fontId="4" type="noConversion"/>
  </si>
  <si>
    <t>SD</t>
    <phoneticPr fontId="4" type="noConversion"/>
  </si>
  <si>
    <t>SD</t>
    <phoneticPr fontId="4" type="noConversion"/>
  </si>
  <si>
    <t xml:space="preserve">ΔºC </t>
    <phoneticPr fontId="4" type="noConversion"/>
  </si>
  <si>
    <t>CKI (5 mL/kg)</t>
    <phoneticPr fontId="4" type="noConversion"/>
  </si>
  <si>
    <t>CKI (2.5 mL/kg)</t>
    <phoneticPr fontId="4" type="noConversion"/>
  </si>
  <si>
    <t>CKI (1.25 mL/kg)</t>
    <phoneticPr fontId="4" type="noConversion"/>
  </si>
  <si>
    <t>Average</t>
    <phoneticPr fontId="4" type="noConversion"/>
  </si>
  <si>
    <t>Before treatment</t>
    <phoneticPr fontId="4" type="noConversion"/>
  </si>
  <si>
    <t>30 min after treatment</t>
    <phoneticPr fontId="4" type="noConversion"/>
  </si>
  <si>
    <t>Rectal Temperature</t>
    <phoneticPr fontId="1" type="noConversion"/>
  </si>
  <si>
    <t>Figure 3A</t>
    <phoneticPr fontId="1" type="noConversion"/>
  </si>
  <si>
    <t>C48/80 (4 mg/kg)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</si>
</sst>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9"/>
      <name val="宋体"/>
      <family val="2"/>
      <charset val="134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77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176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5.tif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190500</xdr:colOff>
      <xdr:row>26</xdr:row>
      <xdr:rowOff>28575</xdr:rowOff>
    </xdr:from>
    <xdr:to>
      <xdr:col>12</xdr:col>
      <xdr:colOff>1209675</xdr:colOff>
      <xdr:row>36</xdr:row>
      <xdr:rowOff>142875</xdr:rowOff>
    </xdr:to>
    <xdr:pic>
      <xdr:nvPicPr>
        <xdr:cNvPr id="2" name="图片 1" descr="C:\Users\Administrator\AppData\Roaming\Tencent\Users\2878882332\QQ\WinTemp\RichOle\OT[U5UTYU`G[@EWSK72C%VM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457575"/>
          <a:ext cx="3619500" cy="201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46</xdr:row>
      <xdr:rowOff>0</xdr:rowOff>
    </xdr:from>
    <xdr:to>
      <xdr:col>11</xdr:col>
      <xdr:colOff>304800</xdr:colOff>
      <xdr:row>47</xdr:row>
      <xdr:rowOff>47625</xdr:rowOff>
    </xdr:to>
    <xdr:sp macro="" textlink="">
      <xdr:nvSpPr>
        <xdr:cNvPr id="1026" name="AutoShape 2" descr="C:\Users\Administrator\AppData\Roaming\Tencent\Users\2878882332\QQ\WinTemp\RichOle\BI56V%`4[VY`17HG(F7DF.png"/>
        <xdr:cNvSpPr>
          <a:spLocks noChangeAspect="1" noChangeArrowheads="1"/>
        </xdr:cNvSpPr>
      </xdr:nvSpPr>
      <xdr:spPr bwMode="auto">
        <a:xfrm>
          <a:off x="9144000" y="4467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46</xdr:row>
      <xdr:rowOff>0</xdr:rowOff>
    </xdr:from>
    <xdr:to>
      <xdr:col>11</xdr:col>
      <xdr:colOff>304800</xdr:colOff>
      <xdr:row>47</xdr:row>
      <xdr:rowOff>47625</xdr:rowOff>
    </xdr:to>
    <xdr:sp macro="" textlink="">
      <xdr:nvSpPr>
        <xdr:cNvPr id="1027" name="AutoShape 3" descr="C:\Users\Administrator\AppData\Roaming\Tencent\Users\2878882332\QQ\WinTemp\RichOle\BI56V%`4[VY`17HG(F7DF.png"/>
        <xdr:cNvSpPr>
          <a:spLocks noChangeAspect="1" noChangeArrowheads="1"/>
        </xdr:cNvSpPr>
      </xdr:nvSpPr>
      <xdr:spPr bwMode="auto">
        <a:xfrm>
          <a:off x="9144000" y="4467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46</xdr:row>
      <xdr:rowOff>0</xdr:rowOff>
    </xdr:from>
    <xdr:to>
      <xdr:col>11</xdr:col>
      <xdr:colOff>304800</xdr:colOff>
      <xdr:row>47</xdr:row>
      <xdr:rowOff>47625</xdr:rowOff>
    </xdr:to>
    <xdr:sp macro="" textlink="">
      <xdr:nvSpPr>
        <xdr:cNvPr id="1028" name="AutoShape 4" descr="C:\Users\Administrator\AppData\Roaming\Tencent\Users\2878882332\QQ\WinTemp\RichOle\BI56V%`4[VY`17HG(F7DF.png"/>
        <xdr:cNvSpPr>
          <a:spLocks noChangeAspect="1" noChangeArrowheads="1"/>
        </xdr:cNvSpPr>
      </xdr:nvSpPr>
      <xdr:spPr bwMode="auto">
        <a:xfrm>
          <a:off x="9144000" y="4467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352425</xdr:colOff>
      <xdr:row>46</xdr:row>
      <xdr:rowOff>85725</xdr:rowOff>
    </xdr:from>
    <xdr:to>
      <xdr:col>17</xdr:col>
      <xdr:colOff>132643</xdr:colOff>
      <xdr:row>59</xdr:row>
      <xdr:rowOff>85407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24975" y="4552950"/>
          <a:ext cx="5657143" cy="2542857"/>
        </a:xfrm>
        <a:prstGeom prst="rect">
          <a:avLst/>
        </a:prstGeom>
      </xdr:spPr>
    </xdr:pic>
    <xdr:clientData/>
  </xdr:twoCellAnchor>
  <xdr:twoCellAnchor editAs="oneCell">
    <xdr:from>
      <xdr:col>6</xdr:col>
      <xdr:colOff>638173</xdr:colOff>
      <xdr:row>8</xdr:row>
      <xdr:rowOff>38099</xdr:rowOff>
    </xdr:from>
    <xdr:to>
      <xdr:col>8</xdr:col>
      <xdr:colOff>950535</xdr:colOff>
      <xdr:row>19</xdr:row>
      <xdr:rowOff>78149</xdr:rowOff>
    </xdr:to>
    <xdr:pic>
      <xdr:nvPicPr>
        <xdr:cNvPr id="7" name="图片 6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02" t="570" r="739" b="1134"/>
        <a:stretch/>
      </xdr:blipFill>
      <xdr:spPr>
        <a:xfrm>
          <a:off x="4752973" y="295274"/>
          <a:ext cx="2922212" cy="1926000"/>
        </a:xfrm>
        <a:prstGeom prst="rect">
          <a:avLst/>
        </a:prstGeom>
        <a:ln w="19050">
          <a:noFill/>
        </a:ln>
      </xdr:spPr>
    </xdr:pic>
    <xdr:clientData/>
  </xdr:twoCellAnchor>
  <xdr:twoCellAnchor editAs="oneCell">
    <xdr:from>
      <xdr:col>9</xdr:col>
      <xdr:colOff>180974</xdr:colOff>
      <xdr:row>8</xdr:row>
      <xdr:rowOff>38100</xdr:rowOff>
    </xdr:from>
    <xdr:to>
      <xdr:col>12</xdr:col>
      <xdr:colOff>371474</xdr:colOff>
      <xdr:row>19</xdr:row>
      <xdr:rowOff>76200</xdr:rowOff>
    </xdr:to>
    <xdr:pic>
      <xdr:nvPicPr>
        <xdr:cNvPr id="8" name="图片 7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027" t="1029" r="1421" b="261"/>
        <a:stretch/>
      </xdr:blipFill>
      <xdr:spPr>
        <a:xfrm>
          <a:off x="8467724" y="295275"/>
          <a:ext cx="2790825" cy="1924050"/>
        </a:xfrm>
        <a:prstGeom prst="rect">
          <a:avLst/>
        </a:prstGeom>
        <a:ln w="19050">
          <a:noFill/>
        </a:ln>
      </xdr:spPr>
    </xdr:pic>
    <xdr:clientData/>
  </xdr:twoCellAnchor>
  <xdr:twoCellAnchor editAs="oneCell">
    <xdr:from>
      <xdr:col>7</xdr:col>
      <xdr:colOff>504825</xdr:colOff>
      <xdr:row>0</xdr:row>
      <xdr:rowOff>114300</xdr:rowOff>
    </xdr:from>
    <xdr:to>
      <xdr:col>10</xdr:col>
      <xdr:colOff>228600</xdr:colOff>
      <xdr:row>7</xdr:row>
      <xdr:rowOff>104775</xdr:rowOff>
    </xdr:to>
    <xdr:pic>
      <xdr:nvPicPr>
        <xdr:cNvPr id="4" name="图片 3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6353" b="58451"/>
        <a:stretch/>
      </xdr:blipFill>
      <xdr:spPr>
        <a:xfrm>
          <a:off x="5934075" y="114300"/>
          <a:ext cx="3267075" cy="179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M112"/>
  <sheetViews>
    <sheetView tabSelected="1" topLeftCell="A22" workbookViewId="0">
      <selection activeCell="N11" sqref="N11"/>
    </sheetView>
  </sheetViews>
  <sheetFormatPr defaultRowHeight="13.5" x14ac:dyDescent="0.15"/>
  <cols>
    <col min="7" max="7" width="17.25" customWidth="1"/>
    <col min="8" max="8" width="17" customWidth="1"/>
    <col min="9" max="9" width="20.5" customWidth="1"/>
    <col min="12" max="12" width="16.125" customWidth="1"/>
    <col min="13" max="13" width="16" customWidth="1"/>
  </cols>
  <sheetData>
    <row r="1" spans="5:5" ht="20.25" x14ac:dyDescent="0.3">
      <c r="E1" s="1" t="s">
        <v>21</v>
      </c>
    </row>
    <row r="2" spans="5:5" ht="20.25" x14ac:dyDescent="0.3">
      <c r="E2" s="1"/>
    </row>
    <row r="3" spans="5:5" ht="20.25" x14ac:dyDescent="0.3">
      <c r="E3" s="1"/>
    </row>
    <row r="4" spans="5:5" ht="20.25" x14ac:dyDescent="0.3">
      <c r="E4" s="1"/>
    </row>
    <row r="5" spans="5:5" ht="20.25" x14ac:dyDescent="0.3">
      <c r="E5" s="1"/>
    </row>
    <row r="6" spans="5:5" ht="20.25" x14ac:dyDescent="0.3">
      <c r="E6" s="1"/>
    </row>
    <row r="7" spans="5:5" ht="20.25" x14ac:dyDescent="0.3">
      <c r="E7" s="1"/>
    </row>
    <row r="8" spans="5:5" ht="20.25" x14ac:dyDescent="0.3">
      <c r="E8" s="1"/>
    </row>
    <row r="25" spans="5:13" ht="20.25" x14ac:dyDescent="0.3">
      <c r="E25" s="1" t="s">
        <v>0</v>
      </c>
    </row>
    <row r="27" spans="5:13" ht="15" x14ac:dyDescent="0.2">
      <c r="G27" s="3"/>
      <c r="H27" s="14" t="s">
        <v>6</v>
      </c>
      <c r="I27" s="14"/>
      <c r="L27" s="12"/>
      <c r="M27" s="12"/>
    </row>
    <row r="28" spans="5:13" ht="15" x14ac:dyDescent="0.2">
      <c r="G28" s="3" t="s">
        <v>5</v>
      </c>
      <c r="H28" s="3" t="s">
        <v>2</v>
      </c>
      <c r="I28" s="3" t="s">
        <v>7</v>
      </c>
      <c r="L28" s="11"/>
      <c r="M28" s="11"/>
    </row>
    <row r="29" spans="5:13" ht="15" x14ac:dyDescent="0.2">
      <c r="G29" s="3">
        <v>1</v>
      </c>
      <c r="H29" s="4">
        <v>0.21410256410256412</v>
      </c>
      <c r="I29" s="4">
        <v>0.98974358974358989</v>
      </c>
      <c r="L29" s="11"/>
      <c r="M29" s="11"/>
    </row>
    <row r="30" spans="5:13" ht="15" x14ac:dyDescent="0.2">
      <c r="G30" s="3">
        <v>2</v>
      </c>
      <c r="H30" s="4">
        <v>0.2076923076923077</v>
      </c>
      <c r="I30" s="4">
        <v>0.89358974358974375</v>
      </c>
      <c r="L30" s="11"/>
      <c r="M30" s="11"/>
    </row>
    <row r="31" spans="5:13" ht="15" x14ac:dyDescent="0.2">
      <c r="G31" s="3">
        <v>3</v>
      </c>
      <c r="H31" s="4">
        <v>0.32948717948717954</v>
      </c>
      <c r="I31" s="4">
        <v>0.98974358974358989</v>
      </c>
      <c r="L31" s="11"/>
      <c r="M31" s="11"/>
    </row>
    <row r="32" spans="5:13" ht="15" x14ac:dyDescent="0.2">
      <c r="G32" s="3">
        <v>4</v>
      </c>
      <c r="H32" s="4">
        <v>0.27179487179487177</v>
      </c>
      <c r="I32" s="4">
        <v>1.2846153846153847</v>
      </c>
      <c r="L32" s="11"/>
      <c r="M32" s="11"/>
    </row>
    <row r="33" spans="5:13" ht="15" x14ac:dyDescent="0.2">
      <c r="G33" s="3">
        <v>5</v>
      </c>
      <c r="H33" s="4">
        <v>0.15641025641025647</v>
      </c>
      <c r="I33" s="4">
        <v>1.4512820512820517</v>
      </c>
      <c r="L33" s="11"/>
      <c r="M33" s="11"/>
    </row>
    <row r="34" spans="5:13" ht="15" x14ac:dyDescent="0.2">
      <c r="G34" s="3">
        <v>6</v>
      </c>
      <c r="H34" s="4">
        <v>0.31666666666666665</v>
      </c>
      <c r="I34" s="4">
        <v>0.95128205128205134</v>
      </c>
      <c r="L34" s="11"/>
      <c r="M34" s="11"/>
    </row>
    <row r="35" spans="5:13" ht="15" x14ac:dyDescent="0.2">
      <c r="G35" s="3">
        <v>7</v>
      </c>
      <c r="H35" s="4">
        <v>0.23333333333333336</v>
      </c>
      <c r="I35" s="4">
        <v>0.63717948717948714</v>
      </c>
      <c r="L35" s="11"/>
      <c r="M35" s="11"/>
    </row>
    <row r="36" spans="5:13" ht="15" x14ac:dyDescent="0.2">
      <c r="G36" s="3">
        <v>8</v>
      </c>
      <c r="H36" s="4">
        <v>0.3807692307692308</v>
      </c>
      <c r="I36" s="4">
        <v>0.59871794871794881</v>
      </c>
    </row>
    <row r="37" spans="5:13" ht="15" x14ac:dyDescent="0.2">
      <c r="G37" s="3" t="s">
        <v>3</v>
      </c>
      <c r="H37" s="4">
        <f>AVERAGE(H29:H36)</f>
        <v>0.26378205128205134</v>
      </c>
      <c r="I37" s="4">
        <f>AVERAGE(I29:I36)</f>
        <v>0.97451923076923097</v>
      </c>
    </row>
    <row r="38" spans="5:13" ht="15" x14ac:dyDescent="0.2">
      <c r="G38" s="3" t="s">
        <v>4</v>
      </c>
      <c r="H38" s="4">
        <f>STDEV(H29:H36)</f>
        <v>7.4578903005817973E-2</v>
      </c>
      <c r="I38" s="4">
        <f>STDEV(I29:I36)</f>
        <v>0.28934414222220145</v>
      </c>
    </row>
    <row r="39" spans="5:13" ht="15" x14ac:dyDescent="0.2">
      <c r="G39" s="2"/>
      <c r="H39" s="2"/>
      <c r="I39" s="2"/>
    </row>
    <row r="40" spans="5:13" ht="15" x14ac:dyDescent="0.2">
      <c r="G40" s="2"/>
      <c r="H40" s="2"/>
      <c r="I40" s="2"/>
    </row>
    <row r="47" spans="5:13" ht="20.25" x14ac:dyDescent="0.3">
      <c r="E47" s="1" t="s">
        <v>1</v>
      </c>
      <c r="G47" s="13" t="s">
        <v>8</v>
      </c>
      <c r="H47" s="14" t="s">
        <v>20</v>
      </c>
      <c r="I47" s="14"/>
      <c r="J47" s="14"/>
    </row>
    <row r="48" spans="5:13" ht="15" x14ac:dyDescent="0.15">
      <c r="G48" s="13"/>
      <c r="H48" s="5" t="s">
        <v>18</v>
      </c>
      <c r="I48" s="5" t="s">
        <v>19</v>
      </c>
      <c r="J48" s="5" t="s">
        <v>13</v>
      </c>
    </row>
    <row r="49" spans="7:10" ht="15" x14ac:dyDescent="0.15">
      <c r="G49" s="5">
        <v>1</v>
      </c>
      <c r="H49" s="5">
        <v>37.74</v>
      </c>
      <c r="I49" s="5">
        <v>37.35</v>
      </c>
      <c r="J49" s="5">
        <f>I49-H49</f>
        <v>-0.39000000000000057</v>
      </c>
    </row>
    <row r="50" spans="7:10" ht="15" x14ac:dyDescent="0.15">
      <c r="G50" s="5">
        <v>2</v>
      </c>
      <c r="H50" s="5">
        <v>38.32</v>
      </c>
      <c r="I50" s="6">
        <v>38.31</v>
      </c>
      <c r="J50" s="5">
        <f t="shared" ref="J50:J56" si="0">I50-H50</f>
        <v>-9.9999999999980105E-3</v>
      </c>
    </row>
    <row r="51" spans="7:10" ht="15" x14ac:dyDescent="0.15">
      <c r="G51" s="6">
        <v>3</v>
      </c>
      <c r="H51" s="6">
        <v>37.64</v>
      </c>
      <c r="I51" s="6">
        <v>37.42</v>
      </c>
      <c r="J51" s="5">
        <f t="shared" si="0"/>
        <v>-0.21999999999999886</v>
      </c>
    </row>
    <row r="52" spans="7:10" ht="15" x14ac:dyDescent="0.15">
      <c r="G52" s="6">
        <v>4</v>
      </c>
      <c r="H52" s="6">
        <v>37.74</v>
      </c>
      <c r="I52" s="5">
        <v>37.5</v>
      </c>
      <c r="J52" s="5">
        <f t="shared" si="0"/>
        <v>-0.24000000000000199</v>
      </c>
    </row>
    <row r="53" spans="7:10" ht="15" x14ac:dyDescent="0.15">
      <c r="G53" s="5">
        <v>5</v>
      </c>
      <c r="H53" s="6">
        <v>37.700000000000003</v>
      </c>
      <c r="I53" s="5">
        <v>37.92</v>
      </c>
      <c r="J53" s="5">
        <f t="shared" si="0"/>
        <v>0.21999999999999886</v>
      </c>
    </row>
    <row r="54" spans="7:10" ht="15" x14ac:dyDescent="0.15">
      <c r="G54" s="5">
        <v>6</v>
      </c>
      <c r="H54" s="6">
        <v>37.880000000000003</v>
      </c>
      <c r="I54" s="5">
        <v>37.479999999999997</v>
      </c>
      <c r="J54" s="5">
        <f t="shared" si="0"/>
        <v>-0.40000000000000568</v>
      </c>
    </row>
    <row r="55" spans="7:10" ht="15" x14ac:dyDescent="0.15">
      <c r="G55" s="5">
        <v>7</v>
      </c>
      <c r="H55" s="6">
        <v>38.090000000000003</v>
      </c>
      <c r="I55" s="5">
        <v>37.909999999999997</v>
      </c>
      <c r="J55" s="5">
        <f t="shared" si="0"/>
        <v>-0.18000000000000682</v>
      </c>
    </row>
    <row r="56" spans="7:10" ht="15" x14ac:dyDescent="0.15">
      <c r="G56" s="5">
        <v>8</v>
      </c>
      <c r="H56" s="6">
        <v>37.96</v>
      </c>
      <c r="I56" s="6">
        <v>37.85</v>
      </c>
      <c r="J56" s="5">
        <f t="shared" si="0"/>
        <v>-0.10999999999999943</v>
      </c>
    </row>
    <row r="57" spans="7:10" ht="15" x14ac:dyDescent="0.15">
      <c r="G57" s="5" t="s">
        <v>17</v>
      </c>
      <c r="H57" s="10"/>
      <c r="I57" s="10"/>
      <c r="J57" s="10">
        <f>AVERAGE(J49:J56)</f>
        <v>-0.16625000000000156</v>
      </c>
    </row>
    <row r="58" spans="7:10" ht="15" x14ac:dyDescent="0.15">
      <c r="G58" s="5" t="s">
        <v>9</v>
      </c>
      <c r="H58" s="10"/>
      <c r="I58" s="10"/>
      <c r="J58" s="10">
        <f>STDEV(J49:J56)</f>
        <v>0.20353571115233354</v>
      </c>
    </row>
    <row r="59" spans="7:10" ht="15" x14ac:dyDescent="0.2">
      <c r="G59" s="3"/>
      <c r="H59" s="3"/>
      <c r="I59" s="3"/>
      <c r="J59" s="3"/>
    </row>
    <row r="60" spans="7:10" ht="15" x14ac:dyDescent="0.2">
      <c r="G60" s="13" t="s">
        <v>22</v>
      </c>
      <c r="H60" s="14" t="s">
        <v>20</v>
      </c>
      <c r="I60" s="14"/>
      <c r="J60" s="14"/>
    </row>
    <row r="61" spans="7:10" ht="15" x14ac:dyDescent="0.15">
      <c r="G61" s="13"/>
      <c r="H61" s="5" t="s">
        <v>18</v>
      </c>
      <c r="I61" s="5" t="s">
        <v>19</v>
      </c>
      <c r="J61" s="5" t="s">
        <v>13</v>
      </c>
    </row>
    <row r="62" spans="7:10" ht="15" x14ac:dyDescent="0.15">
      <c r="G62" s="5">
        <v>1</v>
      </c>
      <c r="H62" s="5">
        <v>38.26</v>
      </c>
      <c r="I62" s="5">
        <v>33.71</v>
      </c>
      <c r="J62" s="5">
        <f>I62-H62</f>
        <v>-4.5499999999999972</v>
      </c>
    </row>
    <row r="63" spans="7:10" ht="15" x14ac:dyDescent="0.15">
      <c r="G63" s="5">
        <v>2</v>
      </c>
      <c r="H63" s="5">
        <v>37.78</v>
      </c>
      <c r="I63" s="6">
        <v>33.58</v>
      </c>
      <c r="J63" s="5">
        <f t="shared" ref="J63:J69" si="1">I63-H63</f>
        <v>-4.2000000000000028</v>
      </c>
    </row>
    <row r="64" spans="7:10" ht="15" x14ac:dyDescent="0.15">
      <c r="G64" s="6">
        <v>3</v>
      </c>
      <c r="H64" s="6">
        <v>38.04</v>
      </c>
      <c r="I64" s="6">
        <v>33.29</v>
      </c>
      <c r="J64" s="5">
        <f t="shared" si="1"/>
        <v>-4.75</v>
      </c>
    </row>
    <row r="65" spans="7:10" ht="15" x14ac:dyDescent="0.15">
      <c r="G65" s="6">
        <v>4</v>
      </c>
      <c r="H65" s="6">
        <v>37.229999999999997</v>
      </c>
      <c r="I65" s="5">
        <v>33.520000000000003</v>
      </c>
      <c r="J65" s="5">
        <f t="shared" si="1"/>
        <v>-3.7099999999999937</v>
      </c>
    </row>
    <row r="66" spans="7:10" ht="15" x14ac:dyDescent="0.15">
      <c r="G66" s="6">
        <v>5</v>
      </c>
      <c r="H66" s="6">
        <v>38.08</v>
      </c>
      <c r="I66" s="6">
        <v>33.92</v>
      </c>
      <c r="J66" s="5">
        <f t="shared" si="1"/>
        <v>-4.1599999999999966</v>
      </c>
    </row>
    <row r="67" spans="7:10" ht="15" x14ac:dyDescent="0.15">
      <c r="G67" s="6">
        <v>6</v>
      </c>
      <c r="H67" s="6">
        <v>37.909999999999997</v>
      </c>
      <c r="I67" s="6">
        <v>34.119999999999997</v>
      </c>
      <c r="J67" s="5">
        <f t="shared" si="1"/>
        <v>-3.7899999999999991</v>
      </c>
    </row>
    <row r="68" spans="7:10" ht="15" x14ac:dyDescent="0.15">
      <c r="G68" s="6">
        <v>7</v>
      </c>
      <c r="H68" s="6">
        <v>38.31</v>
      </c>
      <c r="I68" s="6">
        <v>33.450000000000003</v>
      </c>
      <c r="J68" s="5">
        <f t="shared" si="1"/>
        <v>-4.8599999999999994</v>
      </c>
    </row>
    <row r="69" spans="7:10" ht="15" x14ac:dyDescent="0.15">
      <c r="G69" s="6">
        <v>8</v>
      </c>
      <c r="H69" s="6">
        <v>37.86</v>
      </c>
      <c r="I69" s="6">
        <v>34.21</v>
      </c>
      <c r="J69" s="5">
        <f t="shared" si="1"/>
        <v>-3.6499999999999986</v>
      </c>
    </row>
    <row r="70" spans="7:10" ht="15" x14ac:dyDescent="0.15">
      <c r="G70" s="5" t="s">
        <v>17</v>
      </c>
      <c r="H70" s="10"/>
      <c r="I70" s="10"/>
      <c r="J70" s="10">
        <f>AVERAGE(J62:J69)</f>
        <v>-4.2087499999999984</v>
      </c>
    </row>
    <row r="71" spans="7:10" ht="15" x14ac:dyDescent="0.15">
      <c r="G71" s="5" t="s">
        <v>10</v>
      </c>
      <c r="H71" s="10"/>
      <c r="I71" s="10"/>
      <c r="J71" s="10">
        <f>STDEV(J62:J69)</f>
        <v>0.47393301214412387</v>
      </c>
    </row>
    <row r="72" spans="7:10" ht="15" x14ac:dyDescent="0.15">
      <c r="G72" s="5"/>
      <c r="H72" s="10"/>
      <c r="I72" s="10"/>
      <c r="J72" s="10"/>
    </row>
    <row r="73" spans="7:10" s="9" customFormat="1" ht="15" x14ac:dyDescent="0.2">
      <c r="G73" s="13" t="s">
        <v>16</v>
      </c>
      <c r="H73" s="14" t="s">
        <v>20</v>
      </c>
      <c r="I73" s="14"/>
      <c r="J73" s="14"/>
    </row>
    <row r="74" spans="7:10" ht="15" x14ac:dyDescent="0.15">
      <c r="G74" s="13"/>
      <c r="H74" s="5" t="s">
        <v>18</v>
      </c>
      <c r="I74" s="5" t="s">
        <v>19</v>
      </c>
      <c r="J74" s="5" t="s">
        <v>13</v>
      </c>
    </row>
    <row r="75" spans="7:10" ht="15" x14ac:dyDescent="0.15">
      <c r="G75" s="5">
        <v>1</v>
      </c>
      <c r="H75" s="5">
        <v>38</v>
      </c>
      <c r="I75" s="6">
        <v>37.5</v>
      </c>
      <c r="J75" s="5">
        <f>I75-H75</f>
        <v>-0.5</v>
      </c>
    </row>
    <row r="76" spans="7:10" ht="15" x14ac:dyDescent="0.15">
      <c r="G76" s="5">
        <v>2</v>
      </c>
      <c r="H76" s="5">
        <v>38.339999999999996</v>
      </c>
      <c r="I76" s="6">
        <v>37.630000000000003</v>
      </c>
      <c r="J76" s="5">
        <f t="shared" ref="J76:J82" si="2">I76-H76</f>
        <v>-0.70999999999999375</v>
      </c>
    </row>
    <row r="77" spans="7:10" ht="15" x14ac:dyDescent="0.15">
      <c r="G77" s="6">
        <v>3</v>
      </c>
      <c r="H77" s="6">
        <v>38.049999999999997</v>
      </c>
      <c r="I77" s="6">
        <v>37.43</v>
      </c>
      <c r="J77" s="5">
        <f t="shared" si="2"/>
        <v>-0.61999999999999744</v>
      </c>
    </row>
    <row r="78" spans="7:10" ht="15" x14ac:dyDescent="0.15">
      <c r="G78" s="6">
        <v>4</v>
      </c>
      <c r="H78" s="6">
        <v>38.22</v>
      </c>
      <c r="I78" s="6">
        <v>37.99</v>
      </c>
      <c r="J78" s="5">
        <f t="shared" si="2"/>
        <v>-0.22999999999999687</v>
      </c>
    </row>
    <row r="79" spans="7:10" ht="15" x14ac:dyDescent="0.15">
      <c r="G79" s="5">
        <v>5</v>
      </c>
      <c r="H79" s="6">
        <v>37.519999999999996</v>
      </c>
      <c r="I79" s="6">
        <v>37.590000000000003</v>
      </c>
      <c r="J79" s="5">
        <f t="shared" si="2"/>
        <v>7.000000000000739E-2</v>
      </c>
    </row>
    <row r="80" spans="7:10" ht="15" x14ac:dyDescent="0.15">
      <c r="G80" s="5">
        <v>6</v>
      </c>
      <c r="H80" s="6">
        <v>38.059999999999995</v>
      </c>
      <c r="I80" s="6">
        <v>37.68</v>
      </c>
      <c r="J80" s="5">
        <f t="shared" si="2"/>
        <v>-0.37999999999999545</v>
      </c>
    </row>
    <row r="81" spans="7:10" ht="15" x14ac:dyDescent="0.15">
      <c r="G81" s="5">
        <v>7</v>
      </c>
      <c r="H81" s="6">
        <v>37.549999999999997</v>
      </c>
      <c r="I81" s="6">
        <v>37.590000000000003</v>
      </c>
      <c r="J81" s="5">
        <f t="shared" si="2"/>
        <v>4.0000000000006253E-2</v>
      </c>
    </row>
    <row r="82" spans="7:10" ht="15" x14ac:dyDescent="0.15">
      <c r="G82" s="5">
        <v>8</v>
      </c>
      <c r="H82" s="6">
        <v>38.159999999999997</v>
      </c>
      <c r="I82" s="6">
        <v>37.99</v>
      </c>
      <c r="J82" s="5">
        <f t="shared" si="2"/>
        <v>-0.1699999999999946</v>
      </c>
    </row>
    <row r="83" spans="7:10" ht="15" x14ac:dyDescent="0.15">
      <c r="G83" s="5" t="s">
        <v>17</v>
      </c>
      <c r="H83" s="10"/>
      <c r="I83" s="10"/>
      <c r="J83" s="10">
        <f>AVERAGE(J75:J82)</f>
        <v>-0.31249999999999556</v>
      </c>
    </row>
    <row r="84" spans="7:10" ht="15" x14ac:dyDescent="0.15">
      <c r="G84" s="5" t="s">
        <v>11</v>
      </c>
      <c r="H84" s="10"/>
      <c r="I84" s="10"/>
      <c r="J84" s="10">
        <f>STDEV(J75:J82)</f>
        <v>0.29030771851360093</v>
      </c>
    </row>
    <row r="85" spans="7:10" ht="15" x14ac:dyDescent="0.15">
      <c r="G85" s="5"/>
      <c r="H85" s="10"/>
      <c r="I85" s="10"/>
      <c r="J85" s="10"/>
    </row>
    <row r="86" spans="7:10" ht="15" x14ac:dyDescent="0.2">
      <c r="G86" s="13" t="s">
        <v>15</v>
      </c>
      <c r="H86" s="14" t="s">
        <v>20</v>
      </c>
      <c r="I86" s="14"/>
      <c r="J86" s="14"/>
    </row>
    <row r="87" spans="7:10" ht="15" x14ac:dyDescent="0.15">
      <c r="G87" s="13"/>
      <c r="H87" s="5" t="s">
        <v>18</v>
      </c>
      <c r="I87" s="5" t="s">
        <v>19</v>
      </c>
      <c r="J87" s="5" t="s">
        <v>13</v>
      </c>
    </row>
    <row r="88" spans="7:10" ht="15" x14ac:dyDescent="0.15">
      <c r="G88" s="5">
        <v>1</v>
      </c>
      <c r="H88" s="5">
        <v>38.29</v>
      </c>
      <c r="I88" s="5">
        <v>37.31</v>
      </c>
      <c r="J88" s="5">
        <f>I88-H88</f>
        <v>-0.97999999999999687</v>
      </c>
    </row>
    <row r="89" spans="7:10" ht="15" x14ac:dyDescent="0.15">
      <c r="G89" s="5">
        <v>2</v>
      </c>
      <c r="H89" s="5">
        <v>37.830000000000005</v>
      </c>
      <c r="I89" s="6">
        <v>35.74</v>
      </c>
      <c r="J89" s="5">
        <f t="shared" ref="J89:J95" si="3">I89-H89</f>
        <v>-2.0900000000000034</v>
      </c>
    </row>
    <row r="90" spans="7:10" ht="15" x14ac:dyDescent="0.15">
      <c r="G90" s="6">
        <v>3</v>
      </c>
      <c r="H90" s="6">
        <v>38.21</v>
      </c>
      <c r="I90" s="6">
        <v>34.950000000000003</v>
      </c>
      <c r="J90" s="5">
        <f t="shared" si="3"/>
        <v>-3.259999999999998</v>
      </c>
    </row>
    <row r="91" spans="7:10" ht="15" x14ac:dyDescent="0.15">
      <c r="G91" s="6">
        <v>4</v>
      </c>
      <c r="H91" s="6">
        <v>37.78</v>
      </c>
      <c r="I91" s="6">
        <v>35.39</v>
      </c>
      <c r="J91" s="5">
        <f t="shared" si="3"/>
        <v>-2.3900000000000006</v>
      </c>
    </row>
    <row r="92" spans="7:10" ht="15" x14ac:dyDescent="0.15">
      <c r="G92" s="5">
        <v>5</v>
      </c>
      <c r="H92" s="6">
        <v>37.92</v>
      </c>
      <c r="I92" s="6">
        <v>37.229999999999997</v>
      </c>
      <c r="J92" s="5">
        <f t="shared" si="3"/>
        <v>-0.69000000000000483</v>
      </c>
    </row>
    <row r="93" spans="7:10" ht="15" x14ac:dyDescent="0.15">
      <c r="G93" s="5">
        <v>6</v>
      </c>
      <c r="H93" s="6">
        <v>37.760000000000005</v>
      </c>
      <c r="I93" s="6">
        <v>35.07</v>
      </c>
      <c r="J93" s="5">
        <f t="shared" si="3"/>
        <v>-2.6900000000000048</v>
      </c>
    </row>
    <row r="94" spans="7:10" ht="15" x14ac:dyDescent="0.15">
      <c r="G94" s="5">
        <v>7</v>
      </c>
      <c r="H94" s="6">
        <v>38.130000000000003</v>
      </c>
      <c r="I94" s="6">
        <v>35.03</v>
      </c>
      <c r="J94" s="5">
        <f t="shared" si="3"/>
        <v>-3.1000000000000014</v>
      </c>
    </row>
    <row r="95" spans="7:10" ht="15" x14ac:dyDescent="0.15">
      <c r="G95" s="5">
        <v>8</v>
      </c>
      <c r="H95" s="6">
        <v>37.81</v>
      </c>
      <c r="I95" s="6">
        <v>36.06</v>
      </c>
      <c r="J95" s="5">
        <f t="shared" si="3"/>
        <v>-1.75</v>
      </c>
    </row>
    <row r="96" spans="7:10" ht="15" x14ac:dyDescent="0.15">
      <c r="G96" s="5" t="s">
        <v>17</v>
      </c>
      <c r="H96" s="10"/>
      <c r="I96" s="10"/>
      <c r="J96" s="10">
        <f>AVERAGE(J88:J95)</f>
        <v>-2.1187500000000012</v>
      </c>
    </row>
    <row r="97" spans="7:10" ht="15" x14ac:dyDescent="0.15">
      <c r="G97" s="5" t="s">
        <v>10</v>
      </c>
      <c r="H97" s="10"/>
      <c r="I97" s="10"/>
      <c r="J97" s="10">
        <f>STDEV(J88:J95)</f>
        <v>0.93656572494558865</v>
      </c>
    </row>
    <row r="98" spans="7:10" ht="15" x14ac:dyDescent="0.2">
      <c r="G98" s="3"/>
      <c r="H98" s="3"/>
      <c r="I98" s="3"/>
      <c r="J98" s="3"/>
    </row>
    <row r="99" spans="7:10" ht="15" x14ac:dyDescent="0.2">
      <c r="G99" s="13" t="s">
        <v>14</v>
      </c>
      <c r="H99" s="14" t="s">
        <v>20</v>
      </c>
      <c r="I99" s="14"/>
      <c r="J99" s="14"/>
    </row>
    <row r="100" spans="7:10" ht="15" x14ac:dyDescent="0.15">
      <c r="G100" s="13"/>
      <c r="H100" s="5" t="s">
        <v>18</v>
      </c>
      <c r="I100" s="5" t="s">
        <v>19</v>
      </c>
      <c r="J100" s="5" t="s">
        <v>13</v>
      </c>
    </row>
    <row r="101" spans="7:10" ht="15" x14ac:dyDescent="0.15">
      <c r="G101" s="5">
        <v>1</v>
      </c>
      <c r="H101" s="5">
        <v>38.08</v>
      </c>
      <c r="I101" s="5">
        <v>32.880000000000003</v>
      </c>
      <c r="J101" s="5">
        <f>I101-H101</f>
        <v>-5.1999999999999957</v>
      </c>
    </row>
    <row r="102" spans="7:10" ht="15" x14ac:dyDescent="0.15">
      <c r="G102" s="5">
        <v>2</v>
      </c>
      <c r="H102" s="5">
        <v>38.03</v>
      </c>
      <c r="I102" s="6">
        <v>33.299999999999997</v>
      </c>
      <c r="J102" s="5">
        <f t="shared" ref="J102:J108" si="4">I102-H102</f>
        <v>-4.730000000000004</v>
      </c>
    </row>
    <row r="103" spans="7:10" ht="15" x14ac:dyDescent="0.15">
      <c r="G103" s="6">
        <v>3</v>
      </c>
      <c r="H103" s="6">
        <v>37.770000000000003</v>
      </c>
      <c r="I103" s="6">
        <v>32.96</v>
      </c>
      <c r="J103" s="5">
        <f t="shared" si="4"/>
        <v>-4.8100000000000023</v>
      </c>
    </row>
    <row r="104" spans="7:10" ht="15" x14ac:dyDescent="0.15">
      <c r="G104" s="6">
        <v>4</v>
      </c>
      <c r="H104" s="6">
        <v>38.270000000000003</v>
      </c>
      <c r="I104" s="6">
        <v>33.61</v>
      </c>
      <c r="J104" s="5">
        <f t="shared" si="4"/>
        <v>-4.6600000000000037</v>
      </c>
    </row>
    <row r="105" spans="7:10" ht="15" x14ac:dyDescent="0.15">
      <c r="G105" s="5">
        <v>5</v>
      </c>
      <c r="H105" s="5">
        <v>38.020000000000003</v>
      </c>
      <c r="I105" s="6">
        <v>34.03</v>
      </c>
      <c r="J105" s="5">
        <f t="shared" si="4"/>
        <v>-3.990000000000002</v>
      </c>
    </row>
    <row r="106" spans="7:10" ht="15" x14ac:dyDescent="0.15">
      <c r="G106" s="5">
        <v>6</v>
      </c>
      <c r="H106" s="5">
        <v>37.75</v>
      </c>
      <c r="I106" s="6">
        <v>32.479999999999997</v>
      </c>
      <c r="J106" s="5">
        <f t="shared" si="4"/>
        <v>-5.2700000000000031</v>
      </c>
    </row>
    <row r="107" spans="7:10" ht="15" x14ac:dyDescent="0.15">
      <c r="G107" s="5">
        <v>7</v>
      </c>
      <c r="H107" s="6">
        <v>37.82</v>
      </c>
      <c r="I107" s="6">
        <v>32.33</v>
      </c>
      <c r="J107" s="5">
        <f t="shared" si="4"/>
        <v>-5.490000000000002</v>
      </c>
    </row>
    <row r="108" spans="7:10" ht="15" x14ac:dyDescent="0.15">
      <c r="G108" s="5">
        <v>8</v>
      </c>
      <c r="H108" s="6">
        <v>38.299999999999997</v>
      </c>
      <c r="I108" s="6">
        <v>33.67</v>
      </c>
      <c r="J108" s="5">
        <f t="shared" si="4"/>
        <v>-4.6299999999999955</v>
      </c>
    </row>
    <row r="109" spans="7:10" ht="15" x14ac:dyDescent="0.15">
      <c r="G109" s="5" t="s">
        <v>17</v>
      </c>
      <c r="H109" s="10"/>
      <c r="I109" s="10"/>
      <c r="J109" s="10">
        <f>AVERAGE(J101:J108)</f>
        <v>-4.847500000000001</v>
      </c>
    </row>
    <row r="110" spans="7:10" ht="15" x14ac:dyDescent="0.15">
      <c r="G110" s="5" t="s">
        <v>12</v>
      </c>
      <c r="H110" s="10"/>
      <c r="I110" s="10"/>
      <c r="J110" s="10">
        <f>STDEV(J101:J108)</f>
        <v>0.47034182098919108</v>
      </c>
    </row>
    <row r="111" spans="7:10" s="9" customFormat="1" ht="15" x14ac:dyDescent="0.15">
      <c r="G111" s="7"/>
      <c r="H111" s="7"/>
      <c r="I111" s="8"/>
      <c r="J111" s="8"/>
    </row>
    <row r="112" spans="7:10" s="9" customFormat="1" ht="15" x14ac:dyDescent="0.15">
      <c r="G112" s="7"/>
      <c r="H112" s="7"/>
      <c r="I112" s="8"/>
      <c r="J112" s="7"/>
    </row>
  </sheetData>
  <mergeCells count="12">
    <mergeCell ref="L27:M27"/>
    <mergeCell ref="G99:G100"/>
    <mergeCell ref="G86:G87"/>
    <mergeCell ref="G73:G74"/>
    <mergeCell ref="G60:G61"/>
    <mergeCell ref="G47:G48"/>
    <mergeCell ref="H99:J99"/>
    <mergeCell ref="H27:I27"/>
    <mergeCell ref="H47:J47"/>
    <mergeCell ref="H60:J60"/>
    <mergeCell ref="H73:J73"/>
    <mergeCell ref="H86:J86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2021-08-28T07:37:44Z</dcterms:modified>
</cp:coreProperties>
</file>