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44" i="1" l="1"/>
  <c r="F43" i="1" s="1"/>
  <c r="F42" i="1" s="1"/>
  <c r="F41" i="1" s="1"/>
  <c r="F45" i="1"/>
  <c r="F46" i="1"/>
  <c r="K59" i="1" l="1"/>
  <c r="J59" i="1"/>
  <c r="K58" i="1"/>
  <c r="J58" i="1"/>
  <c r="K57" i="1"/>
  <c r="J57" i="1"/>
  <c r="K56" i="1"/>
  <c r="J56" i="1"/>
  <c r="K55" i="1"/>
  <c r="J55" i="1"/>
  <c r="K54" i="1"/>
  <c r="J54" i="1"/>
</calcChain>
</file>

<file path=xl/sharedStrings.xml><?xml version="1.0" encoding="utf-8"?>
<sst xmlns="http://schemas.openxmlformats.org/spreadsheetml/2006/main" count="39" uniqueCount="18">
  <si>
    <t>Figure 8A</t>
    <phoneticPr fontId="1" type="noConversion"/>
  </si>
  <si>
    <t>Figure 8B</t>
    <phoneticPr fontId="1" type="noConversion"/>
  </si>
  <si>
    <t>CKI%</t>
  </si>
  <si>
    <t>Average</t>
  </si>
  <si>
    <t>SD</t>
  </si>
  <si>
    <t>ND</t>
  </si>
  <si>
    <t>PAF (pg/mL)</t>
    <phoneticPr fontId="1" type="noConversion"/>
  </si>
  <si>
    <t>/</t>
    <phoneticPr fontId="1" type="noConversion"/>
  </si>
  <si>
    <t>Average</t>
    <phoneticPr fontId="1" type="noConversion"/>
  </si>
  <si>
    <t>SD</t>
    <phoneticPr fontId="1" type="noConversion"/>
  </si>
  <si>
    <t>ND</t>
    <phoneticPr fontId="1" type="noConversion"/>
  </si>
  <si>
    <t>CKI (30%)</t>
    <phoneticPr fontId="1" type="noConversion"/>
  </si>
  <si>
    <t>CKI +TSI-01</t>
    <phoneticPr fontId="1" type="noConversion"/>
  </si>
  <si>
    <t>CKI +Mecl</t>
    <phoneticPr fontId="1" type="noConversion"/>
  </si>
  <si>
    <t>Matrine</t>
    <phoneticPr fontId="1" type="noConversion"/>
  </si>
  <si>
    <t>Matrine +TSI-01</t>
    <phoneticPr fontId="1" type="noConversion"/>
  </si>
  <si>
    <t>Matrine +Mecl</t>
    <phoneticPr fontId="1" type="noConversion"/>
  </si>
  <si>
    <t>matrine 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</si>
</sst>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_ "/>
    <numFmt numFmtId="177" formatCode="0_ "/>
    <numFmt numFmtId="178" formatCode="0.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0" fontId="6" fillId="0" borderId="0" xfId="1" applyFont="1" applyAlignment="1">
      <alignment horizontal="center" vertical="center"/>
    </xf>
    <xf numFmtId="177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8" fontId="4" fillId="0" borderId="0" xfId="0" applyNumberFormat="1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0</xdr:row>
      <xdr:rowOff>38100</xdr:rowOff>
    </xdr:from>
    <xdr:to>
      <xdr:col>11</xdr:col>
      <xdr:colOff>255270</xdr:colOff>
      <xdr:row>23</xdr:row>
      <xdr:rowOff>145542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5" y="38100"/>
          <a:ext cx="5760720" cy="4050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7:K59"/>
  <sheetViews>
    <sheetView tabSelected="1" workbookViewId="0">
      <selection activeCell="E3" sqref="E3"/>
    </sheetView>
  </sheetViews>
  <sheetFormatPr defaultRowHeight="13.5" x14ac:dyDescent="0.15"/>
  <cols>
    <col min="6" max="6" width="14.875" customWidth="1"/>
    <col min="11" max="11" width="9.5" bestFit="1" customWidth="1"/>
  </cols>
  <sheetData>
    <row r="27" spans="4:11" ht="20.25" x14ac:dyDescent="0.3">
      <c r="D27" s="1" t="s">
        <v>0</v>
      </c>
      <c r="F27" s="3" t="s">
        <v>2</v>
      </c>
      <c r="G27" s="9" t="s">
        <v>6</v>
      </c>
      <c r="H27" s="9"/>
      <c r="I27" s="9"/>
      <c r="J27" s="3" t="s">
        <v>3</v>
      </c>
      <c r="K27" s="3" t="s">
        <v>4</v>
      </c>
    </row>
    <row r="28" spans="4:11" ht="15" x14ac:dyDescent="0.2">
      <c r="F28" s="3">
        <v>0</v>
      </c>
      <c r="G28" s="3" t="s">
        <v>5</v>
      </c>
      <c r="H28" s="3" t="s">
        <v>5</v>
      </c>
      <c r="I28" s="3" t="s">
        <v>5</v>
      </c>
      <c r="J28" s="3" t="s">
        <v>7</v>
      </c>
      <c r="K28" s="3" t="s">
        <v>7</v>
      </c>
    </row>
    <row r="29" spans="4:11" ht="15" x14ac:dyDescent="0.2">
      <c r="F29" s="3">
        <v>0.625</v>
      </c>
      <c r="G29" s="3" t="s">
        <v>5</v>
      </c>
      <c r="H29" s="3" t="s">
        <v>5</v>
      </c>
      <c r="I29" s="3" t="s">
        <v>5</v>
      </c>
      <c r="J29" s="3" t="s">
        <v>7</v>
      </c>
      <c r="K29" s="3" t="s">
        <v>7</v>
      </c>
    </row>
    <row r="30" spans="4:11" ht="15" x14ac:dyDescent="0.2">
      <c r="F30" s="3">
        <v>1.25</v>
      </c>
      <c r="G30" s="5">
        <v>69.599999999999994</v>
      </c>
      <c r="H30" s="5">
        <v>78</v>
      </c>
      <c r="I30" s="5">
        <v>72</v>
      </c>
      <c r="J30" s="5">
        <v>73.2</v>
      </c>
      <c r="K30" s="4">
        <v>4.3266615305567893</v>
      </c>
    </row>
    <row r="31" spans="4:11" ht="15" x14ac:dyDescent="0.2">
      <c r="F31" s="3">
        <v>2.5</v>
      </c>
      <c r="G31" s="5">
        <v>263</v>
      </c>
      <c r="H31" s="5">
        <v>219</v>
      </c>
      <c r="I31" s="5">
        <v>239</v>
      </c>
      <c r="J31" s="5">
        <v>240.33333333333334</v>
      </c>
      <c r="K31" s="4">
        <v>22.030282189144408</v>
      </c>
    </row>
    <row r="32" spans="4:11" ht="15" x14ac:dyDescent="0.2">
      <c r="F32" s="3">
        <v>5</v>
      </c>
      <c r="G32" s="5">
        <v>285</v>
      </c>
      <c r="H32" s="5">
        <v>300</v>
      </c>
      <c r="I32" s="5">
        <v>342</v>
      </c>
      <c r="J32" s="5">
        <v>309</v>
      </c>
      <c r="K32" s="4">
        <v>29.546573405388315</v>
      </c>
    </row>
    <row r="33" spans="6:11" ht="15" x14ac:dyDescent="0.2">
      <c r="F33" s="3">
        <v>10</v>
      </c>
      <c r="G33" s="5">
        <v>720</v>
      </c>
      <c r="H33" s="5">
        <v>698</v>
      </c>
      <c r="I33" s="5">
        <v>680</v>
      </c>
      <c r="J33" s="5">
        <v>699.33333333333337</v>
      </c>
      <c r="K33" s="4">
        <v>20.033305601755625</v>
      </c>
    </row>
    <row r="34" spans="6:11" ht="15" x14ac:dyDescent="0.2">
      <c r="F34" s="3">
        <v>20</v>
      </c>
      <c r="G34" s="5">
        <v>1223</v>
      </c>
      <c r="H34" s="5">
        <v>1173</v>
      </c>
      <c r="I34" s="5">
        <v>1161</v>
      </c>
      <c r="J34" s="5">
        <v>1185.6666666666667</v>
      </c>
      <c r="K34" s="4">
        <v>32.88363321370273</v>
      </c>
    </row>
    <row r="35" spans="6:11" ht="15" x14ac:dyDescent="0.2">
      <c r="F35" s="3">
        <v>30</v>
      </c>
      <c r="G35" s="5">
        <v>2204</v>
      </c>
      <c r="H35" s="5">
        <v>2130</v>
      </c>
      <c r="I35" s="5">
        <v>1948</v>
      </c>
      <c r="J35" s="5">
        <v>2094</v>
      </c>
      <c r="K35" s="4">
        <v>131.74217244299564</v>
      </c>
    </row>
    <row r="39" spans="6:11" ht="15" x14ac:dyDescent="0.2">
      <c r="F39" s="3" t="s">
        <v>17</v>
      </c>
      <c r="G39" s="9" t="s">
        <v>6</v>
      </c>
      <c r="H39" s="9"/>
      <c r="I39" s="9"/>
      <c r="J39" s="3" t="s">
        <v>3</v>
      </c>
      <c r="K39" s="3" t="s">
        <v>4</v>
      </c>
    </row>
    <row r="40" spans="6:11" ht="15" x14ac:dyDescent="0.2">
      <c r="F40" s="3">
        <v>0</v>
      </c>
      <c r="G40" s="3" t="s">
        <v>5</v>
      </c>
      <c r="H40" s="3" t="s">
        <v>5</v>
      </c>
      <c r="I40" s="3" t="s">
        <v>5</v>
      </c>
      <c r="J40" s="3" t="s">
        <v>7</v>
      </c>
      <c r="K40" s="3" t="s">
        <v>7</v>
      </c>
    </row>
    <row r="41" spans="6:11" ht="15" x14ac:dyDescent="0.2">
      <c r="F41" s="10">
        <f t="shared" ref="F41:F45" si="0">F42/2</f>
        <v>7.9687499999999994E-2</v>
      </c>
      <c r="G41" s="3">
        <v>226</v>
      </c>
      <c r="H41" s="3">
        <v>212</v>
      </c>
      <c r="I41" s="3">
        <v>263</v>
      </c>
      <c r="J41" s="5">
        <v>233.66666666666666</v>
      </c>
      <c r="K41" s="4">
        <v>26.350205565295564</v>
      </c>
    </row>
    <row r="42" spans="6:11" ht="15" x14ac:dyDescent="0.2">
      <c r="F42" s="10">
        <f t="shared" si="0"/>
        <v>0.15937499999999999</v>
      </c>
      <c r="G42" s="3">
        <v>315</v>
      </c>
      <c r="H42" s="3">
        <v>290</v>
      </c>
      <c r="I42" s="3">
        <v>300</v>
      </c>
      <c r="J42" s="5">
        <v>301.66666666666669</v>
      </c>
      <c r="K42" s="4">
        <v>12.583057392117915</v>
      </c>
    </row>
    <row r="43" spans="6:11" ht="15" x14ac:dyDescent="0.2">
      <c r="F43" s="10">
        <f t="shared" si="0"/>
        <v>0.31874999999999998</v>
      </c>
      <c r="G43" s="3">
        <v>580</v>
      </c>
      <c r="H43" s="3">
        <v>588</v>
      </c>
      <c r="I43" s="3">
        <v>569</v>
      </c>
      <c r="J43" s="5">
        <v>579</v>
      </c>
      <c r="K43" s="4">
        <v>9.5393920141694561</v>
      </c>
    </row>
    <row r="44" spans="6:11" ht="15" x14ac:dyDescent="0.2">
      <c r="F44" s="10">
        <f t="shared" si="0"/>
        <v>0.63749999999999996</v>
      </c>
      <c r="G44" s="3">
        <v>662</v>
      </c>
      <c r="H44" s="3">
        <v>693</v>
      </c>
      <c r="I44" s="3">
        <v>693</v>
      </c>
      <c r="J44" s="5">
        <v>682.66666666666663</v>
      </c>
      <c r="K44" s="4">
        <v>17.897858344878401</v>
      </c>
    </row>
    <row r="45" spans="6:11" ht="15" x14ac:dyDescent="0.2">
      <c r="F45" s="10">
        <f t="shared" si="0"/>
        <v>1.2749999999999999</v>
      </c>
      <c r="G45" s="3">
        <v>930</v>
      </c>
      <c r="H45" s="3">
        <v>959</v>
      </c>
      <c r="I45" s="3">
        <v>916</v>
      </c>
      <c r="J45" s="5">
        <v>935</v>
      </c>
      <c r="K45" s="4">
        <v>21.931712199461309</v>
      </c>
    </row>
    <row r="46" spans="6:11" ht="15" x14ac:dyDescent="0.2">
      <c r="F46" s="10">
        <f>F47/2</f>
        <v>2.5499999999999998</v>
      </c>
      <c r="G46" s="3">
        <v>1550</v>
      </c>
      <c r="H46" s="3">
        <v>1456</v>
      </c>
      <c r="I46" s="3">
        <v>1415</v>
      </c>
      <c r="J46" s="5">
        <v>1473.6666666666667</v>
      </c>
      <c r="K46" s="4">
        <v>69.212233986003767</v>
      </c>
    </row>
    <row r="47" spans="6:11" ht="15" x14ac:dyDescent="0.2">
      <c r="F47" s="3">
        <v>5.0999999999999996</v>
      </c>
      <c r="G47" s="3">
        <v>2960</v>
      </c>
      <c r="H47" s="3">
        <v>2618</v>
      </c>
      <c r="I47" s="3">
        <v>2618</v>
      </c>
      <c r="J47" s="5">
        <v>2732</v>
      </c>
      <c r="K47" s="4">
        <v>197.45379206285202</v>
      </c>
    </row>
    <row r="51" spans="4:11" ht="20.25" x14ac:dyDescent="0.3">
      <c r="D51" s="1" t="s">
        <v>1</v>
      </c>
    </row>
    <row r="52" spans="4:11" ht="15" x14ac:dyDescent="0.2">
      <c r="F52" s="6"/>
      <c r="G52" s="9" t="s">
        <v>6</v>
      </c>
      <c r="H52" s="9"/>
      <c r="I52" s="9"/>
      <c r="J52" s="2" t="s">
        <v>8</v>
      </c>
      <c r="K52" s="2" t="s">
        <v>9</v>
      </c>
    </row>
    <row r="53" spans="4:11" ht="15" x14ac:dyDescent="0.2">
      <c r="F53" s="6">
        <v>0</v>
      </c>
      <c r="G53" s="2" t="s">
        <v>10</v>
      </c>
      <c r="H53" s="2" t="s">
        <v>10</v>
      </c>
      <c r="I53" s="2" t="s">
        <v>10</v>
      </c>
      <c r="J53" s="3" t="s">
        <v>7</v>
      </c>
      <c r="K53" s="3" t="s">
        <v>7</v>
      </c>
    </row>
    <row r="54" spans="4:11" ht="15" x14ac:dyDescent="0.2">
      <c r="F54" s="6" t="s">
        <v>11</v>
      </c>
      <c r="G54" s="2">
        <v>1948</v>
      </c>
      <c r="H54" s="2">
        <v>2381</v>
      </c>
      <c r="I54" s="2">
        <v>2063</v>
      </c>
      <c r="J54" s="7">
        <f>AVERAGE(G54:I54)</f>
        <v>2130.6666666666665</v>
      </c>
      <c r="K54" s="8">
        <f t="shared" ref="K54:K59" si="1">STDEV(G54:I54)</f>
        <v>224.290733944435</v>
      </c>
    </row>
    <row r="55" spans="4:11" ht="14.25" x14ac:dyDescent="0.2">
      <c r="F55" s="2" t="s">
        <v>12</v>
      </c>
      <c r="G55" s="2">
        <v>1948</v>
      </c>
      <c r="H55" s="2">
        <v>1948</v>
      </c>
      <c r="I55" s="2">
        <v>1898</v>
      </c>
      <c r="J55" s="7">
        <f>AVERAGE(G55:I55)</f>
        <v>1931.3333333333333</v>
      </c>
      <c r="K55" s="8">
        <f t="shared" si="1"/>
        <v>28.867513459481287</v>
      </c>
    </row>
    <row r="56" spans="4:11" ht="15" x14ac:dyDescent="0.2">
      <c r="F56" s="6" t="s">
        <v>13</v>
      </c>
      <c r="G56" s="2">
        <v>315</v>
      </c>
      <c r="H56" s="2">
        <v>355</v>
      </c>
      <c r="I56" s="2">
        <v>338</v>
      </c>
      <c r="J56" s="7">
        <f t="shared" ref="J56:J59" si="2">AVERAGE(G56:I56)</f>
        <v>336</v>
      </c>
      <c r="K56" s="8">
        <f t="shared" si="1"/>
        <v>20.074859899884732</v>
      </c>
    </row>
    <row r="57" spans="4:11" ht="15" x14ac:dyDescent="0.2">
      <c r="F57" s="6" t="s">
        <v>14</v>
      </c>
      <c r="G57" s="2">
        <v>2381</v>
      </c>
      <c r="H57" s="2">
        <v>2772</v>
      </c>
      <c r="I57" s="2">
        <v>2772</v>
      </c>
      <c r="J57" s="7">
        <f t="shared" si="2"/>
        <v>2641.6666666666665</v>
      </c>
      <c r="K57" s="8">
        <f t="shared" si="1"/>
        <v>225.74395525314367</v>
      </c>
    </row>
    <row r="58" spans="4:11" ht="15" x14ac:dyDescent="0.2">
      <c r="F58" s="6" t="s">
        <v>15</v>
      </c>
      <c r="G58" s="2">
        <v>2287</v>
      </c>
      <c r="H58" s="2">
        <v>2287</v>
      </c>
      <c r="I58" s="2">
        <v>2682</v>
      </c>
      <c r="J58" s="7">
        <f t="shared" si="2"/>
        <v>2418.6666666666665</v>
      </c>
      <c r="K58" s="8">
        <f t="shared" si="1"/>
        <v>228.05335632990216</v>
      </c>
    </row>
    <row r="59" spans="4:11" ht="15" x14ac:dyDescent="0.2">
      <c r="F59" s="6" t="s">
        <v>16</v>
      </c>
      <c r="G59" s="2">
        <v>675</v>
      </c>
      <c r="H59" s="2">
        <v>612</v>
      </c>
      <c r="I59" s="2">
        <v>604</v>
      </c>
      <c r="J59" s="7">
        <f t="shared" si="2"/>
        <v>630.33333333333337</v>
      </c>
      <c r="K59" s="8">
        <f t="shared" si="1"/>
        <v>38.888730158406219</v>
      </c>
    </row>
  </sheetData>
  <mergeCells count="3">
    <mergeCell ref="G27:I27"/>
    <mergeCell ref="G39:I39"/>
    <mergeCell ref="G52:I5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2021-09-24T07:58:45Z</dcterms:modified>
</cp:coreProperties>
</file>