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bhaskar\Desktop\"/>
    </mc:Choice>
  </mc:AlternateContent>
  <bookViews>
    <workbookView xWindow="0" yWindow="0" windowWidth="28800" windowHeight="12435"/>
  </bookViews>
  <sheets>
    <sheet name="Tabelle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4" i="1" l="1"/>
  <c r="R15" i="1"/>
  <c r="R16" i="1"/>
  <c r="R17" i="1"/>
  <c r="Q14" i="1"/>
  <c r="Q15" i="1"/>
  <c r="Q16" i="1"/>
  <c r="Q17" i="1"/>
  <c r="P14" i="1"/>
  <c r="P15" i="1"/>
  <c r="P16" i="1"/>
  <c r="P17" i="1"/>
  <c r="O14" i="1"/>
  <c r="O15" i="1"/>
  <c r="O16" i="1"/>
  <c r="O17" i="1"/>
  <c r="N14" i="1"/>
  <c r="N15" i="1"/>
  <c r="N16" i="1"/>
  <c r="N17" i="1"/>
  <c r="M14" i="1"/>
  <c r="M15" i="1"/>
  <c r="M16" i="1"/>
  <c r="M17" i="1"/>
  <c r="L14" i="1"/>
  <c r="L15" i="1"/>
  <c r="L16" i="1"/>
  <c r="L17" i="1"/>
  <c r="K14" i="1"/>
  <c r="K15" i="1"/>
  <c r="K16" i="1"/>
  <c r="K17" i="1"/>
  <c r="F14" i="1"/>
  <c r="E14" i="1"/>
  <c r="F15" i="1"/>
  <c r="E16" i="1"/>
  <c r="F16" i="1"/>
  <c r="H16" i="1"/>
  <c r="H14" i="1"/>
  <c r="H15" i="1"/>
  <c r="G14" i="1"/>
  <c r="G16" i="1"/>
  <c r="J16" i="1"/>
  <c r="J14" i="1"/>
  <c r="J15" i="1"/>
  <c r="J17" i="1"/>
  <c r="I16" i="1"/>
  <c r="I14" i="1"/>
  <c r="H17" i="1"/>
  <c r="F17" i="1"/>
  <c r="E15" i="1"/>
  <c r="E17" i="1"/>
  <c r="G15" i="1"/>
  <c r="G17" i="1"/>
  <c r="I15" i="1"/>
  <c r="I17" i="1"/>
</calcChain>
</file>

<file path=xl/sharedStrings.xml><?xml version="1.0" encoding="utf-8"?>
<sst xmlns="http://schemas.openxmlformats.org/spreadsheetml/2006/main" count="48" uniqueCount="45">
  <si>
    <t>&lt;2</t>
  </si>
  <si>
    <t>K-1</t>
  </si>
  <si>
    <t>K-2</t>
  </si>
  <si>
    <t>K-3</t>
  </si>
  <si>
    <t>K-4</t>
  </si>
  <si>
    <t>K-5</t>
  </si>
  <si>
    <t>K-6</t>
  </si>
  <si>
    <t>K-7</t>
  </si>
  <si>
    <t>K-8</t>
  </si>
  <si>
    <t xml:space="preserve"> 13.01.12 - 2</t>
  </si>
  <si>
    <t xml:space="preserve"> 16.01.12 - 1</t>
  </si>
  <si>
    <t>16.01.12 - 2</t>
  </si>
  <si>
    <t>0.094</t>
  </si>
  <si>
    <t>0.121</t>
  </si>
  <si>
    <t>C58 (rCof a 1)</t>
  </si>
  <si>
    <t>&lt; 2</t>
  </si>
  <si>
    <t>13.01.2012-1</t>
  </si>
  <si>
    <t xml:space="preserve"> 13.01.12-2</t>
  </si>
  <si>
    <t xml:space="preserve"> 26.01.12-1</t>
  </si>
  <si>
    <t xml:space="preserve"> 26.01.12-2</t>
  </si>
  <si>
    <t xml:space="preserve"> 13.01.12 - 1</t>
  </si>
  <si>
    <t xml:space="preserve"> 13.01.12-1</t>
  </si>
  <si>
    <t>13.01.12-2</t>
  </si>
  <si>
    <t>23.04.13-1</t>
  </si>
  <si>
    <t>23.04.13-2</t>
  </si>
  <si>
    <t>13.01.12-1</t>
  </si>
  <si>
    <t>A58 (rCof a 3)</t>
  </si>
  <si>
    <t>C23 (rCof a 2)</t>
  </si>
  <si>
    <t>ELISA rCof a 1 - 3, Detection after 90', coffee workers with workrelated complaints, controls without allergies</t>
  </si>
  <si>
    <t>controls</t>
  </si>
  <si>
    <t>Cap k70</t>
  </si>
  <si>
    <t>total IgE</t>
  </si>
  <si>
    <t>Subject no</t>
  </si>
  <si>
    <t>Sample no.</t>
  </si>
  <si>
    <t>totalIgE</t>
  </si>
  <si>
    <t xml:space="preserve">GST </t>
  </si>
  <si>
    <t>Internal ELISA control:</t>
  </si>
  <si>
    <t>latexproteine in PBS</t>
  </si>
  <si>
    <t>buffer/PBSt PBS</t>
  </si>
  <si>
    <t>buffer/sera positive to latex</t>
  </si>
  <si>
    <t>sera positive to latex/latexproteine</t>
  </si>
  <si>
    <t>Standarddeviation:</t>
  </si>
  <si>
    <t>3 x Standarddeviation:</t>
  </si>
  <si>
    <t>mean:</t>
  </si>
  <si>
    <t>Sum (3 x SD+mean):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</si>
</sst>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 Black"/>
      <family val="2"/>
    </font>
    <font>
      <b/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0" fontId="0" fillId="0" borderId="4" xfId="0" applyFill="1" applyBorder="1"/>
    <xf numFmtId="0" fontId="0" fillId="0" borderId="0" xfId="0" applyFill="1"/>
    <xf numFmtId="0" fontId="0" fillId="3" borderId="0" xfId="0" applyFill="1" applyBorder="1"/>
    <xf numFmtId="0" fontId="0" fillId="5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64" fontId="0" fillId="0" borderId="1" xfId="0" applyNumberFormat="1" applyFill="1" applyBorder="1"/>
    <xf numFmtId="164" fontId="0" fillId="0" borderId="1" xfId="0" applyNumberFormat="1" applyFill="1" applyBorder="1" applyAlignment="1">
      <alignment horizontal="right"/>
    </xf>
    <xf numFmtId="164" fontId="0" fillId="0" borderId="4" xfId="0" applyNumberFormat="1" applyFill="1" applyBorder="1" applyAlignment="1">
      <alignment horizontal="right"/>
    </xf>
    <xf numFmtId="164" fontId="0" fillId="0" borderId="4" xfId="0" applyNumberFormat="1" applyFill="1" applyBorder="1"/>
    <xf numFmtId="0" fontId="0" fillId="0" borderId="3" xfId="0" applyFill="1" applyBorder="1"/>
    <xf numFmtId="0" fontId="0" fillId="0" borderId="2" xfId="0" applyFill="1" applyBorder="1"/>
    <xf numFmtId="0" fontId="0" fillId="7" borderId="1" xfId="0" applyFill="1" applyBorder="1"/>
    <xf numFmtId="0" fontId="0" fillId="0" borderId="1" xfId="0" applyBorder="1" applyAlignment="1">
      <alignment horizontal="right"/>
    </xf>
    <xf numFmtId="0" fontId="0" fillId="8" borderId="1" xfId="0" applyFill="1" applyBorder="1"/>
    <xf numFmtId="0" fontId="0" fillId="7" borderId="3" xfId="0" applyFill="1" applyBorder="1"/>
    <xf numFmtId="0" fontId="0" fillId="0" borderId="12" xfId="0" applyFill="1" applyBorder="1"/>
    <xf numFmtId="0" fontId="0" fillId="3" borderId="9" xfId="0" applyFill="1" applyBorder="1"/>
    <xf numFmtId="0" fontId="0" fillId="3" borderId="10" xfId="0" applyFill="1" applyBorder="1"/>
    <xf numFmtId="0" fontId="0" fillId="0" borderId="16" xfId="0" applyFill="1" applyBorder="1"/>
    <xf numFmtId="164" fontId="0" fillId="0" borderId="17" xfId="0" applyNumberFormat="1" applyFill="1" applyBorder="1" applyAlignment="1">
      <alignment horizontal="right"/>
    </xf>
    <xf numFmtId="164" fontId="0" fillId="0" borderId="18" xfId="0" applyNumberFormat="1" applyFill="1" applyBorder="1" applyAlignment="1">
      <alignment horizontal="right"/>
    </xf>
    <xf numFmtId="164" fontId="0" fillId="0" borderId="16" xfId="0" applyNumberFormat="1" applyFill="1" applyBorder="1" applyAlignment="1">
      <alignment horizontal="right"/>
    </xf>
    <xf numFmtId="164" fontId="0" fillId="0" borderId="12" xfId="0" applyNumberFormat="1" applyFill="1" applyBorder="1" applyAlignment="1">
      <alignment horizontal="right"/>
    </xf>
    <xf numFmtId="0" fontId="1" fillId="5" borderId="15" xfId="0" applyFont="1" applyFill="1" applyBorder="1"/>
    <xf numFmtId="0" fontId="0" fillId="5" borderId="9" xfId="0" applyFill="1" applyBorder="1"/>
    <xf numFmtId="0" fontId="0" fillId="5" borderId="11" xfId="0" applyFill="1" applyBorder="1"/>
    <xf numFmtId="164" fontId="0" fillId="0" borderId="17" xfId="0" applyNumberFormat="1" applyFill="1" applyBorder="1"/>
    <xf numFmtId="164" fontId="0" fillId="0" borderId="18" xfId="0" applyNumberFormat="1" applyFill="1" applyBorder="1"/>
    <xf numFmtId="164" fontId="0" fillId="0" borderId="16" xfId="0" applyNumberFormat="1" applyFill="1" applyBorder="1"/>
    <xf numFmtId="164" fontId="0" fillId="0" borderId="12" xfId="0" applyNumberFormat="1" applyFill="1" applyBorder="1"/>
    <xf numFmtId="0" fontId="1" fillId="4" borderId="15" xfId="0" applyFont="1" applyFill="1" applyBorder="1"/>
    <xf numFmtId="0" fontId="0" fillId="4" borderId="9" xfId="0" applyFill="1" applyBorder="1"/>
    <xf numFmtId="0" fontId="0" fillId="6" borderId="11" xfId="0" applyFill="1" applyBorder="1"/>
    <xf numFmtId="0" fontId="1" fillId="6" borderId="15" xfId="0" applyFont="1" applyFill="1" applyBorder="1"/>
    <xf numFmtId="0" fontId="0" fillId="6" borderId="10" xfId="0" applyFill="1" applyBorder="1"/>
    <xf numFmtId="0" fontId="0" fillId="0" borderId="16" xfId="0" applyBorder="1"/>
    <xf numFmtId="0" fontId="0" fillId="0" borderId="12" xfId="0" applyBorder="1"/>
    <xf numFmtId="2" fontId="0" fillId="0" borderId="16" xfId="0" applyNumberFormat="1" applyBorder="1"/>
    <xf numFmtId="2" fontId="0" fillId="0" borderId="12" xfId="0" applyNumberFormat="1" applyBorder="1"/>
    <xf numFmtId="0" fontId="0" fillId="0" borderId="8" xfId="0" applyFill="1" applyBorder="1" applyAlignment="1">
      <alignment horizontal="right"/>
    </xf>
    <xf numFmtId="0" fontId="0" fillId="7" borderId="16" xfId="0" applyFill="1" applyBorder="1"/>
    <xf numFmtId="0" fontId="0" fillId="7" borderId="12" xfId="0" applyFill="1" applyBorder="1"/>
    <xf numFmtId="0" fontId="0" fillId="7" borderId="19" xfId="0" applyFill="1" applyBorder="1"/>
    <xf numFmtId="0" fontId="0" fillId="0" borderId="7" xfId="0" applyBorder="1"/>
    <xf numFmtId="0" fontId="0" fillId="0" borderId="13" xfId="0" applyBorder="1"/>
    <xf numFmtId="0" fontId="0" fillId="0" borderId="19" xfId="0" applyBorder="1"/>
    <xf numFmtId="0" fontId="0" fillId="7" borderId="7" xfId="0" applyFill="1" applyBorder="1"/>
    <xf numFmtId="0" fontId="0" fillId="0" borderId="19" xfId="0" applyFill="1" applyBorder="1"/>
    <xf numFmtId="164" fontId="0" fillId="0" borderId="21" xfId="0" applyNumberFormat="1" applyFill="1" applyBorder="1" applyAlignment="1">
      <alignment horizontal="right"/>
    </xf>
    <xf numFmtId="164" fontId="0" fillId="0" borderId="6" xfId="0" applyNumberFormat="1" applyFill="1" applyBorder="1" applyAlignment="1">
      <alignment horizontal="right"/>
    </xf>
    <xf numFmtId="164" fontId="0" fillId="0" borderId="22" xfId="0" applyNumberFormat="1" applyFill="1" applyBorder="1" applyAlignment="1">
      <alignment horizontal="right"/>
    </xf>
    <xf numFmtId="164" fontId="0" fillId="0" borderId="21" xfId="0" applyNumberFormat="1" applyFill="1" applyBorder="1"/>
    <xf numFmtId="164" fontId="0" fillId="0" borderId="6" xfId="0" applyNumberFormat="1" applyFill="1" applyBorder="1"/>
    <xf numFmtId="164" fontId="0" fillId="0" borderId="22" xfId="0" applyNumberFormat="1" applyFill="1" applyBorder="1"/>
    <xf numFmtId="0" fontId="7" fillId="9" borderId="23" xfId="0" applyFont="1" applyFill="1" applyBorder="1"/>
    <xf numFmtId="0" fontId="7" fillId="9" borderId="24" xfId="0" applyFont="1" applyFill="1" applyBorder="1" applyAlignment="1">
      <alignment horizontal="right"/>
    </xf>
    <xf numFmtId="164" fontId="7" fillId="9" borderId="25" xfId="0" applyNumberFormat="1" applyFont="1" applyFill="1" applyBorder="1" applyAlignment="1">
      <alignment horizontal="right"/>
    </xf>
    <xf numFmtId="164" fontId="7" fillId="9" borderId="26" xfId="0" applyNumberFormat="1" applyFont="1" applyFill="1" applyBorder="1" applyAlignment="1">
      <alignment horizontal="right"/>
    </xf>
    <xf numFmtId="164" fontId="7" fillId="9" borderId="27" xfId="0" applyNumberFormat="1" applyFont="1" applyFill="1" applyBorder="1" applyAlignment="1">
      <alignment horizontal="right"/>
    </xf>
    <xf numFmtId="164" fontId="7" fillId="9" borderId="25" xfId="0" applyNumberFormat="1" applyFont="1" applyFill="1" applyBorder="1"/>
    <xf numFmtId="164" fontId="7" fillId="9" borderId="26" xfId="0" applyNumberFormat="1" applyFont="1" applyFill="1" applyBorder="1"/>
    <xf numFmtId="164" fontId="7" fillId="9" borderId="27" xfId="0" applyNumberFormat="1" applyFont="1" applyFill="1" applyBorder="1"/>
    <xf numFmtId="0" fontId="0" fillId="4" borderId="11" xfId="0" applyFill="1" applyBorder="1"/>
    <xf numFmtId="0" fontId="0" fillId="4" borderId="0" xfId="0" applyFill="1" applyBorder="1"/>
    <xf numFmtId="0" fontId="0" fillId="6" borderId="20" xfId="0" applyFill="1" applyBorder="1"/>
    <xf numFmtId="0" fontId="0" fillId="0" borderId="13" xfId="0" applyFill="1" applyBorder="1"/>
    <xf numFmtId="0" fontId="0" fillId="0" borderId="1" xfId="0" applyFill="1" applyBorder="1" applyAlignment="1">
      <alignment horizontal="right"/>
    </xf>
    <xf numFmtId="0" fontId="0" fillId="7" borderId="1" xfId="0" applyFill="1" applyBorder="1" applyAlignment="1">
      <alignment horizontal="right"/>
    </xf>
    <xf numFmtId="0" fontId="1" fillId="0" borderId="0" xfId="0" applyFont="1" applyFill="1" applyBorder="1"/>
    <xf numFmtId="14" fontId="0" fillId="0" borderId="0" xfId="0" applyNumberFormat="1" applyFill="1" applyBorder="1"/>
    <xf numFmtId="0" fontId="1" fillId="3" borderId="9" xfId="0" applyFont="1" applyFill="1" applyBorder="1"/>
    <xf numFmtId="0" fontId="0" fillId="3" borderId="20" xfId="0" applyFill="1" applyBorder="1"/>
    <xf numFmtId="0" fontId="6" fillId="0" borderId="1" xfId="0" applyFont="1" applyFill="1" applyBorder="1"/>
    <xf numFmtId="0" fontId="6" fillId="0" borderId="5" xfId="0" applyFont="1" applyBorder="1"/>
    <xf numFmtId="0" fontId="6" fillId="0" borderId="14" xfId="0" applyFont="1" applyBorder="1"/>
    <xf numFmtId="0" fontId="0" fillId="0" borderId="28" xfId="0" applyFill="1" applyBorder="1"/>
    <xf numFmtId="0" fontId="0" fillId="0" borderId="28" xfId="0" applyBorder="1"/>
    <xf numFmtId="0" fontId="0" fillId="0" borderId="29" xfId="0" applyBorder="1"/>
    <xf numFmtId="0" fontId="0" fillId="8" borderId="12" xfId="0" applyFill="1" applyBorder="1"/>
    <xf numFmtId="0" fontId="0" fillId="0" borderId="8" xfId="0" applyBorder="1"/>
    <xf numFmtId="0" fontId="0" fillId="0" borderId="29" xfId="0" applyFill="1" applyBorder="1"/>
    <xf numFmtId="0" fontId="0" fillId="7" borderId="13" xfId="0" applyFill="1" applyBorder="1"/>
    <xf numFmtId="0" fontId="0" fillId="0" borderId="8" xfId="0" applyFill="1" applyBorder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Light16"/>
  <colors>
    <mruColors>
      <color rgb="FF9999FF"/>
      <color rgb="FFFFCC66"/>
      <color rgb="FFFFFFCC"/>
      <color rgb="FFFF6699"/>
      <color rgb="FFFF3300"/>
      <color rgb="FFCC99FF"/>
      <color rgb="FFFF99FF"/>
      <color rgb="FFCC66FF"/>
      <color rgb="FFFF66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zoomScale="78" zoomScaleNormal="78" zoomScalePageLayoutView="78" workbookViewId="0">
      <selection activeCell="Q17" sqref="Q17"/>
    </sheetView>
  </sheetViews>
  <sheetFormatPr defaultColWidth="11.42578125" defaultRowHeight="15" x14ac:dyDescent="0.25"/>
  <cols>
    <col min="1" max="22" width="13.7109375" customWidth="1"/>
    <col min="53" max="53" width="11.42578125" bestFit="1" customWidth="1"/>
  </cols>
  <sheetData>
    <row r="1" spans="1:25" x14ac:dyDescent="0.25">
      <c r="D1" s="2"/>
      <c r="E1" s="2"/>
      <c r="F1" s="2"/>
      <c r="G1" s="2"/>
    </row>
    <row r="2" spans="1:25" s="12" customFormat="1" ht="26.25" x14ac:dyDescent="0.4">
      <c r="A2" t="s">
        <v>28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3"/>
      <c r="X2" s="19"/>
      <c r="Y2" s="11"/>
    </row>
    <row r="3" spans="1:25" ht="15.75" thickBot="1" x14ac:dyDescent="0.3">
      <c r="B3" s="6"/>
      <c r="C3" s="6"/>
      <c r="D3" s="6"/>
      <c r="E3" s="6"/>
      <c r="F3" s="6"/>
      <c r="G3" s="6"/>
      <c r="T3" s="3"/>
      <c r="U3" s="19"/>
    </row>
    <row r="4" spans="1:25" ht="19.5" x14ac:dyDescent="0.4">
      <c r="B4" s="81" t="s">
        <v>29</v>
      </c>
      <c r="C4" s="82"/>
      <c r="D4" s="83"/>
      <c r="E4" s="79" t="s">
        <v>26</v>
      </c>
      <c r="F4" s="25"/>
      <c r="G4" s="25"/>
      <c r="H4" s="26"/>
      <c r="I4" s="32" t="s">
        <v>27</v>
      </c>
      <c r="J4" s="33"/>
      <c r="K4" s="33"/>
      <c r="L4" s="33"/>
      <c r="M4" s="39" t="s">
        <v>14</v>
      </c>
      <c r="N4" s="40"/>
      <c r="O4" s="40"/>
      <c r="P4" s="40"/>
      <c r="Q4" s="42" t="s">
        <v>35</v>
      </c>
      <c r="R4" s="43"/>
    </row>
    <row r="5" spans="1:25" s="2" customFormat="1" x14ac:dyDescent="0.25">
      <c r="A5"/>
      <c r="B5" s="5" t="s">
        <v>33</v>
      </c>
      <c r="C5" s="5" t="s">
        <v>30</v>
      </c>
      <c r="D5" s="5" t="s">
        <v>31</v>
      </c>
      <c r="E5" s="7" t="s">
        <v>20</v>
      </c>
      <c r="F5" s="7" t="s">
        <v>9</v>
      </c>
      <c r="G5" s="7" t="s">
        <v>10</v>
      </c>
      <c r="H5" s="80" t="s">
        <v>11</v>
      </c>
      <c r="I5" s="34" t="s">
        <v>16</v>
      </c>
      <c r="J5" s="8" t="s">
        <v>17</v>
      </c>
      <c r="K5" s="8" t="s">
        <v>18</v>
      </c>
      <c r="L5" s="8" t="s">
        <v>19</v>
      </c>
      <c r="M5" s="71" t="s">
        <v>21</v>
      </c>
      <c r="N5" s="72" t="s">
        <v>22</v>
      </c>
      <c r="O5" s="72" t="s">
        <v>23</v>
      </c>
      <c r="P5" s="72" t="s">
        <v>24</v>
      </c>
      <c r="Q5" s="41" t="s">
        <v>25</v>
      </c>
      <c r="R5" s="73" t="s">
        <v>22</v>
      </c>
    </row>
    <row r="6" spans="1:25" s="3" customFormat="1" x14ac:dyDescent="0.25">
      <c r="A6"/>
      <c r="B6" s="4" t="s">
        <v>1</v>
      </c>
      <c r="C6" s="4">
        <v>0</v>
      </c>
      <c r="D6" s="4">
        <v>81.3</v>
      </c>
      <c r="E6" s="18">
        <v>2.5999999999999999E-2</v>
      </c>
      <c r="F6" s="4">
        <v>3.3000000000000002E-2</v>
      </c>
      <c r="G6" s="4">
        <v>4.2000000000000003E-2</v>
      </c>
      <c r="H6" s="24">
        <v>3.7999999999999999E-2</v>
      </c>
      <c r="I6" s="27">
        <v>3.1E-2</v>
      </c>
      <c r="J6" s="4">
        <v>1.4999999999999999E-2</v>
      </c>
      <c r="K6" s="4">
        <v>1.9E-2</v>
      </c>
      <c r="L6" s="4">
        <v>8.9999999999999993E-3</v>
      </c>
      <c r="M6" s="27">
        <v>3.1E-2</v>
      </c>
      <c r="N6" s="4">
        <v>1.4999999999999999E-2</v>
      </c>
      <c r="O6" s="21">
        <v>3.2000000000000001E-2</v>
      </c>
      <c r="P6" s="21">
        <v>8.3000000000000004E-2</v>
      </c>
      <c r="Q6" s="44">
        <v>3.3000000000000002E-2</v>
      </c>
      <c r="R6" s="45">
        <v>3.5000000000000003E-2</v>
      </c>
    </row>
    <row r="7" spans="1:25" s="3" customFormat="1" x14ac:dyDescent="0.25">
      <c r="A7"/>
      <c r="B7" s="4" t="s">
        <v>2</v>
      </c>
      <c r="C7" s="4">
        <v>0</v>
      </c>
      <c r="D7" s="4">
        <v>15.2</v>
      </c>
      <c r="E7" s="18">
        <v>2.9000000000000001E-2</v>
      </c>
      <c r="F7" s="4">
        <v>5.3999999999999999E-2</v>
      </c>
      <c r="G7" s="4">
        <v>4.9000000000000002E-2</v>
      </c>
      <c r="H7" s="24">
        <v>4.7E-2</v>
      </c>
      <c r="I7" s="27">
        <v>2.9000000000000001E-2</v>
      </c>
      <c r="J7" s="4">
        <v>2.4E-2</v>
      </c>
      <c r="K7" s="4">
        <v>2.4E-2</v>
      </c>
      <c r="L7" s="4">
        <v>1.6E-2</v>
      </c>
      <c r="M7" s="27">
        <v>4.3999999999999997E-2</v>
      </c>
      <c r="N7" s="4">
        <v>3.1E-2</v>
      </c>
      <c r="O7" s="21">
        <v>2.3E-2</v>
      </c>
      <c r="P7" s="21">
        <v>0.03</v>
      </c>
      <c r="Q7" s="46">
        <v>7.2999999999999995E-2</v>
      </c>
      <c r="R7" s="47">
        <v>9.7000000000000003E-2</v>
      </c>
    </row>
    <row r="8" spans="1:25" s="3" customFormat="1" x14ac:dyDescent="0.25">
      <c r="A8"/>
      <c r="B8" s="4" t="s">
        <v>3</v>
      </c>
      <c r="C8" s="4">
        <v>0</v>
      </c>
      <c r="D8" s="4">
        <v>26.8</v>
      </c>
      <c r="E8" s="18">
        <v>3.7999999999999999E-2</v>
      </c>
      <c r="F8" s="4">
        <v>3.4000000000000002E-2</v>
      </c>
      <c r="G8" s="4">
        <v>5.2999999999999999E-2</v>
      </c>
      <c r="H8" s="24">
        <v>3.9E-2</v>
      </c>
      <c r="I8" s="27">
        <v>2.5999999999999999E-2</v>
      </c>
      <c r="J8" s="4">
        <v>4.7E-2</v>
      </c>
      <c r="K8" s="4">
        <v>8.9999999999999993E-3</v>
      </c>
      <c r="L8" s="4">
        <v>2.7E-2</v>
      </c>
      <c r="M8" s="27">
        <v>5.1999999999999998E-2</v>
      </c>
      <c r="N8" s="4">
        <v>6.4000000000000001E-2</v>
      </c>
      <c r="O8" s="21">
        <v>3.6999999999999998E-2</v>
      </c>
      <c r="P8" s="21">
        <v>5.3999999999999999E-2</v>
      </c>
      <c r="Q8" s="44">
        <v>6.6000000000000003E-2</v>
      </c>
      <c r="R8" s="45">
        <v>9.8000000000000004E-2</v>
      </c>
    </row>
    <row r="9" spans="1:25" s="3" customFormat="1" x14ac:dyDescent="0.25">
      <c r="A9"/>
      <c r="B9" s="4" t="s">
        <v>4</v>
      </c>
      <c r="C9" s="4">
        <v>0</v>
      </c>
      <c r="D9" s="75" t="s">
        <v>15</v>
      </c>
      <c r="E9" s="18">
        <v>2.7E-2</v>
      </c>
      <c r="F9" s="4">
        <v>0.04</v>
      </c>
      <c r="G9" s="4">
        <v>4.1000000000000002E-2</v>
      </c>
      <c r="H9" s="24">
        <v>4.2999999999999997E-2</v>
      </c>
      <c r="I9" s="27">
        <v>0.05</v>
      </c>
      <c r="J9" s="4">
        <v>6.5000000000000002E-2</v>
      </c>
      <c r="K9" s="4">
        <v>2.1000000000000001E-2</v>
      </c>
      <c r="L9" s="4">
        <v>4.1000000000000002E-2</v>
      </c>
      <c r="M9" s="27">
        <v>9.1999999999999998E-2</v>
      </c>
      <c r="N9" s="4">
        <v>8.4000000000000005E-2</v>
      </c>
      <c r="O9" s="21">
        <v>3.6999999999999998E-2</v>
      </c>
      <c r="P9" s="21">
        <v>6.5000000000000002E-2</v>
      </c>
      <c r="Q9" s="44">
        <v>4.5999999999999999E-2</v>
      </c>
      <c r="R9" s="45">
        <v>5.7000000000000002E-2</v>
      </c>
    </row>
    <row r="10" spans="1:25" s="3" customFormat="1" x14ac:dyDescent="0.25">
      <c r="A10"/>
      <c r="B10" s="4" t="s">
        <v>5</v>
      </c>
      <c r="C10" s="4">
        <v>0</v>
      </c>
      <c r="D10" s="4">
        <v>73.7</v>
      </c>
      <c r="E10" s="18">
        <v>4.1000000000000002E-2</v>
      </c>
      <c r="F10" s="4">
        <v>4.9000000000000002E-2</v>
      </c>
      <c r="G10" s="4">
        <v>4.4999999999999998E-2</v>
      </c>
      <c r="H10" s="24">
        <v>3.7999999999999999E-2</v>
      </c>
      <c r="I10" s="27">
        <v>6.5000000000000002E-2</v>
      </c>
      <c r="J10" s="4">
        <v>4.1000000000000002E-2</v>
      </c>
      <c r="K10" s="4">
        <v>3.3000000000000002E-2</v>
      </c>
      <c r="L10" s="4">
        <v>2.5999999999999999E-2</v>
      </c>
      <c r="M10" s="27">
        <v>7.8E-2</v>
      </c>
      <c r="N10" s="4">
        <v>8.3000000000000004E-2</v>
      </c>
      <c r="O10" s="21">
        <v>5.6000000000000001E-2</v>
      </c>
      <c r="P10" s="21">
        <v>8.7999999999999995E-2</v>
      </c>
      <c r="Q10" s="44">
        <v>3.0000000000000001E-3</v>
      </c>
      <c r="R10" s="45">
        <v>5.0000000000000001E-3</v>
      </c>
    </row>
    <row r="11" spans="1:25" s="3" customFormat="1" x14ac:dyDescent="0.25">
      <c r="A11"/>
      <c r="B11" s="4" t="s">
        <v>6</v>
      </c>
      <c r="C11" s="4">
        <v>0</v>
      </c>
      <c r="D11" s="4">
        <v>25.3</v>
      </c>
      <c r="E11" s="18">
        <v>4.2999999999999997E-2</v>
      </c>
      <c r="F11" s="4">
        <v>4.9000000000000002E-2</v>
      </c>
      <c r="G11" s="4">
        <v>2.4E-2</v>
      </c>
      <c r="H11" s="24">
        <v>3.5000000000000003E-2</v>
      </c>
      <c r="I11" s="27">
        <v>5.2999999999999999E-2</v>
      </c>
      <c r="J11" s="4">
        <v>1.2E-2</v>
      </c>
      <c r="K11" s="4">
        <v>2.5000000000000001E-2</v>
      </c>
      <c r="L11" s="4">
        <v>1.7000000000000001E-2</v>
      </c>
      <c r="M11" s="27">
        <v>8.1000000000000003E-2</v>
      </c>
      <c r="N11" s="4">
        <v>7.5999999999999998E-2</v>
      </c>
      <c r="O11" s="21">
        <v>4.4999999999999998E-2</v>
      </c>
      <c r="P11" s="21">
        <v>7.0999999999999994E-2</v>
      </c>
      <c r="Q11" s="44">
        <v>0.04</v>
      </c>
      <c r="R11" s="45">
        <v>5.3999999999999999E-2</v>
      </c>
    </row>
    <row r="12" spans="1:25" s="3" customFormat="1" x14ac:dyDescent="0.25">
      <c r="A12"/>
      <c r="B12" s="4" t="s">
        <v>7</v>
      </c>
      <c r="C12" s="4">
        <v>0</v>
      </c>
      <c r="D12" s="4">
        <v>16.2</v>
      </c>
      <c r="E12" s="18">
        <v>3.2000000000000001E-2</v>
      </c>
      <c r="F12" s="4">
        <v>4.4999999999999998E-2</v>
      </c>
      <c r="G12" s="4">
        <v>1.4E-2</v>
      </c>
      <c r="H12" s="24">
        <v>1.4E-2</v>
      </c>
      <c r="I12" s="27">
        <v>6.2E-2</v>
      </c>
      <c r="J12" s="4">
        <v>7.0000000000000001E-3</v>
      </c>
      <c r="K12" s="4">
        <v>3.4000000000000002E-2</v>
      </c>
      <c r="L12" s="4">
        <v>1.7999999999999999E-2</v>
      </c>
      <c r="M12" s="27">
        <v>1.6E-2</v>
      </c>
      <c r="N12" s="4">
        <v>5.8000000000000003E-2</v>
      </c>
      <c r="O12" s="21">
        <v>1.9E-2</v>
      </c>
      <c r="P12" s="21">
        <v>2.9000000000000001E-2</v>
      </c>
      <c r="Q12" s="44">
        <v>4.3999999999999997E-2</v>
      </c>
      <c r="R12" s="45">
        <v>4.1000000000000002E-2</v>
      </c>
    </row>
    <row r="13" spans="1:25" s="3" customFormat="1" x14ac:dyDescent="0.25">
      <c r="A13"/>
      <c r="B13" s="4" t="s">
        <v>8</v>
      </c>
      <c r="C13" s="4">
        <v>0</v>
      </c>
      <c r="D13" s="4">
        <v>8.3000000000000007</v>
      </c>
      <c r="E13" s="18">
        <v>3.5999999999999997E-2</v>
      </c>
      <c r="F13" s="4">
        <v>5.2999999999999999E-2</v>
      </c>
      <c r="G13" s="4">
        <v>5.2999999999999999E-2</v>
      </c>
      <c r="H13" s="24">
        <v>5.2999999999999999E-2</v>
      </c>
      <c r="I13" s="27">
        <v>5.5E-2</v>
      </c>
      <c r="J13" s="4">
        <v>2.8000000000000001E-2</v>
      </c>
      <c r="K13" s="4">
        <v>2.8000000000000001E-2</v>
      </c>
      <c r="L13" s="4">
        <v>3.3000000000000002E-2</v>
      </c>
      <c r="M13" s="27">
        <v>8.2000000000000003E-2</v>
      </c>
      <c r="N13" s="4">
        <v>3.2000000000000001E-2</v>
      </c>
      <c r="O13" s="21">
        <v>3.6999999999999998E-2</v>
      </c>
      <c r="P13" s="21">
        <v>6.6000000000000003E-2</v>
      </c>
      <c r="Q13" s="44">
        <v>1.4999999999999999E-2</v>
      </c>
      <c r="R13" s="45">
        <v>2.1000000000000001E-2</v>
      </c>
    </row>
    <row r="14" spans="1:25" s="3" customFormat="1" x14ac:dyDescent="0.25">
      <c r="A14"/>
      <c r="C14" s="9" t="s">
        <v>41</v>
      </c>
      <c r="D14" s="9"/>
      <c r="E14" s="28">
        <f>STDEVP(E6:E13)</f>
        <v>6.041522986797292E-3</v>
      </c>
      <c r="F14" s="16">
        <f>STDEVP(K6:K13)</f>
        <v>7.5570745000959182E-3</v>
      </c>
      <c r="G14" s="16">
        <f>STDEVP(G9:G13)</f>
        <v>1.4291256067959886E-2</v>
      </c>
      <c r="H14" s="29">
        <f>STDEVP(H9:H13)</f>
        <v>1.2846789482201387E-2</v>
      </c>
      <c r="I14" s="35">
        <f>STDEVP(I6:I13)</f>
        <v>1.4473575059397056E-2</v>
      </c>
      <c r="J14" s="17">
        <f t="shared" ref="J14:R14" si="0">STDEVP(J6:J8,J10:J13)</f>
        <v>1.3850513878332372E-2</v>
      </c>
      <c r="K14" s="17">
        <f t="shared" si="0"/>
        <v>7.9795657392965486E-3</v>
      </c>
      <c r="L14" s="17">
        <f t="shared" si="0"/>
        <v>7.5484827506416552E-3</v>
      </c>
      <c r="M14" s="35">
        <f t="shared" si="0"/>
        <v>2.4380487346755506E-2</v>
      </c>
      <c r="N14" s="17">
        <f t="shared" si="0"/>
        <v>2.3674665698133261E-2</v>
      </c>
      <c r="O14" s="17">
        <f t="shared" si="0"/>
        <v>1.1684631455244876E-2</v>
      </c>
      <c r="P14" s="17">
        <f t="shared" si="0"/>
        <v>2.1931246928451976E-2</v>
      </c>
      <c r="Q14" s="35">
        <f t="shared" si="0"/>
        <v>2.3357033638888375E-2</v>
      </c>
      <c r="R14" s="36">
        <f t="shared" si="0"/>
        <v>3.3168093840008232E-2</v>
      </c>
    </row>
    <row r="15" spans="1:25" s="3" customFormat="1" x14ac:dyDescent="0.25">
      <c r="A15"/>
      <c r="C15" s="9" t="s">
        <v>42</v>
      </c>
      <c r="D15" s="9"/>
      <c r="E15" s="30">
        <f>3*E14</f>
        <v>1.8124568960391878E-2</v>
      </c>
      <c r="F15" s="15">
        <f>3*F14</f>
        <v>2.2671223500287753E-2</v>
      </c>
      <c r="G15" s="15">
        <f>3*G14</f>
        <v>4.2873768203879656E-2</v>
      </c>
      <c r="H15" s="31">
        <f t="shared" ref="H15" si="1">3*H14</f>
        <v>3.8540368446604162E-2</v>
      </c>
      <c r="I15" s="37">
        <f t="shared" ref="I15:R15" si="2">3*I14</f>
        <v>4.3420725178191164E-2</v>
      </c>
      <c r="J15" s="14">
        <f t="shared" si="2"/>
        <v>4.1551541634997115E-2</v>
      </c>
      <c r="K15" s="14">
        <f t="shared" si="2"/>
        <v>2.3938697217889646E-2</v>
      </c>
      <c r="L15" s="14">
        <f t="shared" si="2"/>
        <v>2.2645448251924966E-2</v>
      </c>
      <c r="M15" s="37">
        <f t="shared" si="2"/>
        <v>7.3141462040266517E-2</v>
      </c>
      <c r="N15" s="14">
        <f t="shared" si="2"/>
        <v>7.1023997094399785E-2</v>
      </c>
      <c r="O15" s="14">
        <f t="shared" si="2"/>
        <v>3.5053894365734625E-2</v>
      </c>
      <c r="P15" s="14">
        <f t="shared" si="2"/>
        <v>6.5793740785355936E-2</v>
      </c>
      <c r="Q15" s="37">
        <f t="shared" si="2"/>
        <v>7.007110091666513E-2</v>
      </c>
      <c r="R15" s="38">
        <f t="shared" si="2"/>
        <v>9.950428152002469E-2</v>
      </c>
    </row>
    <row r="16" spans="1:25" s="3" customFormat="1" ht="15.75" thickBot="1" x14ac:dyDescent="0.3">
      <c r="A16"/>
      <c r="C16" s="9" t="s">
        <v>43</v>
      </c>
      <c r="D16" s="9"/>
      <c r="E16" s="57">
        <f>AVERAGE(E6:E13)</f>
        <v>3.4000000000000002E-2</v>
      </c>
      <c r="F16" s="58">
        <f>AVERAGE(F6:F13)</f>
        <v>4.4624999999999998E-2</v>
      </c>
      <c r="G16" s="58">
        <f>AVERAGE(G9:G13)</f>
        <v>3.5400000000000001E-2</v>
      </c>
      <c r="H16" s="59">
        <f>AVERAGE(H9:H13)</f>
        <v>3.6600000000000001E-2</v>
      </c>
      <c r="I16" s="60">
        <f>AVERAGE(I6:I13)</f>
        <v>4.6375E-2</v>
      </c>
      <c r="J16" s="61">
        <f t="shared" ref="J16:R16" si="3">AVERAGE(J6:J8,J10:J13)</f>
        <v>2.4857142857142859E-2</v>
      </c>
      <c r="K16" s="61">
        <f t="shared" si="3"/>
        <v>2.457142857142857E-2</v>
      </c>
      <c r="L16" s="61">
        <f t="shared" si="3"/>
        <v>2.0857142857142859E-2</v>
      </c>
      <c r="M16" s="60">
        <f t="shared" si="3"/>
        <v>5.4857142857142868E-2</v>
      </c>
      <c r="N16" s="61">
        <f t="shared" si="3"/>
        <v>5.1285714285714282E-2</v>
      </c>
      <c r="O16" s="61">
        <f t="shared" si="3"/>
        <v>3.5571428571428573E-2</v>
      </c>
      <c r="P16" s="61">
        <f t="shared" si="3"/>
        <v>6.0142857142857151E-2</v>
      </c>
      <c r="Q16" s="60">
        <f t="shared" si="3"/>
        <v>3.9142857142857146E-2</v>
      </c>
      <c r="R16" s="62">
        <f t="shared" si="3"/>
        <v>5.0142857142857149E-2</v>
      </c>
    </row>
    <row r="17" spans="1:18" s="3" customFormat="1" ht="15.75" thickBot="1" x14ac:dyDescent="0.3">
      <c r="A17"/>
      <c r="B17" s="63"/>
      <c r="C17" s="64" t="s">
        <v>44</v>
      </c>
      <c r="D17" s="64"/>
      <c r="E17" s="65">
        <f t="shared" ref="E17:F17" si="4">SUM(E15:E16)</f>
        <v>5.212456896039188E-2</v>
      </c>
      <c r="F17" s="66">
        <f t="shared" si="4"/>
        <v>6.7296223500287744E-2</v>
      </c>
      <c r="G17" s="66">
        <f t="shared" ref="G17:H17" si="5">SUM(G15:G16)</f>
        <v>7.8273768203879657E-2</v>
      </c>
      <c r="H17" s="67">
        <f t="shared" si="5"/>
        <v>7.5140368446604155E-2</v>
      </c>
      <c r="I17" s="68">
        <f t="shared" ref="I17:J17" si="6">SUM(I15:I16)</f>
        <v>8.9795725178191163E-2</v>
      </c>
      <c r="J17" s="69">
        <f t="shared" si="6"/>
        <v>6.6408684492139977E-2</v>
      </c>
      <c r="K17" s="69">
        <f t="shared" ref="K17" si="7">SUM(K15:K16)</f>
        <v>4.8510125789318216E-2</v>
      </c>
      <c r="L17" s="69">
        <f t="shared" ref="L17" si="8">SUM(L15:L16)</f>
        <v>4.3502591109067824E-2</v>
      </c>
      <c r="M17" s="68">
        <f t="shared" ref="M17" si="9">SUM(M15:M16)</f>
        <v>0.12799860489740938</v>
      </c>
      <c r="N17" s="69">
        <f t="shared" ref="N17" si="10">SUM(N15:N16)</f>
        <v>0.12230971138011407</v>
      </c>
      <c r="O17" s="69">
        <f t="shared" ref="O17:P17" si="11">SUM(O15:O16)</f>
        <v>7.0625322937163199E-2</v>
      </c>
      <c r="P17" s="69">
        <f t="shared" si="11"/>
        <v>0.1259365979282131</v>
      </c>
      <c r="Q17" s="68">
        <f t="shared" ref="Q17:R17" si="12">SUM(Q15:Q16)</f>
        <v>0.10921395805952228</v>
      </c>
      <c r="R17" s="70">
        <f t="shared" si="12"/>
        <v>0.14964713866288185</v>
      </c>
    </row>
    <row r="18" spans="1:18" s="3" customFormat="1" ht="19.5" x14ac:dyDescent="0.4">
      <c r="A18"/>
      <c r="E18" s="77"/>
    </row>
    <row r="19" spans="1:18" s="3" customFormat="1" ht="15.75" thickBot="1" x14ac:dyDescent="0.3">
      <c r="A19"/>
      <c r="B19" s="2"/>
      <c r="C19" s="2"/>
      <c r="F19" s="78"/>
      <c r="K19" s="2"/>
      <c r="L19" s="2"/>
      <c r="M19" s="2"/>
      <c r="N19" s="2"/>
    </row>
    <row r="20" spans="1:18" s="3" customFormat="1" x14ac:dyDescent="0.25">
      <c r="A20" s="1" t="s">
        <v>32</v>
      </c>
      <c r="B20" s="4" t="s">
        <v>33</v>
      </c>
      <c r="C20" s="1" t="s">
        <v>30</v>
      </c>
      <c r="D20" s="1" t="s">
        <v>34</v>
      </c>
      <c r="E20" s="48"/>
      <c r="F20" s="84"/>
      <c r="G20" s="85"/>
      <c r="H20" s="86"/>
      <c r="I20" s="88"/>
      <c r="J20" s="85"/>
      <c r="K20" s="85"/>
      <c r="L20" s="86"/>
      <c r="M20" s="88"/>
      <c r="N20" s="85"/>
      <c r="O20" s="84"/>
      <c r="P20" s="89"/>
      <c r="Q20" s="91"/>
      <c r="R20" s="89"/>
    </row>
    <row r="21" spans="1:18" s="3" customFormat="1" x14ac:dyDescent="0.25">
      <c r="A21" s="22">
        <v>13</v>
      </c>
      <c r="B21" s="4">
        <v>1</v>
      </c>
      <c r="C21" s="1">
        <v>0</v>
      </c>
      <c r="D21" s="1">
        <v>12.7</v>
      </c>
      <c r="E21" s="49">
        <v>8.1000000000000003E-2</v>
      </c>
      <c r="F21" s="22">
        <v>6.7000000000000004E-2</v>
      </c>
      <c r="G21" s="20">
        <v>9.7000000000000003E-2</v>
      </c>
      <c r="H21" s="45">
        <v>6.8000000000000005E-2</v>
      </c>
      <c r="I21" s="49">
        <v>0.14899999999999999</v>
      </c>
      <c r="J21" s="20">
        <v>7.2999999999999995E-2</v>
      </c>
      <c r="K21" s="20">
        <v>9.2999999999999999E-2</v>
      </c>
      <c r="L21" s="50">
        <v>0.11</v>
      </c>
      <c r="M21" s="44">
        <v>9.1999999999999998E-2</v>
      </c>
      <c r="N21" s="21" t="s">
        <v>12</v>
      </c>
      <c r="O21" s="4"/>
      <c r="P21" s="24"/>
      <c r="Q21" s="27">
        <v>2.4E-2</v>
      </c>
      <c r="R21" s="24">
        <v>-1.2999999999999999E-2</v>
      </c>
    </row>
    <row r="22" spans="1:18" s="3" customFormat="1" x14ac:dyDescent="0.25">
      <c r="A22" s="4">
        <v>16</v>
      </c>
      <c r="B22" s="4">
        <v>2</v>
      </c>
      <c r="C22" s="1">
        <v>0</v>
      </c>
      <c r="D22" s="1">
        <v>39.200000000000003</v>
      </c>
      <c r="E22" s="44">
        <v>4.2999999999999997E-2</v>
      </c>
      <c r="F22" s="1">
        <v>2.4E-2</v>
      </c>
      <c r="G22" s="1">
        <v>5.5E-2</v>
      </c>
      <c r="H22" s="45">
        <v>4.9000000000000002E-2</v>
      </c>
      <c r="I22" s="49">
        <v>9.6000000000000002E-2</v>
      </c>
      <c r="J22" s="20">
        <v>0.11899999999999999</v>
      </c>
      <c r="K22" s="20">
        <v>8.2000000000000003E-2</v>
      </c>
      <c r="L22" s="50">
        <v>7.9000000000000001E-2</v>
      </c>
      <c r="M22" s="44">
        <v>0.104</v>
      </c>
      <c r="N22" s="1">
        <v>9.8000000000000004E-2</v>
      </c>
      <c r="O22" s="4"/>
      <c r="P22" s="24"/>
      <c r="Q22" s="27">
        <v>6.6000000000000003E-2</v>
      </c>
      <c r="R22" s="24">
        <v>5.0000000000000001E-3</v>
      </c>
    </row>
    <row r="23" spans="1:18" s="3" customFormat="1" x14ac:dyDescent="0.25">
      <c r="A23" s="4">
        <v>3</v>
      </c>
      <c r="B23" s="4">
        <v>3</v>
      </c>
      <c r="C23" s="1">
        <v>0</v>
      </c>
      <c r="D23" s="1">
        <v>2.8</v>
      </c>
      <c r="E23" s="44">
        <v>4.2000000000000003E-2</v>
      </c>
      <c r="F23" s="1">
        <v>3.4000000000000002E-2</v>
      </c>
      <c r="G23" s="1">
        <v>2.9000000000000001E-2</v>
      </c>
      <c r="H23" s="45">
        <v>3.1E-2</v>
      </c>
      <c r="I23" s="49">
        <v>0.111</v>
      </c>
      <c r="J23" s="1">
        <v>1.7999999999999999E-2</v>
      </c>
      <c r="K23" s="4">
        <v>2E-3</v>
      </c>
      <c r="L23" s="24">
        <v>-1.9E-2</v>
      </c>
      <c r="M23" s="44">
        <v>-1.0999999999999999E-2</v>
      </c>
      <c r="N23" s="1">
        <v>0</v>
      </c>
      <c r="O23" s="4"/>
      <c r="P23" s="24"/>
      <c r="Q23" s="27">
        <v>3.5000000000000003E-2</v>
      </c>
      <c r="R23" s="24">
        <v>5.0000000000000001E-3</v>
      </c>
    </row>
    <row r="24" spans="1:18" s="3" customFormat="1" x14ac:dyDescent="0.25">
      <c r="A24" s="22">
        <v>6</v>
      </c>
      <c r="B24" s="4">
        <v>4</v>
      </c>
      <c r="C24" s="1">
        <v>0</v>
      </c>
      <c r="D24" s="1">
        <v>52.7</v>
      </c>
      <c r="E24" s="23">
        <v>8.8999999999999996E-2</v>
      </c>
      <c r="F24" s="20">
        <v>9.8000000000000004E-2</v>
      </c>
      <c r="G24" s="20">
        <v>0.13400000000000001</v>
      </c>
      <c r="H24" s="50">
        <v>0.128</v>
      </c>
      <c r="I24" s="49">
        <v>0.17399999999999999</v>
      </c>
      <c r="J24" s="4">
        <v>5.8999999999999997E-2</v>
      </c>
      <c r="K24" s="4"/>
      <c r="L24" s="24"/>
      <c r="M24" s="44">
        <v>5.0000000000000001E-3</v>
      </c>
      <c r="N24" s="1">
        <v>2.1999999999999999E-2</v>
      </c>
      <c r="O24" s="4"/>
      <c r="P24" s="24"/>
      <c r="Q24" s="27">
        <v>8.9999999999999993E-3</v>
      </c>
      <c r="R24" s="24">
        <v>3.5000000000000003E-2</v>
      </c>
    </row>
    <row r="25" spans="1:18" s="3" customFormat="1" x14ac:dyDescent="0.25">
      <c r="A25" s="4">
        <v>1</v>
      </c>
      <c r="B25" s="4">
        <v>5</v>
      </c>
      <c r="C25" s="1">
        <v>0</v>
      </c>
      <c r="D25" s="1">
        <v>35.1</v>
      </c>
      <c r="E25" s="49">
        <v>0.104</v>
      </c>
      <c r="F25" s="20">
        <v>0.11700000000000001</v>
      </c>
      <c r="G25" s="20">
        <v>0.22600000000000001</v>
      </c>
      <c r="H25" s="50">
        <v>0.191</v>
      </c>
      <c r="I25" s="49">
        <v>0.17299999999999999</v>
      </c>
      <c r="J25" s="4">
        <v>5.0999999999999997E-2</v>
      </c>
      <c r="K25" s="4"/>
      <c r="L25" s="24"/>
      <c r="M25" s="44">
        <v>3.1E-2</v>
      </c>
      <c r="N25" s="1">
        <v>3.1E-2</v>
      </c>
      <c r="O25" s="4"/>
      <c r="P25" s="24"/>
      <c r="Q25" s="27">
        <v>1.2999999999999999E-2</v>
      </c>
      <c r="R25" s="24">
        <v>2.1999999999999999E-2</v>
      </c>
    </row>
    <row r="26" spans="1:18" s="3" customFormat="1" x14ac:dyDescent="0.25">
      <c r="A26" s="4">
        <v>10</v>
      </c>
      <c r="B26" s="4">
        <v>6</v>
      </c>
      <c r="C26" s="1">
        <v>0</v>
      </c>
      <c r="D26" s="20">
        <v>499</v>
      </c>
      <c r="E26" s="44">
        <v>2.1999999999999999E-2</v>
      </c>
      <c r="F26" s="1">
        <v>0.01</v>
      </c>
      <c r="G26" s="4">
        <v>1.9E-2</v>
      </c>
      <c r="H26" s="45">
        <v>3.4000000000000002E-2</v>
      </c>
      <c r="I26" s="44">
        <v>6.2E-2</v>
      </c>
      <c r="J26" s="1">
        <v>2.9000000000000001E-2</v>
      </c>
      <c r="K26" s="1"/>
      <c r="L26" s="45"/>
      <c r="M26" s="44">
        <v>-1.7000000000000001E-2</v>
      </c>
      <c r="N26" s="1">
        <v>1.4E-2</v>
      </c>
      <c r="O26" s="4"/>
      <c r="P26" s="24"/>
      <c r="Q26" s="27">
        <v>1.4999999999999999E-2</v>
      </c>
      <c r="R26" s="24">
        <v>-8.0000000000000002E-3</v>
      </c>
    </row>
    <row r="27" spans="1:18" s="3" customFormat="1" x14ac:dyDescent="0.25">
      <c r="A27" s="4">
        <v>7</v>
      </c>
      <c r="B27" s="4">
        <v>7</v>
      </c>
      <c r="C27" s="1">
        <v>0</v>
      </c>
      <c r="D27" s="1">
        <v>29.9</v>
      </c>
      <c r="E27" s="44">
        <v>2.7E-2</v>
      </c>
      <c r="F27" s="1">
        <v>1.7000000000000001E-2</v>
      </c>
      <c r="G27" s="1">
        <v>2.3E-2</v>
      </c>
      <c r="H27" s="45">
        <v>0.01</v>
      </c>
      <c r="I27" s="49">
        <v>0.10299999999999999</v>
      </c>
      <c r="J27" s="1">
        <v>-1E-3</v>
      </c>
      <c r="K27" s="1">
        <v>4.0000000000000001E-3</v>
      </c>
      <c r="L27" s="45">
        <v>-1.2E-2</v>
      </c>
      <c r="M27" s="44">
        <v>1E-3</v>
      </c>
      <c r="N27" s="1">
        <v>8.0000000000000002E-3</v>
      </c>
      <c r="O27" s="4"/>
      <c r="P27" s="24"/>
      <c r="Q27" s="27">
        <v>2.8000000000000001E-2</v>
      </c>
      <c r="R27" s="24">
        <v>-1E-3</v>
      </c>
    </row>
    <row r="28" spans="1:18" s="3" customFormat="1" x14ac:dyDescent="0.25">
      <c r="A28" s="4">
        <v>12</v>
      </c>
      <c r="B28" s="4">
        <v>8</v>
      </c>
      <c r="C28" s="1">
        <v>0</v>
      </c>
      <c r="D28" s="1">
        <v>45.2</v>
      </c>
      <c r="E28" s="44">
        <v>3.1E-2</v>
      </c>
      <c r="F28" s="1">
        <v>1.2999999999999999E-2</v>
      </c>
      <c r="G28" s="1">
        <v>5.3999999999999999E-2</v>
      </c>
      <c r="H28" s="45">
        <v>4.9000000000000002E-2</v>
      </c>
      <c r="I28" s="49">
        <v>9.9000000000000005E-2</v>
      </c>
      <c r="J28" s="1">
        <v>-5.0000000000000001E-3</v>
      </c>
      <c r="K28" s="1">
        <v>0</v>
      </c>
      <c r="L28" s="45">
        <v>-1.6E-2</v>
      </c>
      <c r="M28" s="44">
        <v>-1.7999999999999999E-2</v>
      </c>
      <c r="N28" s="1">
        <v>-2E-3</v>
      </c>
      <c r="O28" s="4"/>
      <c r="P28" s="24"/>
      <c r="Q28" s="27">
        <v>1.6E-2</v>
      </c>
      <c r="R28" s="24">
        <v>-8.9999999999999993E-3</v>
      </c>
    </row>
    <row r="29" spans="1:18" s="3" customFormat="1" x14ac:dyDescent="0.25">
      <c r="A29" s="4">
        <v>4</v>
      </c>
      <c r="B29" s="4">
        <v>9</v>
      </c>
      <c r="C29" s="1">
        <v>0</v>
      </c>
      <c r="D29" s="1">
        <v>42.7</v>
      </c>
      <c r="E29" s="49">
        <v>0.13500000000000001</v>
      </c>
      <c r="F29" s="20">
        <v>9.7000000000000003E-2</v>
      </c>
      <c r="G29" s="20">
        <v>0.183</v>
      </c>
      <c r="H29" s="50">
        <v>0.17599999999999999</v>
      </c>
      <c r="I29" s="49">
        <v>9.2999999999999999E-2</v>
      </c>
      <c r="J29" s="20">
        <v>8.4000000000000005E-2</v>
      </c>
      <c r="K29" s="20">
        <v>0.11600000000000001</v>
      </c>
      <c r="L29" s="50">
        <v>0.123</v>
      </c>
      <c r="M29" s="49">
        <v>0.94399999999999995</v>
      </c>
      <c r="N29" s="20">
        <v>0.92500000000000004</v>
      </c>
      <c r="O29" s="20">
        <v>0.89700000000000002</v>
      </c>
      <c r="P29" s="50">
        <v>0.91300000000000003</v>
      </c>
      <c r="Q29" s="27">
        <v>1.2E-2</v>
      </c>
      <c r="R29" s="24">
        <v>-3.0000000000000001E-3</v>
      </c>
    </row>
    <row r="30" spans="1:18" s="3" customFormat="1" x14ac:dyDescent="0.25">
      <c r="A30" s="4">
        <v>9</v>
      </c>
      <c r="B30" s="4">
        <v>10</v>
      </c>
      <c r="C30" s="1">
        <v>0</v>
      </c>
      <c r="D30" s="1">
        <v>64.5</v>
      </c>
      <c r="E30" s="49">
        <v>6.6000000000000003E-2</v>
      </c>
      <c r="F30" s="1">
        <v>1.2999999999999999E-2</v>
      </c>
      <c r="G30" s="4">
        <v>7.2999999999999995E-2</v>
      </c>
      <c r="H30" s="24">
        <v>1.4E-2</v>
      </c>
      <c r="I30" s="49">
        <v>9.8000000000000004E-2</v>
      </c>
      <c r="J30" s="20">
        <v>9.4E-2</v>
      </c>
      <c r="K30" s="20">
        <v>9.5000000000000001E-2</v>
      </c>
      <c r="L30" s="50">
        <v>0.1</v>
      </c>
      <c r="M30" s="49">
        <v>0.13</v>
      </c>
      <c r="N30" s="20">
        <v>0.104</v>
      </c>
      <c r="O30" s="76" t="s">
        <v>13</v>
      </c>
      <c r="P30" s="50">
        <v>0.98</v>
      </c>
      <c r="Q30" s="27">
        <v>1.4E-2</v>
      </c>
      <c r="R30" s="24">
        <v>-6.0000000000000001E-3</v>
      </c>
    </row>
    <row r="31" spans="1:18" s="3" customFormat="1" x14ac:dyDescent="0.25">
      <c r="A31" s="4">
        <v>8</v>
      </c>
      <c r="B31" s="4">
        <v>11</v>
      </c>
      <c r="C31" s="1">
        <v>0</v>
      </c>
      <c r="D31" s="1">
        <v>49.6</v>
      </c>
      <c r="E31" s="49">
        <v>0.91</v>
      </c>
      <c r="F31" s="20">
        <v>8.7999999999999995E-2</v>
      </c>
      <c r="G31" s="20">
        <v>0.16600000000000001</v>
      </c>
      <c r="H31" s="50">
        <v>0.17</v>
      </c>
      <c r="I31" s="27">
        <v>8.2000000000000003E-2</v>
      </c>
      <c r="J31" s="1">
        <v>0.01</v>
      </c>
      <c r="K31" s="1">
        <v>2.7E-2</v>
      </c>
      <c r="L31" s="45">
        <v>-1.2E-2</v>
      </c>
      <c r="M31" s="44">
        <v>2.8000000000000001E-2</v>
      </c>
      <c r="N31" s="1">
        <v>1.4E-2</v>
      </c>
      <c r="O31" s="4"/>
      <c r="P31" s="24"/>
      <c r="Q31" s="27">
        <v>1.4999999999999999E-2</v>
      </c>
      <c r="R31" s="24">
        <v>1.7000000000000001E-2</v>
      </c>
    </row>
    <row r="32" spans="1:18" s="3" customFormat="1" x14ac:dyDescent="0.25">
      <c r="A32" s="4">
        <v>14</v>
      </c>
      <c r="B32" s="4">
        <v>12</v>
      </c>
      <c r="C32" s="1">
        <v>0</v>
      </c>
      <c r="D32" s="1">
        <v>52</v>
      </c>
      <c r="E32" s="49">
        <v>7.9000000000000001E-2</v>
      </c>
      <c r="F32" s="1">
        <v>3.9E-2</v>
      </c>
      <c r="G32" s="1">
        <v>1.2E-2</v>
      </c>
      <c r="H32" s="87">
        <v>3.4000000000000002E-2</v>
      </c>
      <c r="I32" s="49">
        <v>0.108</v>
      </c>
      <c r="J32" s="1">
        <v>5.1999999999999998E-2</v>
      </c>
      <c r="K32" s="4">
        <v>1.2E-2</v>
      </c>
      <c r="L32" s="24">
        <v>-6.0000000000000001E-3</v>
      </c>
      <c r="M32" s="44">
        <v>5.0000000000000001E-3</v>
      </c>
      <c r="N32" s="1">
        <v>1.4999999999999999E-2</v>
      </c>
      <c r="O32" s="4"/>
      <c r="P32" s="24"/>
      <c r="Q32" s="27">
        <v>1.4E-2</v>
      </c>
      <c r="R32" s="24">
        <v>1.7999999999999999E-2</v>
      </c>
    </row>
    <row r="33" spans="1:18" s="3" customFormat="1" x14ac:dyDescent="0.25">
      <c r="A33" s="4">
        <v>15</v>
      </c>
      <c r="B33" s="4">
        <v>13</v>
      </c>
      <c r="C33" s="1">
        <v>0</v>
      </c>
      <c r="D33" s="1">
        <v>39.700000000000003</v>
      </c>
      <c r="E33" s="49">
        <v>6.3E-2</v>
      </c>
      <c r="F33" s="1">
        <v>4.2999999999999997E-2</v>
      </c>
      <c r="G33" s="1">
        <v>6.5000000000000002E-2</v>
      </c>
      <c r="H33" s="45">
        <v>5.8000000000000003E-2</v>
      </c>
      <c r="I33" s="44">
        <v>0.05</v>
      </c>
      <c r="J33" s="1">
        <v>5.0000000000000001E-3</v>
      </c>
      <c r="K33" s="1"/>
      <c r="L33" s="45"/>
      <c r="M33" s="44">
        <v>-6.0000000000000001E-3</v>
      </c>
      <c r="N33" s="1">
        <v>2.8000000000000001E-2</v>
      </c>
      <c r="O33" s="4"/>
      <c r="P33" s="24"/>
      <c r="Q33" s="27">
        <v>1.4E-2</v>
      </c>
      <c r="R33" s="24">
        <v>-2.9000000000000001E-2</v>
      </c>
    </row>
    <row r="34" spans="1:18" s="3" customFormat="1" x14ac:dyDescent="0.25">
      <c r="A34" s="4">
        <v>11</v>
      </c>
      <c r="B34" s="4">
        <v>14</v>
      </c>
      <c r="C34" s="1">
        <v>0</v>
      </c>
      <c r="D34" s="20">
        <v>256</v>
      </c>
      <c r="E34" s="49">
        <v>0.105</v>
      </c>
      <c r="F34" s="1">
        <v>2.8000000000000001E-2</v>
      </c>
      <c r="G34" s="1">
        <v>3.1E-2</v>
      </c>
      <c r="H34" s="45">
        <v>4.3999999999999997E-2</v>
      </c>
      <c r="I34" s="44">
        <v>5.0000000000000001E-3</v>
      </c>
      <c r="J34" s="1">
        <v>-5.0000000000000001E-3</v>
      </c>
      <c r="K34" s="1"/>
      <c r="L34" s="45"/>
      <c r="M34" s="44">
        <v>-0.03</v>
      </c>
      <c r="N34" s="1">
        <v>-1E-3</v>
      </c>
      <c r="O34" s="1"/>
      <c r="P34" s="45"/>
      <c r="Q34" s="27">
        <v>8.9999999999999993E-3</v>
      </c>
      <c r="R34" s="24">
        <v>-5.0000000000000001E-3</v>
      </c>
    </row>
    <row r="35" spans="1:18" s="3" customFormat="1" x14ac:dyDescent="0.25">
      <c r="A35" s="22">
        <v>17</v>
      </c>
      <c r="B35" s="4">
        <v>15</v>
      </c>
      <c r="C35" s="20">
        <v>2</v>
      </c>
      <c r="D35" s="20">
        <v>658</v>
      </c>
      <c r="E35" s="49">
        <v>9.4E-2</v>
      </c>
      <c r="F35" s="1">
        <v>1.2999999999999999E-2</v>
      </c>
      <c r="G35" s="1">
        <v>5.3999999999999999E-2</v>
      </c>
      <c r="H35" s="45">
        <v>6.0999999999999999E-2</v>
      </c>
      <c r="I35" s="44">
        <v>8.9999999999999993E-3</v>
      </c>
      <c r="J35" s="1">
        <v>-1.2E-2</v>
      </c>
      <c r="K35" s="1"/>
      <c r="L35" s="45"/>
      <c r="M35" s="44">
        <v>-0.04</v>
      </c>
      <c r="N35" s="1">
        <v>-1.7999999999999999E-2</v>
      </c>
      <c r="O35" s="1"/>
      <c r="P35" s="45"/>
      <c r="Q35" s="27">
        <v>6.0999999999999999E-2</v>
      </c>
      <c r="R35" s="24">
        <v>-1.2E-2</v>
      </c>
    </row>
    <row r="36" spans="1:18" s="2" customFormat="1" x14ac:dyDescent="0.25">
      <c r="A36" s="4">
        <v>2</v>
      </c>
      <c r="B36" s="4">
        <v>16</v>
      </c>
      <c r="C36" s="1">
        <v>0</v>
      </c>
      <c r="D36" s="1">
        <v>7.7</v>
      </c>
      <c r="E36" s="49">
        <v>0.13200000000000001</v>
      </c>
      <c r="F36" s="1">
        <v>-2E-3</v>
      </c>
      <c r="G36" s="1">
        <v>2E-3</v>
      </c>
      <c r="H36" s="24">
        <v>6.0000000000000001E-3</v>
      </c>
      <c r="I36" s="44">
        <v>5.0000000000000001E-3</v>
      </c>
      <c r="J36" s="1">
        <v>-2.4E-2</v>
      </c>
      <c r="K36" s="1"/>
      <c r="L36" s="45"/>
      <c r="M36" s="44">
        <v>-2.8000000000000001E-2</v>
      </c>
      <c r="N36" s="1">
        <v>-1.0999999999999999E-2</v>
      </c>
      <c r="O36" s="4"/>
      <c r="P36" s="45"/>
      <c r="Q36" s="27">
        <v>4.3999999999999997E-2</v>
      </c>
      <c r="R36" s="24">
        <v>-2.1999999999999999E-2</v>
      </c>
    </row>
    <row r="37" spans="1:18" s="2" customFormat="1" x14ac:dyDescent="0.25">
      <c r="A37" s="22">
        <v>5</v>
      </c>
      <c r="B37" s="4">
        <v>17</v>
      </c>
      <c r="C37" s="20">
        <v>1</v>
      </c>
      <c r="D37" s="20">
        <v>235</v>
      </c>
      <c r="E37" s="49">
        <v>0.16700000000000001</v>
      </c>
      <c r="F37" s="1">
        <v>0</v>
      </c>
      <c r="G37" s="1">
        <v>1.2999999999999999E-2</v>
      </c>
      <c r="H37" s="24">
        <v>1.6E-2</v>
      </c>
      <c r="I37" s="44">
        <v>-3.0000000000000001E-3</v>
      </c>
      <c r="J37" s="1">
        <v>-2.3E-2</v>
      </c>
      <c r="K37" s="1"/>
      <c r="L37" s="45"/>
      <c r="M37" s="44">
        <v>-3.6999999999999998E-2</v>
      </c>
      <c r="N37" s="1">
        <v>-1.4E-2</v>
      </c>
      <c r="O37" s="4"/>
      <c r="P37" s="45"/>
      <c r="Q37" s="27">
        <v>0.124</v>
      </c>
      <c r="R37" s="24">
        <v>-1.0999999999999999E-2</v>
      </c>
    </row>
    <row r="38" spans="1:18" ht="15.75" thickBot="1" x14ac:dyDescent="0.3">
      <c r="A38" s="4">
        <v>18</v>
      </c>
      <c r="B38" s="4">
        <v>18</v>
      </c>
      <c r="C38" s="1">
        <v>0</v>
      </c>
      <c r="D38" s="21" t="s">
        <v>0</v>
      </c>
      <c r="E38" s="51">
        <v>0.17899999999999999</v>
      </c>
      <c r="F38" s="52">
        <v>1.6E-2</v>
      </c>
      <c r="G38" s="52">
        <v>8.9999999999999993E-3</v>
      </c>
      <c r="H38" s="74">
        <v>3.4000000000000002E-2</v>
      </c>
      <c r="I38" s="54">
        <v>0</v>
      </c>
      <c r="J38" s="52">
        <v>-1.4999999999999999E-2</v>
      </c>
      <c r="K38" s="52"/>
      <c r="L38" s="53"/>
      <c r="M38" s="51">
        <v>0.97399999999999998</v>
      </c>
      <c r="N38" s="55">
        <v>0.85099999999999998</v>
      </c>
      <c r="O38" s="55">
        <v>0.89200000000000002</v>
      </c>
      <c r="P38" s="90">
        <v>0.81399999999999995</v>
      </c>
      <c r="Q38" s="56">
        <v>9.4E-2</v>
      </c>
      <c r="R38" s="74">
        <v>6.3E-2</v>
      </c>
    </row>
    <row r="39" spans="1:18" x14ac:dyDescent="0.25">
      <c r="B39" s="6"/>
      <c r="C39" s="6"/>
      <c r="D39" s="6"/>
      <c r="E39" s="6"/>
      <c r="F39" s="6"/>
      <c r="G39" s="6"/>
      <c r="H39" s="3"/>
      <c r="I39" s="6"/>
      <c r="J39" s="6"/>
      <c r="K39" s="6"/>
    </row>
    <row r="40" spans="1:18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8" x14ac:dyDescent="0.25">
      <c r="A41" t="s">
        <v>36</v>
      </c>
      <c r="D41" s="10" t="s">
        <v>40</v>
      </c>
      <c r="E41" s="13">
        <v>1.3879999999999999</v>
      </c>
      <c r="F41" s="13">
        <v>2.2130000000000001</v>
      </c>
      <c r="G41" s="13">
        <v>1.3560000000000001</v>
      </c>
      <c r="H41" s="13">
        <v>1.3560000000000001</v>
      </c>
      <c r="I41" s="13">
        <v>2.5299999999999998</v>
      </c>
      <c r="J41" s="13">
        <v>2.5299999999999998</v>
      </c>
      <c r="K41" s="13">
        <v>1.49</v>
      </c>
      <c r="L41" s="13">
        <v>2.2280000000000002</v>
      </c>
      <c r="M41" s="13">
        <v>2.145</v>
      </c>
      <c r="N41" s="13">
        <v>2.8879999999999999</v>
      </c>
      <c r="O41" s="13">
        <v>1.4770000000000001</v>
      </c>
      <c r="P41" s="13">
        <v>2.121</v>
      </c>
      <c r="Q41" s="13">
        <v>2.0129999999999999</v>
      </c>
      <c r="R41" s="13">
        <v>3.0910000000000002</v>
      </c>
    </row>
    <row r="42" spans="1:18" x14ac:dyDescent="0.25">
      <c r="D42" s="10" t="s">
        <v>37</v>
      </c>
      <c r="E42" s="1">
        <v>4.8000000000000001E-2</v>
      </c>
      <c r="F42" s="1">
        <v>8.9999999999999993E-3</v>
      </c>
      <c r="G42" s="1">
        <v>5.5E-2</v>
      </c>
      <c r="H42" s="1">
        <v>5.5E-2</v>
      </c>
      <c r="I42" s="1">
        <v>2E-3</v>
      </c>
      <c r="J42" s="1">
        <v>2E-3</v>
      </c>
      <c r="K42" s="1">
        <v>8.0000000000000002E-3</v>
      </c>
      <c r="L42" s="1">
        <v>2.1000000000000001E-2</v>
      </c>
      <c r="M42" s="1">
        <v>5.7000000000000002E-2</v>
      </c>
      <c r="N42" s="1">
        <v>7.3999999999999996E-2</v>
      </c>
      <c r="O42" s="1">
        <v>2E-3</v>
      </c>
      <c r="P42" s="1">
        <v>-8.0000000000000002E-3</v>
      </c>
      <c r="Q42" s="1">
        <v>7.2999999999999995E-2</v>
      </c>
      <c r="R42" s="1">
        <v>0.107</v>
      </c>
    </row>
    <row r="43" spans="1:18" x14ac:dyDescent="0.25">
      <c r="D43" s="10" t="s">
        <v>39</v>
      </c>
      <c r="E43" s="1">
        <v>6.7000000000000004E-2</v>
      </c>
      <c r="F43" s="1">
        <v>3.7999999999999999E-2</v>
      </c>
      <c r="G43" s="1">
        <v>2.9000000000000001E-2</v>
      </c>
      <c r="H43" s="1">
        <v>2.9000000000000001E-2</v>
      </c>
      <c r="I43" s="1">
        <v>5.5E-2</v>
      </c>
      <c r="J43" s="1">
        <v>5.5E-2</v>
      </c>
      <c r="K43" s="1">
        <v>4.2000000000000003E-2</v>
      </c>
      <c r="L43" s="1">
        <v>7.3999999999999996E-2</v>
      </c>
      <c r="M43" s="1">
        <v>0.10299999999999999</v>
      </c>
      <c r="N43" s="1">
        <v>0.14699999999999999</v>
      </c>
      <c r="O43" s="1">
        <v>0.05</v>
      </c>
      <c r="P43" s="1">
        <v>6.0000000000000001E-3</v>
      </c>
      <c r="Q43" s="1">
        <v>5.6000000000000001E-2</v>
      </c>
      <c r="R43" s="1">
        <v>8.7999999999999995E-2</v>
      </c>
    </row>
    <row r="44" spans="1:18" x14ac:dyDescent="0.25">
      <c r="D44" s="10" t="s">
        <v>38</v>
      </c>
      <c r="E44" s="1">
        <v>3.2000000000000001E-2</v>
      </c>
      <c r="F44" s="1">
        <v>2E-3</v>
      </c>
      <c r="G44" s="1">
        <v>-2E-3</v>
      </c>
      <c r="H44" s="1">
        <v>-2E-3</v>
      </c>
      <c r="I44" s="1">
        <v>-6.0000000000000001E-3</v>
      </c>
      <c r="J44" s="1">
        <v>-6.0000000000000001E-3</v>
      </c>
      <c r="K44" s="1">
        <v>3.0000000000000001E-3</v>
      </c>
      <c r="L44" s="1">
        <v>1.4E-2</v>
      </c>
      <c r="M44" s="1">
        <v>2.3E-2</v>
      </c>
      <c r="N44" s="1">
        <v>0.02</v>
      </c>
      <c r="O44" s="1">
        <v>-7.0000000000000001E-3</v>
      </c>
      <c r="P44" s="1">
        <v>-1.7000000000000001E-2</v>
      </c>
      <c r="Q44" s="1">
        <v>-1E-3</v>
      </c>
      <c r="R44" s="1">
        <v>4.0000000000000001E-3</v>
      </c>
    </row>
  </sheetData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Doktorfu</dc:creator>
  <cp:lastModifiedBy>Charlotte Bhaskar</cp:lastModifiedBy>
  <cp:lastPrinted>2015-02-24T10:47:25Z</cp:lastPrinted>
  <dcterms:created xsi:type="dcterms:W3CDTF">2012-01-13T08:58:20Z</dcterms:created>
  <dcterms:modified xsi:type="dcterms:W3CDTF">2015-04-15T21:38:03Z</dcterms:modified>
</cp:coreProperties>
</file>