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OSHIBA EXTERNAL DRIVE\KATARINA\AMBROZIJA\CEA-2 revision 2016\"/>
    </mc:Choice>
  </mc:AlternateContent>
  <bookViews>
    <workbookView xWindow="0" yWindow="0" windowWidth="16392" windowHeight="6228"/>
  </bookViews>
  <sheets>
    <sheet name="Table S5"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4" i="1" l="1"/>
  <c r="F94" i="1"/>
  <c r="F95" i="1" s="1"/>
  <c r="E94" i="1"/>
  <c r="G92" i="1"/>
  <c r="G95" i="1" s="1"/>
  <c r="F92" i="1"/>
  <c r="E92" i="1"/>
  <c r="E95" i="1" s="1"/>
</calcChain>
</file>

<file path=xl/sharedStrings.xml><?xml version="1.0" encoding="utf-8"?>
<sst xmlns="http://schemas.openxmlformats.org/spreadsheetml/2006/main" count="331" uniqueCount="292">
  <si>
    <t xml:space="preserve">Table S5. Label free quantification results of total (TOT), aqueous (APE) and sub-pollen particle (SPP) protein extracts of the short ragweed pollen. </t>
  </si>
  <si>
    <t>Green color cell denotes officially recognized allergen, identified via shotgun proteomics (in solution digested analyses). Each allergen isoform XIC curve area contributed to the sum of the XIC curve areas creating allergome' share (percentage of allergome within proteome for each pollen fraction shown at the end of the Table S5).</t>
  </si>
  <si>
    <t>Accession</t>
  </si>
  <si>
    <t>Description</t>
  </si>
  <si>
    <t>Protein Group</t>
  </si>
  <si>
    <t>Protein ID</t>
  </si>
  <si>
    <t>TOT Area under XIC curve</t>
  </si>
  <si>
    <t>SPP Area under XIC curve</t>
  </si>
  <si>
    <t>APE Area under XIC curve</t>
  </si>
  <si>
    <t>TOT:SPP:APE   (Ratio)</t>
  </si>
  <si>
    <t>Significance (-10lgP)</t>
  </si>
  <si>
    <t>Coverage (%)</t>
  </si>
  <si>
    <t>#Peptides</t>
  </si>
  <si>
    <t>#Unique</t>
  </si>
  <si>
    <t>Avg. Mass</t>
  </si>
  <si>
    <t>PTM</t>
  </si>
  <si>
    <t>Q0PUV7</t>
  </si>
  <si>
    <t>(E)-4-hydroxy-3-methylbut-2-enyl diphosphate synthase OS=Stevia rebaudiana GN=HDS PE=2 SV=2</t>
  </si>
  <si>
    <t>0:0:1.00</t>
  </si>
  <si>
    <t>I6RE61</t>
  </si>
  <si>
    <t>(E)-beta-ocimene synthase  chloroplastic OS=Matricaria chamomilla var. recutita PE=1 SV=1</t>
  </si>
  <si>
    <t>1.00:1.31:0.36</t>
  </si>
  <si>
    <t>Deamidation (NQ)</t>
  </si>
  <si>
    <t>G8CUD5</t>
  </si>
  <si>
    <t>Actin (Fragment) OS=Lactuca sativa PE=3 SV=1</t>
  </si>
  <si>
    <t>1.00:0.14:0</t>
  </si>
  <si>
    <t>Carbamidomethylation; Oxidation (M); Carbamidomethylation; Oxidation (M); Carbamidomethylation; 2 more</t>
  </si>
  <si>
    <t>G5EN35</t>
  </si>
  <si>
    <t>Actin OS=Chrysanthemum seticuspe f. boreale GN=CsActin PE=2 SV=1</t>
  </si>
  <si>
    <t>E0D6S0</t>
  </si>
  <si>
    <t>Actin OS=Gynura bicolor GN=GbACT PE=2 SV=1</t>
  </si>
  <si>
    <t>1.00:0:0</t>
  </si>
  <si>
    <t>A5HML4</t>
  </si>
  <si>
    <t>Adenosylhomocysteinase OS=Chrysanthemum morifolium GN=SAHH PE=2 SV=1</t>
  </si>
  <si>
    <t>0.00:1.87:0</t>
  </si>
  <si>
    <t>V9VA11</t>
  </si>
  <si>
    <t>Alcohol dehydrogenase 1A (Fragment) OS=Podospermum jacquinianum GN=Adh-1 PE=4 SV=1</t>
  </si>
  <si>
    <t>1.00:0.55:0</t>
  </si>
  <si>
    <t>Carbamidomethylation; Deamidation (NQ); Carbamidomethylation; Oxidation (M)</t>
  </si>
  <si>
    <t>A0A0K1Z644</t>
  </si>
  <si>
    <t>Alcohol dehydrogenase 1A (Fragment) OS=Tragopogon pratensis GN=Adh-1 PE=4 SV=1</t>
  </si>
  <si>
    <t>1.00:0.29:3.15</t>
  </si>
  <si>
    <t>D4NYE5</t>
  </si>
  <si>
    <t>Ascorbate peroxidase 2-like protein (Fragment) OS=Tragopogon porrifolius PE=2 SV=1</t>
  </si>
  <si>
    <t>1.00:0:1.97</t>
  </si>
  <si>
    <t>W0FGD1</t>
  </si>
  <si>
    <t>ATP synthase subunit alpha OS=Helianthus annuus GN=atp1 PE=3 SV=1</t>
  </si>
  <si>
    <t>1.00:0.39:0</t>
  </si>
  <si>
    <t>C0SU64</t>
  </si>
  <si>
    <t>Auxin efflux carrier component OS=Zinnia violacea GN=ZePINb PE=2 SV=1</t>
  </si>
  <si>
    <t>0:1.00:0.34</t>
  </si>
  <si>
    <t>Q40751</t>
  </si>
  <si>
    <t>Calreticulin (Fragment) OS=Parthenium argentatum GN=111R PE=2 SV=1</t>
  </si>
  <si>
    <t>1.00:2.65:13.95</t>
  </si>
  <si>
    <t>Q8SA59</t>
  </si>
  <si>
    <t>Carbohydrate oxidase OS=Helianthus annuus PE=4 SV=1</t>
  </si>
  <si>
    <t>1.00:1.50:0.43</t>
  </si>
  <si>
    <t>Q2KN26</t>
  </si>
  <si>
    <t>Calcium-binding protein isoallergen 2 OS=Ambrosia artemisiifolia PE=2 SV=1</t>
  </si>
  <si>
    <t>Q69AB6</t>
  </si>
  <si>
    <t>CC-NBS-LRR-like protein (Fragment) OS=Helianthus annuus PE=2 SV=1</t>
  </si>
  <si>
    <t>1.00:3.86:35.04</t>
  </si>
  <si>
    <t>V5LU01</t>
  </si>
  <si>
    <t>Cysteine protease OS=Ambrosia artemisiifolia PE=2 SV=1</t>
  </si>
  <si>
    <t>1.00:1.30:0.32</t>
  </si>
  <si>
    <t>Carbamidomethylation; Carbamidomethylation; Oxidation (M); Carbamidomethylation</t>
  </si>
  <si>
    <t>Q38678</t>
  </si>
  <si>
    <t>Cysteine proteinase inhibitor OS=Ambrosia artemisiifolia PE=2 SV=1</t>
  </si>
  <si>
    <t>1.00:0.43:2.78</t>
  </si>
  <si>
    <t>P00069</t>
  </si>
  <si>
    <t>Cytochrome c OS=Guizotia abyssinica PE=1 SV=1</t>
  </si>
  <si>
    <t>0:1.00:0</t>
  </si>
  <si>
    <t>Q6S4N3</t>
  </si>
  <si>
    <t>Cytochrome c OS=Helianthus annuus PE=2 SV=1</t>
  </si>
  <si>
    <t>1.00:5.03:4.78</t>
  </si>
  <si>
    <t>A0A0M4JA76</t>
  </si>
  <si>
    <t>Elongation factor 1-alpha OS=Cichorium intybus GN=EF1alpha PE=2 SV=1</t>
  </si>
  <si>
    <t>1.00:0.03:0.06</t>
  </si>
  <si>
    <t>Q9SC12</t>
  </si>
  <si>
    <t>Eukaryotic translation initiation factor 5A OS=Senecio vernalis GN=EIFSV1 PE=2 SV=1</t>
  </si>
  <si>
    <t>1.00:0.47:0</t>
  </si>
  <si>
    <t>Carbamidomethylation</t>
  </si>
  <si>
    <t>A1BLL7</t>
  </si>
  <si>
    <t>Glucose-6-phosphate isomerase OS=Helianthus annuus GN=GPI1 PE=2 SV=1</t>
  </si>
  <si>
    <t>1.00:0.27:0.18</t>
  </si>
  <si>
    <t>A0A0P0A367</t>
  </si>
  <si>
    <t>Glyceraldehyde 3-phosphate dehydrogenase (Fragment) OS=Lactuca sativa GN=GAPC PE=3 SV=1</t>
  </si>
  <si>
    <t>1.00:0.79:0.07</t>
  </si>
  <si>
    <t>Oxidation (M); Oxidation (M)</t>
  </si>
  <si>
    <t>R4JCP3</t>
  </si>
  <si>
    <t>Glyceraldehyde-3-phosphate dehydrogenase (Fragment) OS=Tagetes erecta PE=3 SV=1</t>
  </si>
  <si>
    <t>1.00:0.18:0</t>
  </si>
  <si>
    <t>Oxidation (M)</t>
  </si>
  <si>
    <t>E0D6S1</t>
  </si>
  <si>
    <t>Glyceraldehyde-3-phosphate dehydrogenase OS=Gynura bicolor GN=GbGAPDH PE=2 SV=1</t>
  </si>
  <si>
    <t>1.00:1.22:0</t>
  </si>
  <si>
    <t>Carbamidomethylation; Deamidation (NQ); Oxidation (M)</t>
  </si>
  <si>
    <t>G8XWY8</t>
  </si>
  <si>
    <t>Glyceraldehyde-3-phosphate dehydrogenase OS=Mikania micrantha PE=2 SV=1</t>
  </si>
  <si>
    <t>1.00:1.20:0.72</t>
  </si>
  <si>
    <t>Deamidation (NQ); Oxidation (M); Oxidation (M)</t>
  </si>
  <si>
    <t>T1WLF9</t>
  </si>
  <si>
    <t>Gly-rich RNA binding protein (Fragment) OS=Helianthus annuus PE=4 SV=1</t>
  </si>
  <si>
    <t>1.00:0.54:0</t>
  </si>
  <si>
    <t>A0A059XD04</t>
  </si>
  <si>
    <t>Heat shock protein 70 OS=Chrysanthemum indicum PE=2 SV=1</t>
  </si>
  <si>
    <t>1.00:0:0.85</t>
  </si>
  <si>
    <t>O04223</t>
  </si>
  <si>
    <t>HSP70-related protein (Fragment) OS=Helianthus annuus PE=2 SV=1</t>
  </si>
  <si>
    <t>1.00:0.17:2.04</t>
  </si>
  <si>
    <t>Q84ZX5</t>
  </si>
  <si>
    <t>Major pollen allergen Art v 1 OS=Artemisia vulgaris PE=1 SV=1</t>
  </si>
  <si>
    <t>Q2I6J6</t>
  </si>
  <si>
    <t>Malate dehydrogenase (Fragment) OS=Stevia rebaudiana PE=2 SV=1</t>
  </si>
  <si>
    <t>B1GV87</t>
  </si>
  <si>
    <t>NADH dehydrogenase subunit F (Fragment) OS=Hymenolepis incisa GN=nadhF PE=4 SV=1</t>
  </si>
  <si>
    <t>0.00:1:0.00</t>
  </si>
  <si>
    <t>O04004</t>
  </si>
  <si>
    <t>Non-specific lipid-transfer protein OS=Ambrosia artemisiifolia PE=1 SV=1</t>
  </si>
  <si>
    <t>0:1.00:3.97</t>
  </si>
  <si>
    <t>Carbamidomethylation; Carbamidomethylation; Deamidation (NQ); Oxidation (M); Carbamidomethylation; Deamidation (NQ)</t>
  </si>
  <si>
    <t>K9MJH9</t>
  </si>
  <si>
    <t>NtPRp27-like (Fragment) OS=Senecio vulgaris PE=4 SV=1</t>
  </si>
  <si>
    <t>0:1.00:1.27</t>
  </si>
  <si>
    <t>P47919</t>
  </si>
  <si>
    <t>Nucleoside diphosphate kinase A OS=Flaveria bidentis PE=2 SV=1</t>
  </si>
  <si>
    <t>1.00:0.39:0.11</t>
  </si>
  <si>
    <t>P47920</t>
  </si>
  <si>
    <t>Nucleoside diphosphate kinase B OS=Flaveria bidentis PE=2 SV=1</t>
  </si>
  <si>
    <t>1.00:1.16:0</t>
  </si>
  <si>
    <t>Q96559</t>
  </si>
  <si>
    <t>Nucleoside diphosphate kinase OS=Helianthus annuus PE=2 SV=1</t>
  </si>
  <si>
    <t>1.00:0.46:0.31</t>
  </si>
  <si>
    <t>A0A076EA72</t>
  </si>
  <si>
    <t>PawS-like preproalbumin 1 OS=Espeletia schultzii GN=PawL1 PE=4 SV=1</t>
  </si>
  <si>
    <t>0:1.00:10.74</t>
  </si>
  <si>
    <t>E1XUL9</t>
  </si>
  <si>
    <t>Pectate lyase (Fragment) OS=Ambrosia artemisiifolia GN=amba1.4 PE=2 SV=1</t>
  </si>
  <si>
    <t>1.00:0.78:0.54</t>
  </si>
  <si>
    <t>P27760</t>
  </si>
  <si>
    <t>Pectate lyase 1 OS=Ambrosia artemisiifolia PE=1 SV=1</t>
  </si>
  <si>
    <t>1.00:16.66:0.73</t>
  </si>
  <si>
    <t>Carbamidomethylation; Carbamidomethylation; Deamidation (NQ); Oxidation (M); Carbamidomethylation</t>
  </si>
  <si>
    <t>P27762</t>
  </si>
  <si>
    <t>Pectate lyase 4 OS=Ambrosia artemisiifolia PE=1 SV=1</t>
  </si>
  <si>
    <t>1.00:1.13:0.49</t>
  </si>
  <si>
    <t>Carbamidomethylation; Deamidation (NQ); Carbamidomethylation; Oxidation (M); Carbamidomethylation</t>
  </si>
  <si>
    <t>P27759</t>
  </si>
  <si>
    <t>Pectate lyase 5 OS=Ambrosia artemisiifolia PE=1 SV=1</t>
  </si>
  <si>
    <t>1.00:1.44:0.29</t>
  </si>
  <si>
    <t>E1XUL2</t>
  </si>
  <si>
    <t>Pectate lyase OS=Ambrosia artemisiifolia GN=amba1 PE=2 SV=1</t>
  </si>
  <si>
    <t>1.00:0.81:0.39</t>
  </si>
  <si>
    <t>E1XUL3</t>
  </si>
  <si>
    <t>Pectate lyase OS=Ambrosia artemisiifolia GN=amba1.2 PE=2 SV=1</t>
  </si>
  <si>
    <t>1.00:0.77:0.81</t>
  </si>
  <si>
    <t>E1XUL4</t>
  </si>
  <si>
    <t>Pectate lyase OS=Ambrosia artemisiifolia GN=amba1.3 PE=2 SV=1</t>
  </si>
  <si>
    <t>1.00:0.81:0.26</t>
  </si>
  <si>
    <t>Carbamidomethylation; Oxidation (M); Carbamidomethylation; Deamidation (NQ); Oxidation (M); 2 more</t>
  </si>
  <si>
    <t>E1XUL5</t>
  </si>
  <si>
    <t>1.00:0.84:0.22</t>
  </si>
  <si>
    <t>E1XUM0</t>
  </si>
  <si>
    <t>Pectate lyase OS=Ambrosia artemisiifolia GN=amba2.01 PE=2 SV=1</t>
  </si>
  <si>
    <t>1.00:0.85:0.56</t>
  </si>
  <si>
    <t>A0PJ16</t>
  </si>
  <si>
    <t>Pectate lyase OS=Artemisia vulgaris PE=2 SV=1</t>
  </si>
  <si>
    <t>1.00:5.11:0.12</t>
  </si>
  <si>
    <t>A8CYN7</t>
  </si>
  <si>
    <t>Peptidyl-prolyl cis-trans isomerase OS=Gerbera hybrida PE=2 SV=1</t>
  </si>
  <si>
    <t>1.00:0.97:1.69</t>
  </si>
  <si>
    <t>Q94LX7</t>
  </si>
  <si>
    <t>Phosphoenolpyruvate carboxykinase OS=Flaveria pringlei GN=pck3-11 PE=2 SV=1</t>
  </si>
  <si>
    <t>1.00:0.23:0.06</t>
  </si>
  <si>
    <t>A1Y2J9</t>
  </si>
  <si>
    <t>Phosphoglycerate kinase OS=Helianthus annuus GN=PGK1 PE=2 SV=1</t>
  </si>
  <si>
    <t>1.00:0.58:0.70</t>
  </si>
  <si>
    <t>I6LNT9</t>
  </si>
  <si>
    <t>Phosphoglycerate kinase OS=Helianthus annuus GN=PGK2 PE=2 SV=1</t>
  </si>
  <si>
    <t>1.00:0.49:3.01</t>
  </si>
  <si>
    <t>Carbamidomethylation; Deamidation (NQ)</t>
  </si>
  <si>
    <t>I6LNU0</t>
  </si>
  <si>
    <t>Phosphoglycerate kinase OS=Helianthus annuus GN=PGK3 PE=2 SV=1</t>
  </si>
  <si>
    <t>1.00:0:2.53</t>
  </si>
  <si>
    <t>B2KNE6</t>
  </si>
  <si>
    <t>Phospholipase D OS=Helianthus annuus GN=PLD1 PE=2 SV=1</t>
  </si>
  <si>
    <t>1.00:0.69:1.63</t>
  </si>
  <si>
    <t>A9P745</t>
  </si>
  <si>
    <t>Plastid enolase OS=Helianthus annuus GN=ENO1 PE=2 SV=1</t>
  </si>
  <si>
    <t>1.00:0.95:0</t>
  </si>
  <si>
    <t>Deamidation (NQ); Deamidation (NQ)</t>
  </si>
  <si>
    <t>Q6Y8C7</t>
  </si>
  <si>
    <t>Plastidic Cu/Zn-superoxide dismutase (Fragment) OS=Helianthus annuus PE=2 SV=1</t>
  </si>
  <si>
    <t>Q2KM81</t>
  </si>
  <si>
    <t>Polcalcin OS=Artemisia vulgaris PE=2 SV=1</t>
  </si>
  <si>
    <t>1.00:0.19:1.75</t>
  </si>
  <si>
    <t>P00304</t>
  </si>
  <si>
    <t>Pollen allergen Amb a 3 OS=Ambrosia artemisiifolia var. elatior PE=1 SV=2</t>
  </si>
  <si>
    <t>0:1.00:43.90</t>
  </si>
  <si>
    <t>P02878</t>
  </si>
  <si>
    <t>Pollen allergen Amb a 5 OS=Ambrosia artemisiifolia var. elatior PE=1 SV=1</t>
  </si>
  <si>
    <t>0:1.00:4.30</t>
  </si>
  <si>
    <t>Carbamidomethylation; Carbamidomethylation; Carbamidomethylation; Deamidation (NQ)</t>
  </si>
  <si>
    <t>P43174</t>
  </si>
  <si>
    <t>Pollen allergen Amb p 5a OS=Ambrosia psilostachya PE=1 SV=1</t>
  </si>
  <si>
    <t>0:1.00:12.12</t>
  </si>
  <si>
    <t>Q2KN24</t>
  </si>
  <si>
    <t>Profilin OS=Ambrosia artemisiifolia PE=2 SV=1</t>
  </si>
  <si>
    <t>1.00:0.61:0.41</t>
  </si>
  <si>
    <t>Q2KN23</t>
  </si>
  <si>
    <t>1.00:0.59:0.46</t>
  </si>
  <si>
    <t>Carbamidomethylation; Oxidation (M); Carbamidomethylation; Oxidation (M); Carbamidomethylation; Oxidation (M)</t>
  </si>
  <si>
    <t>Q8H2C9</t>
  </si>
  <si>
    <t>Profilin-1 OS=Artemisia vulgaris PE=1 SV=3</t>
  </si>
  <si>
    <t>1.00:0.06:0.29</t>
  </si>
  <si>
    <t>Carbamidomethylation; Carbamidomethylation; Carbamidomethylation</t>
  </si>
  <si>
    <t>Q64LH0</t>
  </si>
  <si>
    <t>Profilin-3 OS=Ambrosia artemisiifolia GN=D03 PE=1 SV=1</t>
  </si>
  <si>
    <t>1.00:0.26:0.35</t>
  </si>
  <si>
    <t>Carbamidomethylation; Oxidation (M); Carbamidomethylation; Oxidation (M); Carbamidomethylation</t>
  </si>
  <si>
    <t>Q1KXH4</t>
  </si>
  <si>
    <t>Protein TIC 214 OS=Lactuca sativa GN=TIC214 PE=3 SV=1</t>
  </si>
  <si>
    <t>1.00:0.10:17.43</t>
  </si>
  <si>
    <t>A0A097NU91</t>
  </si>
  <si>
    <t>Putative 14-3-3 protein (Fragment) OS=Taraxacum brevicorniculatum GN=14-3-3 PE=2 SV=1</t>
  </si>
  <si>
    <t>1.00:0:2.58</t>
  </si>
  <si>
    <t>A5HSG4</t>
  </si>
  <si>
    <t>Putative calmodulin OS=Artemisia annua PE=2 SV=1</t>
  </si>
  <si>
    <t>1.00:0.30:5.53</t>
  </si>
  <si>
    <t>Oxidation (M); Carbamidomethylation</t>
  </si>
  <si>
    <t>Q0H284</t>
  </si>
  <si>
    <t>Putative F1-ATPase alpha subunit (Fragment) OS=Zinnia violacea PE=2 SV=1</t>
  </si>
  <si>
    <t>1.00:0.34:0</t>
  </si>
  <si>
    <t>Q0H286</t>
  </si>
  <si>
    <t>Putative glyceraldehyde 3-phosphate dehydrogenase (Fragment) OS=Zinnia violacea PE=2 SV=1</t>
  </si>
  <si>
    <t>1.00:1.25:0.16</t>
  </si>
  <si>
    <t>A5HSG7</t>
  </si>
  <si>
    <t>Putative ubiquitin-conjugating enzyme OS=Artemisia annua PE=2 SV=1</t>
  </si>
  <si>
    <t>1.00:0.21:5.96</t>
  </si>
  <si>
    <t>Q078T1</t>
  </si>
  <si>
    <t>Putative xyloglucan endotransglucosylase/hydrolase (Fragment) OS=Lactuca sativa GN=xth PE=2 SV=1</t>
  </si>
  <si>
    <t>0:1.00:43.85</t>
  </si>
  <si>
    <t>D4IIH6</t>
  </si>
  <si>
    <t>Ragweed homologue of Art v 1 OS=Ambrosia artemisiifolia GN=rha1 PE=2 SV=1</t>
  </si>
  <si>
    <t>0:1.00:0.08</t>
  </si>
  <si>
    <t>D4IIH5</t>
  </si>
  <si>
    <t>Ragweed homologue of Art v 1 OS=Ambrosia artemisiifolia GN=rha1 PE=2 SV=2</t>
  </si>
  <si>
    <t>0:0.32:1.0</t>
  </si>
  <si>
    <t>D4IIH1</t>
  </si>
  <si>
    <t>0.28:1:0</t>
  </si>
  <si>
    <t>D3HU71</t>
  </si>
  <si>
    <t>0:1.00:1.47</t>
  </si>
  <si>
    <t>A0A0A7E6L1</t>
  </si>
  <si>
    <t>Rhomboid-like protein (Fragment) OS=Lactuca sativa PE=2 SV=1</t>
  </si>
  <si>
    <t>1.00:1.62:0</t>
  </si>
  <si>
    <t>R4QUR7</t>
  </si>
  <si>
    <t>Ribulose-1 5-bisphosphate carboxylase/oxygenase large subunit (Fragment) OS=Carthamus oxyacanthus GN=rbcL PE=3 SV=1</t>
  </si>
  <si>
    <t>1.00:0.30:3.90</t>
  </si>
  <si>
    <t>Deamidation (NQ); Oxidation (M)</t>
  </si>
  <si>
    <t>A0A076L591</t>
  </si>
  <si>
    <t>RNA polymerase beta subunit (Fragment) OS=Famatinanthus decussatus GN=rpoB PE=3 SV=1</t>
  </si>
  <si>
    <t>0:1.00:0.21</t>
  </si>
  <si>
    <t>Q6A199</t>
  </si>
  <si>
    <t>Superoxide dismutase [Cu-Zn] OS=Helianthus annuus GN=sod2 PE=2 SV=1</t>
  </si>
  <si>
    <t>1.00:1.09:0.16</t>
  </si>
  <si>
    <t>Q41724</t>
  </si>
  <si>
    <t>TED2 OS=Zinnia violacea PE=2 SV=1</t>
  </si>
  <si>
    <t>1.00:0.74:0.78</t>
  </si>
  <si>
    <t>Q3LVE9</t>
  </si>
  <si>
    <t>TO114-2 (Fragment) OS=Taraxacum officinale GN=To114-2 PE=2 SV=1</t>
  </si>
  <si>
    <t>Q3LVQ4</t>
  </si>
  <si>
    <t>TO23-1 (Fragment) OS=Taraxacum officinale GN=To23-1 PE=2 SV=1</t>
  </si>
  <si>
    <t>1.00:0.26:0.75</t>
  </si>
  <si>
    <t>Q3LVP4</t>
  </si>
  <si>
    <t>TO38-23 (Fragment) OS=Taraxacum officinale GN=To38-23 PE=2 SV=1</t>
  </si>
  <si>
    <t>A0A0A0QVW1</t>
  </si>
  <si>
    <t>Mitogen-activated protein kinase kinase kinase 1  plant (Fragment) OS=Chrysanthemum boreale PE=2 SV=1</t>
  </si>
  <si>
    <t>Q3LVN1</t>
  </si>
  <si>
    <t>TO45-3 (Fragment) OS=Taraxacum officinale GN=To45-3 PE=2 SV=1</t>
  </si>
  <si>
    <t>1.00:0.81:0.17</t>
  </si>
  <si>
    <t>Q3LVJ7</t>
  </si>
  <si>
    <t>TO65-3 (Fragment) OS=Taraxacum officinale GN=To65-3 PE=2 SV=1</t>
  </si>
  <si>
    <t>P48493</t>
  </si>
  <si>
    <t>Triosephosphate isomerase  cytosolic (Fragment) OS=Lactuca sativa PE=2 SV=1</t>
  </si>
  <si>
    <t>1.00:0.94:0.59</t>
  </si>
  <si>
    <t>Carbamidomethylation; Oxidation (M)</t>
  </si>
  <si>
    <t>A0A068EPQ1</t>
  </si>
  <si>
    <t>Tubulin alpha chain OS=Carthamus tinctorius GN=TUA PE=2 SV=1</t>
  </si>
  <si>
    <t>Total sum</t>
  </si>
  <si>
    <t>Allergen sum</t>
  </si>
  <si>
    <t>%</t>
  </si>
  <si>
    <t>Total sum represents sum of area under extracted ion chromatography (XIC) curve for all confidently identified and compared proteins within each pollen fraction (TOT, SPP and APE) by the label free quantification algorithm PEAKS Q. Percentages of allergomes for the respective pollen fractions were calculated by dividing sum of areas under XIC curve of all officially recognized allergens (here currently 26 allergen entries) with the sum of areas under XIC curve of all proteins for each fraction, separately, and then multiplying with 100 to obtain percentage. By clicking on the cells  E92, F92 and G92, E94, F94 and G94, as well as E95, F95 and G95, all these formula can be visualized. Bold faced text denote the highest value of areaunder XIC curve among 3 pollen fractions for certain protein entry.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</si>
</sst>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E+00"/>
    <numFmt numFmtId="165" formatCode="0.0"/>
  </numFmts>
  <fonts count="5" x14ac:knownFonts="1">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2" fillId="2" borderId="1" xfId="0" applyFont="1" applyFill="1" applyBorder="1" applyAlignment="1">
      <alignment horizontal="left" vertical="center"/>
    </xf>
    <xf numFmtId="0" fontId="0" fillId="2" borderId="0" xfId="0" applyFill="1" applyAlignment="1">
      <alignment horizontal="center" vertical="center"/>
    </xf>
    <xf numFmtId="0" fontId="0" fillId="2" borderId="0" xfId="0" applyFill="1" applyAlignment="1">
      <alignment horizontal="center"/>
    </xf>
    <xf numFmtId="0" fontId="0" fillId="2" borderId="0" xfId="0" applyFill="1"/>
    <xf numFmtId="0" fontId="2" fillId="2" borderId="0" xfId="0" applyFont="1" applyFill="1" applyBorder="1" applyAlignment="1">
      <alignment horizontal="left" vertical="center"/>
    </xf>
    <xf numFmtId="0" fontId="0" fillId="3"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3" xfId="0" applyFill="1" applyBorder="1" applyAlignment="1">
      <alignment vertical="center" wrapText="1"/>
    </xf>
    <xf numFmtId="0" fontId="0" fillId="2" borderId="3" xfId="0" applyFill="1" applyBorder="1"/>
    <xf numFmtId="0" fontId="0" fillId="0" borderId="0" xfId="0" applyFill="1"/>
    <xf numFmtId="164" fontId="0" fillId="2" borderId="0" xfId="0" applyNumberFormat="1" applyFill="1" applyAlignment="1">
      <alignment horizontal="center"/>
    </xf>
    <xf numFmtId="164" fontId="1" fillId="2" borderId="0" xfId="0" applyNumberFormat="1" applyFont="1" applyFill="1" applyAlignment="1">
      <alignment horizontal="center"/>
    </xf>
    <xf numFmtId="49" fontId="0" fillId="2" borderId="0" xfId="0" applyNumberFormat="1" applyFill="1" applyAlignment="1">
      <alignment horizontal="center"/>
    </xf>
    <xf numFmtId="164" fontId="1" fillId="0" borderId="0" xfId="0" applyNumberFormat="1" applyFont="1" applyFill="1" applyAlignment="1">
      <alignment horizontal="center"/>
    </xf>
    <xf numFmtId="164" fontId="0" fillId="2" borderId="0" xfId="0" applyNumberFormat="1" applyFont="1" applyFill="1" applyAlignment="1">
      <alignment horizontal="center"/>
    </xf>
    <xf numFmtId="0" fontId="0" fillId="0" borderId="0" xfId="0" applyFill="1" applyAlignment="1">
      <alignment horizontal="left"/>
    </xf>
    <xf numFmtId="0" fontId="0" fillId="3" borderId="0" xfId="0" applyFill="1"/>
    <xf numFmtId="0" fontId="3" fillId="3" borderId="0" xfId="0" applyFont="1" applyFill="1"/>
    <xf numFmtId="0" fontId="0" fillId="2" borderId="0" xfId="0" applyNumberFormat="1" applyFill="1" applyAlignment="1">
      <alignment horizontal="center"/>
    </xf>
    <xf numFmtId="2" fontId="0" fillId="2" borderId="0" xfId="0" applyNumberFormat="1" applyFill="1" applyAlignment="1">
      <alignment horizontal="center" vertical="center"/>
    </xf>
    <xf numFmtId="0" fontId="4" fillId="2" borderId="0" xfId="0" applyFont="1" applyFill="1" applyAlignment="1">
      <alignment horizontal="center" vertical="center"/>
    </xf>
    <xf numFmtId="165" fontId="0" fillId="2" borderId="0" xfId="0" applyNumberFormat="1" applyFill="1" applyAlignment="1">
      <alignment horizontal="center"/>
    </xf>
    <xf numFmtId="0" fontId="4" fillId="2" borderId="0" xfId="0" applyFont="1" applyFill="1" applyAlignment="1">
      <alignment horizontal="center" vertical="center" wrapText="1"/>
    </xf>
    <xf numFmtId="164" fontId="0" fillId="2" borderId="0" xfId="0" applyNumberFormat="1" applyFill="1" applyAlignment="1">
      <alignment horizontal="center" vertical="center"/>
    </xf>
    <xf numFmtId="0" fontId="1" fillId="2" borderId="0" xfId="0" applyFont="1" applyFill="1" applyAlignment="1">
      <alignment horizontal="center" vertical="center"/>
    </xf>
    <xf numFmtId="1" fontId="1" fillId="2" borderId="0" xfId="0" applyNumberFormat="1" applyFont="1" applyFill="1" applyAlignment="1">
      <alignment horizontal="center"/>
    </xf>
    <xf numFmtId="0" fontId="0" fillId="2"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tabSelected="1" workbookViewId="0">
      <pane ySplit="3" topLeftCell="A4" activePane="bottomLeft" state="frozen"/>
      <selection activeCell="C1" sqref="C1"/>
      <selection pane="bottomLeft" activeCell="A51" sqref="A51"/>
    </sheetView>
  </sheetViews>
  <sheetFormatPr defaultColWidth="9.109375" defaultRowHeight="14.4" outlineLevelCol="1" x14ac:dyDescent="0.3"/>
  <cols>
    <col min="1" max="1" width="12.5546875" style="4" customWidth="1" outlineLevel="1"/>
    <col min="2" max="2" width="45.6640625" style="4" customWidth="1" outlineLevel="1"/>
    <col min="3" max="4" width="9.109375" style="2"/>
    <col min="5" max="5" width="11.5546875" style="3" bestFit="1" customWidth="1"/>
    <col min="6" max="7" width="12.5546875" style="3" bestFit="1" customWidth="1"/>
    <col min="8" max="8" width="20.109375" style="3" customWidth="1"/>
    <col min="9" max="9" width="10.5546875" style="2" customWidth="1"/>
    <col min="10" max="12" width="9.109375" style="2"/>
    <col min="13" max="13" width="9.109375" style="3"/>
    <col min="14" max="16384" width="9.109375" style="4"/>
  </cols>
  <sheetData>
    <row r="1" spans="1:14" ht="31.2" customHeight="1" x14ac:dyDescent="0.3">
      <c r="A1" s="1" t="s">
        <v>0</v>
      </c>
      <c r="B1" s="1"/>
      <c r="C1" s="1"/>
      <c r="D1" s="1"/>
      <c r="E1" s="1"/>
      <c r="F1" s="1"/>
      <c r="G1" s="1"/>
      <c r="H1" s="1"/>
      <c r="I1" s="1"/>
    </row>
    <row r="2" spans="1:14" ht="45" customHeight="1" x14ac:dyDescent="0.3">
      <c r="A2" s="5"/>
      <c r="B2" s="6" t="s">
        <v>1</v>
      </c>
      <c r="C2" s="6"/>
      <c r="D2" s="6"/>
      <c r="E2" s="6"/>
      <c r="F2" s="6"/>
      <c r="G2" s="6"/>
      <c r="H2" s="5"/>
      <c r="I2" s="5"/>
    </row>
    <row r="3" spans="1:14" s="9" customFormat="1" ht="43.2" x14ac:dyDescent="0.3">
      <c r="A3" s="7" t="s">
        <v>2</v>
      </c>
      <c r="B3" s="7" t="s">
        <v>3</v>
      </c>
      <c r="C3" s="7" t="s">
        <v>4</v>
      </c>
      <c r="D3" s="7" t="s">
        <v>5</v>
      </c>
      <c r="E3" s="7" t="s">
        <v>6</v>
      </c>
      <c r="F3" s="7" t="s">
        <v>7</v>
      </c>
      <c r="G3" s="7" t="s">
        <v>8</v>
      </c>
      <c r="H3" s="7" t="s">
        <v>9</v>
      </c>
      <c r="I3" s="7" t="s">
        <v>10</v>
      </c>
      <c r="J3" s="7" t="s">
        <v>11</v>
      </c>
      <c r="K3" s="7" t="s">
        <v>12</v>
      </c>
      <c r="L3" s="7" t="s">
        <v>13</v>
      </c>
      <c r="M3" s="7" t="s">
        <v>14</v>
      </c>
      <c r="N3" s="8" t="s">
        <v>15</v>
      </c>
    </row>
    <row r="4" spans="1:14" x14ac:dyDescent="0.3">
      <c r="A4" s="4" t="s">
        <v>16</v>
      </c>
      <c r="B4" s="10" t="s">
        <v>17</v>
      </c>
      <c r="C4" s="2">
        <v>138</v>
      </c>
      <c r="D4" s="2">
        <v>1482</v>
      </c>
      <c r="E4" s="11">
        <v>0</v>
      </c>
      <c r="F4" s="11">
        <v>0</v>
      </c>
      <c r="G4" s="12">
        <v>1720000</v>
      </c>
      <c r="H4" s="13" t="s">
        <v>18</v>
      </c>
      <c r="I4" s="2">
        <v>5.33</v>
      </c>
      <c r="J4" s="2">
        <v>1</v>
      </c>
      <c r="K4" s="2">
        <v>1</v>
      </c>
      <c r="L4" s="2">
        <v>1</v>
      </c>
      <c r="M4" s="3">
        <v>82152</v>
      </c>
    </row>
    <row r="5" spans="1:14" x14ac:dyDescent="0.3">
      <c r="A5" s="4" t="s">
        <v>19</v>
      </c>
      <c r="B5" s="10" t="s">
        <v>20</v>
      </c>
      <c r="C5" s="2">
        <v>123</v>
      </c>
      <c r="D5" s="2">
        <v>1209</v>
      </c>
      <c r="E5" s="11">
        <v>115000</v>
      </c>
      <c r="F5" s="14">
        <v>152000</v>
      </c>
      <c r="G5" s="11">
        <v>41200</v>
      </c>
      <c r="H5" s="3" t="s">
        <v>21</v>
      </c>
      <c r="I5" s="2">
        <v>3.34</v>
      </c>
      <c r="J5" s="2">
        <v>2</v>
      </c>
      <c r="K5" s="2">
        <v>1</v>
      </c>
      <c r="L5" s="2">
        <v>1</v>
      </c>
      <c r="M5" s="3">
        <v>69527</v>
      </c>
      <c r="N5" s="4" t="s">
        <v>22</v>
      </c>
    </row>
    <row r="6" spans="1:14" x14ac:dyDescent="0.3">
      <c r="A6" s="4" t="s">
        <v>23</v>
      </c>
      <c r="B6" s="10" t="s">
        <v>24</v>
      </c>
      <c r="C6" s="2">
        <v>31</v>
      </c>
      <c r="D6" s="2">
        <v>17</v>
      </c>
      <c r="E6" s="12">
        <v>389000</v>
      </c>
      <c r="F6" s="11">
        <v>55000</v>
      </c>
      <c r="G6" s="11">
        <v>0</v>
      </c>
      <c r="H6" s="3" t="s">
        <v>25</v>
      </c>
      <c r="I6" s="2">
        <v>14.3</v>
      </c>
      <c r="J6" s="2">
        <v>64</v>
      </c>
      <c r="K6" s="2">
        <v>17</v>
      </c>
      <c r="L6" s="2">
        <v>2</v>
      </c>
      <c r="M6" s="3">
        <v>31953</v>
      </c>
      <c r="N6" s="4" t="s">
        <v>26</v>
      </c>
    </row>
    <row r="7" spans="1:14" x14ac:dyDescent="0.3">
      <c r="A7" s="4" t="s">
        <v>27</v>
      </c>
      <c r="B7" s="10" t="s">
        <v>28</v>
      </c>
      <c r="C7" s="2">
        <v>20</v>
      </c>
      <c r="D7" s="2">
        <v>16</v>
      </c>
      <c r="E7" s="12">
        <v>468000</v>
      </c>
      <c r="F7" s="11">
        <v>65500</v>
      </c>
      <c r="G7" s="11">
        <v>0</v>
      </c>
      <c r="H7" s="3" t="s">
        <v>25</v>
      </c>
      <c r="I7" s="2">
        <v>12.77</v>
      </c>
      <c r="J7" s="2">
        <v>61</v>
      </c>
      <c r="K7" s="2">
        <v>21</v>
      </c>
      <c r="L7" s="2">
        <v>3</v>
      </c>
      <c r="M7" s="3">
        <v>41625</v>
      </c>
      <c r="N7" s="4" t="s">
        <v>26</v>
      </c>
    </row>
    <row r="8" spans="1:14" x14ac:dyDescent="0.3">
      <c r="A8" s="4" t="s">
        <v>29</v>
      </c>
      <c r="B8" s="10" t="s">
        <v>30</v>
      </c>
      <c r="C8" s="2">
        <v>25</v>
      </c>
      <c r="D8" s="2">
        <v>18</v>
      </c>
      <c r="E8" s="12">
        <v>150000</v>
      </c>
      <c r="F8" s="11">
        <v>0</v>
      </c>
      <c r="G8" s="11">
        <v>0</v>
      </c>
      <c r="H8" s="3" t="s">
        <v>31</v>
      </c>
      <c r="I8" s="2">
        <v>8.19</v>
      </c>
      <c r="J8" s="2">
        <v>49</v>
      </c>
      <c r="K8" s="2">
        <v>17</v>
      </c>
      <c r="L8" s="2">
        <v>1</v>
      </c>
      <c r="M8" s="3">
        <v>41712</v>
      </c>
      <c r="N8" s="4" t="s">
        <v>26</v>
      </c>
    </row>
    <row r="9" spans="1:14" x14ac:dyDescent="0.3">
      <c r="A9" s="4" t="s">
        <v>32</v>
      </c>
      <c r="B9" s="10" t="s">
        <v>33</v>
      </c>
      <c r="C9" s="2">
        <v>104</v>
      </c>
      <c r="D9" s="2">
        <v>7518</v>
      </c>
      <c r="E9" s="11">
        <v>0</v>
      </c>
      <c r="F9" s="12">
        <v>53800</v>
      </c>
      <c r="G9" s="11">
        <v>0</v>
      </c>
      <c r="H9" s="3" t="s">
        <v>34</v>
      </c>
      <c r="I9" s="2">
        <v>2.2200000000000002</v>
      </c>
      <c r="J9" s="2">
        <v>3</v>
      </c>
      <c r="K9" s="2">
        <v>1</v>
      </c>
      <c r="L9" s="2">
        <v>1</v>
      </c>
      <c r="M9" s="3">
        <v>53081</v>
      </c>
    </row>
    <row r="10" spans="1:14" x14ac:dyDescent="0.3">
      <c r="A10" s="4" t="s">
        <v>35</v>
      </c>
      <c r="B10" s="10" t="s">
        <v>36</v>
      </c>
      <c r="C10" s="2">
        <v>96</v>
      </c>
      <c r="D10" s="2">
        <v>203</v>
      </c>
      <c r="E10" s="12">
        <v>139000</v>
      </c>
      <c r="F10" s="11">
        <v>76500</v>
      </c>
      <c r="G10" s="11">
        <v>0</v>
      </c>
      <c r="H10" s="3" t="s">
        <v>37</v>
      </c>
      <c r="I10" s="2">
        <v>1.98</v>
      </c>
      <c r="J10" s="2">
        <v>26</v>
      </c>
      <c r="K10" s="2">
        <v>4</v>
      </c>
      <c r="L10" s="2">
        <v>1</v>
      </c>
      <c r="M10" s="3">
        <v>18689</v>
      </c>
      <c r="N10" s="4" t="s">
        <v>38</v>
      </c>
    </row>
    <row r="11" spans="1:14" x14ac:dyDescent="0.3">
      <c r="A11" s="4" t="s">
        <v>39</v>
      </c>
      <c r="B11" s="10" t="s">
        <v>40</v>
      </c>
      <c r="C11" s="2">
        <v>43</v>
      </c>
      <c r="D11" s="2">
        <v>121</v>
      </c>
      <c r="E11" s="11">
        <v>78400</v>
      </c>
      <c r="F11" s="11">
        <v>22700</v>
      </c>
      <c r="G11" s="12">
        <v>247000</v>
      </c>
      <c r="H11" s="3" t="s">
        <v>41</v>
      </c>
      <c r="I11" s="2">
        <v>7.19</v>
      </c>
      <c r="J11" s="2">
        <v>27</v>
      </c>
      <c r="K11" s="2">
        <v>4</v>
      </c>
      <c r="L11" s="2">
        <v>1</v>
      </c>
      <c r="M11" s="3">
        <v>18561</v>
      </c>
      <c r="N11" s="4" t="s">
        <v>38</v>
      </c>
    </row>
    <row r="12" spans="1:14" x14ac:dyDescent="0.3">
      <c r="A12" s="4" t="s">
        <v>42</v>
      </c>
      <c r="B12" s="10" t="s">
        <v>43</v>
      </c>
      <c r="C12" s="2">
        <v>73</v>
      </c>
      <c r="D12" s="2">
        <v>175</v>
      </c>
      <c r="E12" s="11">
        <v>330000</v>
      </c>
      <c r="F12" s="11">
        <v>0</v>
      </c>
      <c r="G12" s="12">
        <v>650000</v>
      </c>
      <c r="H12" s="3" t="s">
        <v>44</v>
      </c>
      <c r="I12" s="2">
        <v>4.1399999999999997</v>
      </c>
      <c r="J12" s="2">
        <v>58</v>
      </c>
      <c r="K12" s="2">
        <v>6</v>
      </c>
      <c r="L12" s="2">
        <v>6</v>
      </c>
      <c r="M12" s="3">
        <v>13225</v>
      </c>
    </row>
    <row r="13" spans="1:14" x14ac:dyDescent="0.3">
      <c r="A13" s="4" t="s">
        <v>45</v>
      </c>
      <c r="B13" s="10" t="s">
        <v>46</v>
      </c>
      <c r="C13" s="2">
        <v>87</v>
      </c>
      <c r="D13" s="2">
        <v>115</v>
      </c>
      <c r="E13" s="12">
        <v>142000</v>
      </c>
      <c r="F13" s="15">
        <v>55900</v>
      </c>
      <c r="G13" s="11">
        <v>0</v>
      </c>
      <c r="H13" s="3" t="s">
        <v>47</v>
      </c>
      <c r="I13" s="2">
        <v>12.5</v>
      </c>
      <c r="J13" s="2">
        <v>12</v>
      </c>
      <c r="K13" s="2">
        <v>5</v>
      </c>
      <c r="L13" s="2">
        <v>5</v>
      </c>
      <c r="M13" s="3">
        <v>55487</v>
      </c>
    </row>
    <row r="14" spans="1:14" x14ac:dyDescent="0.3">
      <c r="A14" s="4" t="s">
        <v>48</v>
      </c>
      <c r="B14" s="10" t="s">
        <v>49</v>
      </c>
      <c r="C14" s="2">
        <v>135</v>
      </c>
      <c r="D14" s="2">
        <v>6562</v>
      </c>
      <c r="E14" s="11">
        <v>0</v>
      </c>
      <c r="F14" s="12">
        <v>806000</v>
      </c>
      <c r="G14" s="11">
        <v>0</v>
      </c>
      <c r="H14" s="3" t="s">
        <v>50</v>
      </c>
      <c r="I14" s="2">
        <v>12.5</v>
      </c>
      <c r="J14" s="2">
        <v>2</v>
      </c>
      <c r="K14" s="2">
        <v>1</v>
      </c>
      <c r="L14" s="2">
        <v>1</v>
      </c>
      <c r="M14" s="3">
        <v>63991</v>
      </c>
      <c r="N14" s="4" t="s">
        <v>22</v>
      </c>
    </row>
    <row r="15" spans="1:14" x14ac:dyDescent="0.3">
      <c r="A15" s="10" t="s">
        <v>51</v>
      </c>
      <c r="B15" s="10" t="s">
        <v>52</v>
      </c>
      <c r="C15" s="2">
        <v>40</v>
      </c>
      <c r="D15" s="2">
        <v>8257</v>
      </c>
      <c r="E15" s="11">
        <v>886000</v>
      </c>
      <c r="F15" s="11">
        <v>2350000</v>
      </c>
      <c r="G15" s="12">
        <v>12400000</v>
      </c>
      <c r="H15" s="3" t="s">
        <v>53</v>
      </c>
      <c r="I15" s="2">
        <v>5.79</v>
      </c>
      <c r="J15" s="2">
        <v>7</v>
      </c>
      <c r="K15" s="2">
        <v>1</v>
      </c>
      <c r="L15" s="2">
        <v>1</v>
      </c>
      <c r="M15" s="3">
        <v>11399</v>
      </c>
    </row>
    <row r="16" spans="1:14" x14ac:dyDescent="0.3">
      <c r="A16" s="4" t="s">
        <v>54</v>
      </c>
      <c r="B16" s="10" t="s">
        <v>55</v>
      </c>
      <c r="C16" s="2">
        <v>144</v>
      </c>
      <c r="D16" s="2">
        <v>2044</v>
      </c>
      <c r="E16" s="11">
        <v>0</v>
      </c>
      <c r="F16" s="12">
        <v>86600</v>
      </c>
      <c r="G16" s="11">
        <v>0</v>
      </c>
      <c r="H16" s="3" t="s">
        <v>56</v>
      </c>
      <c r="I16" s="2">
        <v>4.84</v>
      </c>
      <c r="J16" s="2">
        <v>1</v>
      </c>
      <c r="K16" s="2">
        <v>1</v>
      </c>
      <c r="L16" s="2">
        <v>1</v>
      </c>
      <c r="M16" s="3">
        <v>60970</v>
      </c>
    </row>
    <row r="17" spans="1:14" x14ac:dyDescent="0.3">
      <c r="A17" s="16" t="s">
        <v>57</v>
      </c>
      <c r="B17" s="17" t="s">
        <v>58</v>
      </c>
      <c r="C17" s="2">
        <v>241</v>
      </c>
      <c r="D17" s="2">
        <v>15777</v>
      </c>
      <c r="E17" s="11">
        <v>0</v>
      </c>
      <c r="F17" s="11">
        <v>0</v>
      </c>
      <c r="G17" s="12">
        <v>3900</v>
      </c>
      <c r="H17" s="13" t="s">
        <v>18</v>
      </c>
      <c r="I17" s="2">
        <v>5.45</v>
      </c>
      <c r="J17" s="2">
        <v>12</v>
      </c>
      <c r="K17" s="2">
        <v>1</v>
      </c>
      <c r="L17" s="2">
        <v>1</v>
      </c>
      <c r="M17" s="3">
        <v>9294</v>
      </c>
    </row>
    <row r="18" spans="1:14" x14ac:dyDescent="0.3">
      <c r="A18" s="4" t="s">
        <v>59</v>
      </c>
      <c r="B18" s="10" t="s">
        <v>60</v>
      </c>
      <c r="C18" s="2">
        <v>120</v>
      </c>
      <c r="D18" s="2">
        <v>1149</v>
      </c>
      <c r="E18" s="11">
        <v>15700</v>
      </c>
      <c r="F18" s="11">
        <v>60800</v>
      </c>
      <c r="G18" s="12">
        <v>552000</v>
      </c>
      <c r="H18" s="3" t="s">
        <v>61</v>
      </c>
      <c r="I18" s="2">
        <v>8.4600000000000009</v>
      </c>
      <c r="J18" s="2">
        <v>1</v>
      </c>
      <c r="K18" s="2">
        <v>1</v>
      </c>
      <c r="L18" s="2">
        <v>1</v>
      </c>
      <c r="M18" s="3">
        <v>77365</v>
      </c>
    </row>
    <row r="19" spans="1:14" x14ac:dyDescent="0.3">
      <c r="A19" s="10" t="s">
        <v>62</v>
      </c>
      <c r="B19" s="18" t="s">
        <v>63</v>
      </c>
      <c r="C19" s="2">
        <v>22</v>
      </c>
      <c r="D19" s="2">
        <v>34</v>
      </c>
      <c r="E19" s="11">
        <v>5280000</v>
      </c>
      <c r="F19" s="12">
        <v>6880000</v>
      </c>
      <c r="G19" s="11">
        <v>1680000</v>
      </c>
      <c r="H19" s="3" t="s">
        <v>64</v>
      </c>
      <c r="I19" s="2">
        <v>7.54</v>
      </c>
      <c r="J19" s="2">
        <v>49</v>
      </c>
      <c r="K19" s="2">
        <v>22</v>
      </c>
      <c r="L19" s="2">
        <v>22</v>
      </c>
      <c r="M19" s="3">
        <v>43157</v>
      </c>
      <c r="N19" s="4" t="s">
        <v>65</v>
      </c>
    </row>
    <row r="20" spans="1:14" x14ac:dyDescent="0.3">
      <c r="A20" s="4" t="s">
        <v>66</v>
      </c>
      <c r="B20" s="10" t="s">
        <v>67</v>
      </c>
      <c r="C20" s="2">
        <v>89</v>
      </c>
      <c r="D20" s="2">
        <v>215</v>
      </c>
      <c r="E20" s="11">
        <v>86900</v>
      </c>
      <c r="F20" s="11">
        <v>37600</v>
      </c>
      <c r="G20" s="12">
        <v>242000</v>
      </c>
      <c r="H20" s="3" t="s">
        <v>68</v>
      </c>
      <c r="I20" s="2">
        <v>6.68</v>
      </c>
      <c r="J20" s="2">
        <v>47</v>
      </c>
      <c r="K20" s="2">
        <v>4</v>
      </c>
      <c r="L20" s="2">
        <v>4</v>
      </c>
      <c r="M20" s="3">
        <v>10524</v>
      </c>
    </row>
    <row r="21" spans="1:14" x14ac:dyDescent="0.3">
      <c r="A21" s="4" t="s">
        <v>69</v>
      </c>
      <c r="B21" s="10" t="s">
        <v>70</v>
      </c>
      <c r="C21" s="2">
        <v>65</v>
      </c>
      <c r="D21" s="2">
        <v>412</v>
      </c>
      <c r="E21" s="11">
        <v>0</v>
      </c>
      <c r="F21" s="12">
        <v>312000</v>
      </c>
      <c r="G21" s="11">
        <v>0</v>
      </c>
      <c r="H21" s="13" t="s">
        <v>71</v>
      </c>
      <c r="I21" s="2">
        <v>11.41</v>
      </c>
      <c r="J21" s="2">
        <v>37</v>
      </c>
      <c r="K21" s="2">
        <v>5</v>
      </c>
      <c r="L21" s="2">
        <v>1</v>
      </c>
      <c r="M21" s="3">
        <v>11897</v>
      </c>
      <c r="N21" s="4" t="s">
        <v>22</v>
      </c>
    </row>
    <row r="22" spans="1:14" x14ac:dyDescent="0.3">
      <c r="A22" s="4" t="s">
        <v>72</v>
      </c>
      <c r="B22" s="10" t="s">
        <v>73</v>
      </c>
      <c r="C22" s="2">
        <v>56</v>
      </c>
      <c r="D22" s="2">
        <v>266</v>
      </c>
      <c r="E22" s="11">
        <v>125000</v>
      </c>
      <c r="F22" s="12">
        <v>630000</v>
      </c>
      <c r="G22" s="11">
        <v>598000</v>
      </c>
      <c r="H22" s="3" t="s">
        <v>74</v>
      </c>
      <c r="I22" s="2">
        <v>8.77</v>
      </c>
      <c r="J22" s="2">
        <v>50</v>
      </c>
      <c r="K22" s="2">
        <v>7</v>
      </c>
      <c r="L22" s="2">
        <v>3</v>
      </c>
      <c r="M22" s="3">
        <v>12113</v>
      </c>
      <c r="N22" s="4" t="s">
        <v>22</v>
      </c>
    </row>
    <row r="23" spans="1:14" x14ac:dyDescent="0.3">
      <c r="A23" s="4" t="s">
        <v>75</v>
      </c>
      <c r="B23" s="10" t="s">
        <v>76</v>
      </c>
      <c r="C23" s="2">
        <v>64</v>
      </c>
      <c r="D23" s="2">
        <v>49</v>
      </c>
      <c r="E23" s="12">
        <v>917000</v>
      </c>
      <c r="F23" s="11">
        <v>24300</v>
      </c>
      <c r="G23" s="11">
        <v>53100</v>
      </c>
      <c r="H23" s="3" t="s">
        <v>77</v>
      </c>
      <c r="I23" s="2">
        <v>10.09</v>
      </c>
      <c r="J23" s="2">
        <v>19</v>
      </c>
      <c r="K23" s="2">
        <v>7</v>
      </c>
      <c r="L23" s="2">
        <v>6</v>
      </c>
      <c r="M23" s="3">
        <v>49404</v>
      </c>
    </row>
    <row r="24" spans="1:14" x14ac:dyDescent="0.3">
      <c r="A24" s="4" t="s">
        <v>78</v>
      </c>
      <c r="B24" s="10" t="s">
        <v>79</v>
      </c>
      <c r="C24" s="2">
        <v>126</v>
      </c>
      <c r="D24" s="2">
        <v>408</v>
      </c>
      <c r="E24" s="12">
        <v>72400</v>
      </c>
      <c r="F24" s="11">
        <v>33700</v>
      </c>
      <c r="G24" s="11">
        <v>0</v>
      </c>
      <c r="H24" s="3" t="s">
        <v>80</v>
      </c>
      <c r="I24" s="2">
        <v>11.89</v>
      </c>
      <c r="J24" s="2">
        <v>17</v>
      </c>
      <c r="K24" s="2">
        <v>2</v>
      </c>
      <c r="L24" s="2">
        <v>2</v>
      </c>
      <c r="M24" s="3">
        <v>17265</v>
      </c>
      <c r="N24" s="4" t="s">
        <v>81</v>
      </c>
    </row>
    <row r="25" spans="1:14" x14ac:dyDescent="0.3">
      <c r="A25" s="4" t="s">
        <v>82</v>
      </c>
      <c r="B25" s="10" t="s">
        <v>83</v>
      </c>
      <c r="C25" s="2">
        <v>49</v>
      </c>
      <c r="D25" s="2">
        <v>213</v>
      </c>
      <c r="E25" s="12">
        <v>51200</v>
      </c>
      <c r="F25" s="11">
        <v>0</v>
      </c>
      <c r="G25" s="11">
        <v>0</v>
      </c>
      <c r="H25" s="3" t="s">
        <v>84</v>
      </c>
      <c r="I25" s="2">
        <v>8.4600000000000009</v>
      </c>
      <c r="J25" s="2">
        <v>7</v>
      </c>
      <c r="K25" s="2">
        <v>3</v>
      </c>
      <c r="L25" s="2">
        <v>3</v>
      </c>
      <c r="M25" s="3">
        <v>62308</v>
      </c>
    </row>
    <row r="26" spans="1:14" x14ac:dyDescent="0.3">
      <c r="A26" s="4" t="s">
        <v>85</v>
      </c>
      <c r="B26" s="10" t="s">
        <v>86</v>
      </c>
      <c r="C26" s="2">
        <v>38</v>
      </c>
      <c r="D26" s="2">
        <v>40</v>
      </c>
      <c r="E26" s="12">
        <v>1170000</v>
      </c>
      <c r="F26" s="11">
        <v>926000</v>
      </c>
      <c r="G26" s="11">
        <v>80600</v>
      </c>
      <c r="H26" s="3" t="s">
        <v>87</v>
      </c>
      <c r="I26" s="2">
        <v>3.19</v>
      </c>
      <c r="J26" s="2">
        <v>57</v>
      </c>
      <c r="K26" s="2">
        <v>15</v>
      </c>
      <c r="L26" s="2">
        <v>8</v>
      </c>
      <c r="M26" s="3">
        <v>19485</v>
      </c>
      <c r="N26" s="4" t="s">
        <v>88</v>
      </c>
    </row>
    <row r="27" spans="1:14" x14ac:dyDescent="0.3">
      <c r="A27" s="4" t="s">
        <v>89</v>
      </c>
      <c r="B27" s="10" t="s">
        <v>90</v>
      </c>
      <c r="C27" s="2">
        <v>69</v>
      </c>
      <c r="D27" s="2">
        <v>56</v>
      </c>
      <c r="E27" s="12">
        <v>97900</v>
      </c>
      <c r="F27" s="11">
        <v>17800</v>
      </c>
      <c r="G27" s="11">
        <v>0</v>
      </c>
      <c r="H27" s="3" t="s">
        <v>91</v>
      </c>
      <c r="I27" s="2">
        <v>3.63</v>
      </c>
      <c r="J27" s="2">
        <v>81</v>
      </c>
      <c r="K27" s="2">
        <v>8</v>
      </c>
      <c r="L27" s="2">
        <v>1</v>
      </c>
      <c r="M27" s="3">
        <v>10802</v>
      </c>
      <c r="N27" s="4" t="s">
        <v>92</v>
      </c>
    </row>
    <row r="28" spans="1:14" x14ac:dyDescent="0.3">
      <c r="A28" s="4" t="s">
        <v>93</v>
      </c>
      <c r="B28" s="10" t="s">
        <v>94</v>
      </c>
      <c r="C28" s="2">
        <v>39</v>
      </c>
      <c r="D28" s="2">
        <v>28</v>
      </c>
      <c r="E28" s="11">
        <v>351000</v>
      </c>
      <c r="F28" s="12">
        <v>427000</v>
      </c>
      <c r="G28" s="11">
        <v>0</v>
      </c>
      <c r="H28" s="3" t="s">
        <v>95</v>
      </c>
      <c r="I28" s="2">
        <v>18.739999999999998</v>
      </c>
      <c r="J28" s="2">
        <v>58</v>
      </c>
      <c r="K28" s="2">
        <v>16</v>
      </c>
      <c r="L28" s="2">
        <v>2</v>
      </c>
      <c r="M28" s="3">
        <v>36809</v>
      </c>
      <c r="N28" s="4" t="s">
        <v>96</v>
      </c>
    </row>
    <row r="29" spans="1:14" x14ac:dyDescent="0.3">
      <c r="A29" s="4" t="s">
        <v>97</v>
      </c>
      <c r="B29" s="10" t="s">
        <v>98</v>
      </c>
      <c r="C29" s="2">
        <v>42</v>
      </c>
      <c r="D29" s="2">
        <v>39</v>
      </c>
      <c r="E29" s="11">
        <v>44400</v>
      </c>
      <c r="F29" s="12">
        <v>53200</v>
      </c>
      <c r="G29" s="11">
        <v>32100</v>
      </c>
      <c r="H29" s="3" t="s">
        <v>99</v>
      </c>
      <c r="I29" s="2">
        <v>2.62</v>
      </c>
      <c r="J29" s="2">
        <v>31</v>
      </c>
      <c r="K29" s="2">
        <v>12</v>
      </c>
      <c r="L29" s="2">
        <v>1</v>
      </c>
      <c r="M29" s="3">
        <v>36918</v>
      </c>
      <c r="N29" s="4" t="s">
        <v>100</v>
      </c>
    </row>
    <row r="30" spans="1:14" x14ac:dyDescent="0.3">
      <c r="A30" s="4" t="s">
        <v>101</v>
      </c>
      <c r="B30" s="10" t="s">
        <v>102</v>
      </c>
      <c r="C30" s="2">
        <v>142</v>
      </c>
      <c r="D30" s="2">
        <v>942</v>
      </c>
      <c r="E30" s="12">
        <v>10100</v>
      </c>
      <c r="F30" s="11">
        <v>5440</v>
      </c>
      <c r="G30" s="11">
        <v>0</v>
      </c>
      <c r="H30" s="3" t="s">
        <v>103</v>
      </c>
      <c r="I30" s="2">
        <v>5.24</v>
      </c>
      <c r="J30" s="2">
        <v>8</v>
      </c>
      <c r="K30" s="2">
        <v>1</v>
      </c>
      <c r="L30" s="2">
        <v>1</v>
      </c>
      <c r="M30" s="3">
        <v>12663</v>
      </c>
    </row>
    <row r="31" spans="1:14" x14ac:dyDescent="0.3">
      <c r="A31" s="4" t="s">
        <v>104</v>
      </c>
      <c r="B31" s="10" t="s">
        <v>105</v>
      </c>
      <c r="C31" s="2">
        <v>59</v>
      </c>
      <c r="D31" s="2">
        <v>86</v>
      </c>
      <c r="E31" s="12">
        <v>227000</v>
      </c>
      <c r="F31" s="11">
        <v>0</v>
      </c>
      <c r="G31" s="15">
        <v>211000</v>
      </c>
      <c r="H31" s="3" t="s">
        <v>106</v>
      </c>
      <c r="I31" s="2">
        <v>12.1</v>
      </c>
      <c r="J31" s="2">
        <v>15</v>
      </c>
      <c r="K31" s="2">
        <v>8</v>
      </c>
      <c r="L31" s="2">
        <v>7</v>
      </c>
      <c r="M31" s="3">
        <v>70854</v>
      </c>
    </row>
    <row r="32" spans="1:14" x14ac:dyDescent="0.3">
      <c r="A32" s="4" t="s">
        <v>107</v>
      </c>
      <c r="B32" s="10" t="s">
        <v>108</v>
      </c>
      <c r="C32" s="2">
        <v>112</v>
      </c>
      <c r="D32" s="2">
        <v>395</v>
      </c>
      <c r="E32" s="12">
        <v>118000</v>
      </c>
      <c r="F32" s="11">
        <v>0</v>
      </c>
      <c r="G32" s="11">
        <v>0</v>
      </c>
      <c r="H32" s="3" t="s">
        <v>109</v>
      </c>
      <c r="I32" s="2">
        <v>8.69</v>
      </c>
      <c r="J32" s="2">
        <v>3</v>
      </c>
      <c r="K32" s="2">
        <v>1</v>
      </c>
      <c r="L32" s="2">
        <v>1</v>
      </c>
      <c r="M32" s="3">
        <v>29079</v>
      </c>
    </row>
    <row r="33" spans="1:14" x14ac:dyDescent="0.3">
      <c r="A33" s="10" t="s">
        <v>110</v>
      </c>
      <c r="B33" s="17" t="s">
        <v>111</v>
      </c>
      <c r="C33" s="2">
        <v>11</v>
      </c>
      <c r="D33" s="2">
        <v>7487</v>
      </c>
      <c r="E33" s="11">
        <v>0</v>
      </c>
      <c r="F33" s="12">
        <v>387000</v>
      </c>
      <c r="G33" s="11">
        <v>0</v>
      </c>
      <c r="H33" s="13" t="s">
        <v>71</v>
      </c>
      <c r="I33" s="2">
        <v>11.09</v>
      </c>
      <c r="J33" s="2">
        <v>14</v>
      </c>
      <c r="K33" s="2">
        <v>2</v>
      </c>
      <c r="L33" s="2">
        <v>1</v>
      </c>
      <c r="M33" s="3">
        <v>13404</v>
      </c>
      <c r="N33" s="4" t="s">
        <v>81</v>
      </c>
    </row>
    <row r="34" spans="1:14" x14ac:dyDescent="0.3">
      <c r="A34" s="4" t="s">
        <v>112</v>
      </c>
      <c r="B34" s="10" t="s">
        <v>113</v>
      </c>
      <c r="C34" s="2">
        <v>119</v>
      </c>
      <c r="D34" s="2">
        <v>2193</v>
      </c>
      <c r="E34" s="11">
        <v>0</v>
      </c>
      <c r="F34" s="11">
        <v>80000</v>
      </c>
      <c r="G34" s="12">
        <v>581000</v>
      </c>
      <c r="H34" s="13" t="s">
        <v>18</v>
      </c>
      <c r="I34" s="2">
        <v>6.44</v>
      </c>
      <c r="J34" s="2">
        <v>11</v>
      </c>
      <c r="K34" s="2">
        <v>2</v>
      </c>
      <c r="L34" s="2">
        <v>1</v>
      </c>
      <c r="M34" s="3">
        <v>19812</v>
      </c>
    </row>
    <row r="35" spans="1:14" x14ac:dyDescent="0.3">
      <c r="A35" s="4" t="s">
        <v>114</v>
      </c>
      <c r="B35" s="10" t="s">
        <v>115</v>
      </c>
      <c r="C35" s="3">
        <v>77</v>
      </c>
      <c r="D35" s="3">
        <v>1817</v>
      </c>
      <c r="E35" s="11">
        <v>0</v>
      </c>
      <c r="F35" s="12">
        <v>80500</v>
      </c>
      <c r="G35" s="11">
        <v>0</v>
      </c>
      <c r="H35" s="3" t="s">
        <v>116</v>
      </c>
      <c r="I35" s="2">
        <v>3.12</v>
      </c>
      <c r="J35" s="2">
        <v>3</v>
      </c>
      <c r="K35" s="2">
        <v>1</v>
      </c>
      <c r="L35" s="2">
        <v>1</v>
      </c>
      <c r="M35" s="3">
        <v>33532</v>
      </c>
      <c r="N35" s="4" t="s">
        <v>22</v>
      </c>
    </row>
    <row r="36" spans="1:14" x14ac:dyDescent="0.3">
      <c r="A36" s="10" t="s">
        <v>117</v>
      </c>
      <c r="B36" s="17" t="s">
        <v>118</v>
      </c>
      <c r="C36" s="2">
        <v>8</v>
      </c>
      <c r="D36" s="2">
        <v>100</v>
      </c>
      <c r="E36" s="11">
        <v>1290000</v>
      </c>
      <c r="F36" s="11">
        <v>31200000</v>
      </c>
      <c r="G36" s="12">
        <v>124000000</v>
      </c>
      <c r="H36" s="3" t="s">
        <v>119</v>
      </c>
      <c r="I36" s="2">
        <v>16.78</v>
      </c>
      <c r="J36" s="2">
        <v>72</v>
      </c>
      <c r="K36" s="2">
        <v>34</v>
      </c>
      <c r="L36" s="2">
        <v>34</v>
      </c>
      <c r="M36" s="3">
        <v>12789</v>
      </c>
      <c r="N36" s="4" t="s">
        <v>120</v>
      </c>
    </row>
    <row r="37" spans="1:14" x14ac:dyDescent="0.3">
      <c r="A37" s="4" t="s">
        <v>121</v>
      </c>
      <c r="B37" s="10" t="s">
        <v>122</v>
      </c>
      <c r="C37" s="2">
        <v>124</v>
      </c>
      <c r="D37" s="2">
        <v>3940</v>
      </c>
      <c r="E37" s="11">
        <v>0</v>
      </c>
      <c r="F37" s="11">
        <v>0</v>
      </c>
      <c r="G37" s="12">
        <v>466000</v>
      </c>
      <c r="H37" s="3" t="s">
        <v>123</v>
      </c>
      <c r="I37" s="2">
        <v>0.82</v>
      </c>
      <c r="J37" s="2">
        <v>5</v>
      </c>
      <c r="K37" s="2">
        <v>2</v>
      </c>
      <c r="L37" s="2">
        <v>2</v>
      </c>
      <c r="M37" s="3">
        <v>23005</v>
      </c>
    </row>
    <row r="38" spans="1:14" x14ac:dyDescent="0.3">
      <c r="A38" s="4" t="s">
        <v>124</v>
      </c>
      <c r="B38" s="10" t="s">
        <v>125</v>
      </c>
      <c r="C38" s="2">
        <v>88</v>
      </c>
      <c r="D38" s="2">
        <v>160</v>
      </c>
      <c r="E38" s="12">
        <v>452000</v>
      </c>
      <c r="F38" s="11">
        <v>177000</v>
      </c>
      <c r="G38" s="11">
        <v>47800</v>
      </c>
      <c r="H38" s="3" t="s">
        <v>126</v>
      </c>
      <c r="I38" s="2">
        <v>11.26</v>
      </c>
      <c r="J38" s="2">
        <v>36</v>
      </c>
      <c r="K38" s="2">
        <v>6</v>
      </c>
      <c r="L38" s="2">
        <v>3</v>
      </c>
      <c r="M38" s="3">
        <v>16136</v>
      </c>
    </row>
    <row r="39" spans="1:14" x14ac:dyDescent="0.3">
      <c r="A39" s="4" t="s">
        <v>127</v>
      </c>
      <c r="B39" s="10" t="s">
        <v>128</v>
      </c>
      <c r="C39" s="2">
        <v>98</v>
      </c>
      <c r="D39" s="2">
        <v>239</v>
      </c>
      <c r="E39" s="11">
        <v>55600</v>
      </c>
      <c r="F39" s="12">
        <v>64300</v>
      </c>
      <c r="G39" s="11">
        <v>0</v>
      </c>
      <c r="H39" s="3" t="s">
        <v>129</v>
      </c>
      <c r="I39" s="2">
        <v>7.61</v>
      </c>
      <c r="J39" s="2">
        <v>28</v>
      </c>
      <c r="K39" s="2">
        <v>5</v>
      </c>
      <c r="L39" s="2">
        <v>1</v>
      </c>
      <c r="M39" s="3">
        <v>16200</v>
      </c>
    </row>
    <row r="40" spans="1:14" x14ac:dyDescent="0.3">
      <c r="A40" s="4" t="s">
        <v>130</v>
      </c>
      <c r="B40" s="10" t="s">
        <v>131</v>
      </c>
      <c r="C40" s="2">
        <v>90</v>
      </c>
      <c r="D40" s="2">
        <v>238</v>
      </c>
      <c r="E40" s="12">
        <v>508000</v>
      </c>
      <c r="F40" s="11">
        <v>236000</v>
      </c>
      <c r="G40" s="11">
        <v>156000</v>
      </c>
      <c r="H40" s="3" t="s">
        <v>132</v>
      </c>
      <c r="I40" s="2">
        <v>7.79</v>
      </c>
      <c r="J40" s="2">
        <v>34</v>
      </c>
      <c r="K40" s="2">
        <v>5</v>
      </c>
      <c r="L40" s="2">
        <v>2</v>
      </c>
      <c r="M40" s="3">
        <v>16217</v>
      </c>
    </row>
    <row r="41" spans="1:14" x14ac:dyDescent="0.3">
      <c r="A41" s="4" t="s">
        <v>133</v>
      </c>
      <c r="B41" s="10" t="s">
        <v>134</v>
      </c>
      <c r="C41" s="2">
        <v>23</v>
      </c>
      <c r="D41" s="2">
        <v>15962</v>
      </c>
      <c r="E41" s="11">
        <v>0</v>
      </c>
      <c r="F41" s="11">
        <v>311000</v>
      </c>
      <c r="G41" s="12">
        <v>3340000</v>
      </c>
      <c r="H41" s="3" t="s">
        <v>135</v>
      </c>
      <c r="I41" s="2">
        <v>14.75</v>
      </c>
      <c r="J41" s="2">
        <v>3</v>
      </c>
      <c r="K41" s="2">
        <v>1</v>
      </c>
      <c r="L41" s="2">
        <v>1</v>
      </c>
      <c r="M41" s="3">
        <v>17354</v>
      </c>
    </row>
    <row r="42" spans="1:14" x14ac:dyDescent="0.3">
      <c r="A42" s="10" t="s">
        <v>136</v>
      </c>
      <c r="B42" s="17" t="s">
        <v>137</v>
      </c>
      <c r="C42" s="2">
        <v>12</v>
      </c>
      <c r="D42" s="2">
        <v>3</v>
      </c>
      <c r="E42" s="12">
        <v>1330000</v>
      </c>
      <c r="F42" s="11">
        <v>1040000</v>
      </c>
      <c r="G42" s="11">
        <v>721000</v>
      </c>
      <c r="H42" s="3" t="s">
        <v>138</v>
      </c>
      <c r="I42" s="2">
        <v>3.64</v>
      </c>
      <c r="J42" s="2">
        <v>77</v>
      </c>
      <c r="K42" s="2">
        <v>36</v>
      </c>
      <c r="L42" s="2">
        <v>21</v>
      </c>
      <c r="M42" s="3">
        <v>42311</v>
      </c>
      <c r="N42" s="4" t="s">
        <v>65</v>
      </c>
    </row>
    <row r="43" spans="1:14" x14ac:dyDescent="0.3">
      <c r="A43" s="10" t="s">
        <v>139</v>
      </c>
      <c r="B43" s="17" t="s">
        <v>140</v>
      </c>
      <c r="C43" s="2">
        <v>2</v>
      </c>
      <c r="D43" s="2">
        <v>11</v>
      </c>
      <c r="E43" s="11">
        <v>522000</v>
      </c>
      <c r="F43" s="12">
        <v>8690000</v>
      </c>
      <c r="G43" s="11">
        <v>383000</v>
      </c>
      <c r="H43" s="3" t="s">
        <v>141</v>
      </c>
      <c r="I43" s="2">
        <v>7.78</v>
      </c>
      <c r="J43" s="2">
        <v>88</v>
      </c>
      <c r="K43" s="2">
        <v>66</v>
      </c>
      <c r="L43" s="2">
        <v>2</v>
      </c>
      <c r="M43" s="3">
        <v>43665</v>
      </c>
      <c r="N43" s="4" t="s">
        <v>142</v>
      </c>
    </row>
    <row r="44" spans="1:14" x14ac:dyDescent="0.3">
      <c r="A44" s="10" t="s">
        <v>143</v>
      </c>
      <c r="B44" s="17" t="s">
        <v>144</v>
      </c>
      <c r="C44" s="2">
        <v>16</v>
      </c>
      <c r="D44" s="2">
        <v>13</v>
      </c>
      <c r="E44" s="11">
        <v>1040000</v>
      </c>
      <c r="F44" s="12">
        <v>1170000</v>
      </c>
      <c r="G44" s="11">
        <v>510000</v>
      </c>
      <c r="H44" s="3" t="s">
        <v>145</v>
      </c>
      <c r="I44" s="2">
        <v>2.74</v>
      </c>
      <c r="J44" s="2">
        <v>83</v>
      </c>
      <c r="K44" s="2">
        <v>28</v>
      </c>
      <c r="L44" s="2">
        <v>1</v>
      </c>
      <c r="M44" s="3">
        <v>44082</v>
      </c>
      <c r="N44" s="4" t="s">
        <v>146</v>
      </c>
    </row>
    <row r="45" spans="1:14" x14ac:dyDescent="0.3">
      <c r="A45" s="10" t="s">
        <v>147</v>
      </c>
      <c r="B45" s="17" t="s">
        <v>148</v>
      </c>
      <c r="C45" s="2">
        <v>5</v>
      </c>
      <c r="D45" s="2">
        <v>1</v>
      </c>
      <c r="E45" s="11">
        <v>1200000</v>
      </c>
      <c r="F45" s="12">
        <v>1730000</v>
      </c>
      <c r="G45" s="11">
        <v>352000</v>
      </c>
      <c r="H45" s="3" t="s">
        <v>149</v>
      </c>
      <c r="I45" s="2">
        <v>6.57</v>
      </c>
      <c r="J45" s="2">
        <v>87</v>
      </c>
      <c r="K45" s="2">
        <v>56</v>
      </c>
      <c r="L45" s="2">
        <v>2</v>
      </c>
      <c r="M45" s="3">
        <v>42709</v>
      </c>
      <c r="N45" s="4" t="s">
        <v>65</v>
      </c>
    </row>
    <row r="46" spans="1:14" x14ac:dyDescent="0.3">
      <c r="A46" s="10" t="s">
        <v>150</v>
      </c>
      <c r="B46" s="17" t="s">
        <v>151</v>
      </c>
      <c r="C46" s="2">
        <v>6</v>
      </c>
      <c r="D46" s="2">
        <v>2</v>
      </c>
      <c r="E46" s="12">
        <v>723000</v>
      </c>
      <c r="F46" s="11">
        <v>586000</v>
      </c>
      <c r="G46" s="11">
        <v>281000</v>
      </c>
      <c r="H46" s="3" t="s">
        <v>152</v>
      </c>
      <c r="I46" s="2">
        <v>7.35</v>
      </c>
      <c r="J46" s="2">
        <v>87</v>
      </c>
      <c r="K46" s="2">
        <v>54</v>
      </c>
      <c r="L46" s="2">
        <v>3</v>
      </c>
      <c r="M46" s="3">
        <v>42695</v>
      </c>
      <c r="N46" s="4" t="s">
        <v>65</v>
      </c>
    </row>
    <row r="47" spans="1:14" x14ac:dyDescent="0.3">
      <c r="A47" s="10" t="s">
        <v>153</v>
      </c>
      <c r="B47" s="17" t="s">
        <v>154</v>
      </c>
      <c r="C47" s="2">
        <v>1</v>
      </c>
      <c r="D47" s="2">
        <v>10</v>
      </c>
      <c r="E47" s="12">
        <v>5760000</v>
      </c>
      <c r="F47" s="11">
        <v>4410000</v>
      </c>
      <c r="G47" s="11">
        <v>4640000</v>
      </c>
      <c r="H47" s="3" t="s">
        <v>155</v>
      </c>
      <c r="I47" s="2">
        <v>2.08</v>
      </c>
      <c r="J47" s="2">
        <v>88</v>
      </c>
      <c r="K47" s="2">
        <v>67</v>
      </c>
      <c r="L47" s="2">
        <v>3</v>
      </c>
      <c r="M47" s="3">
        <v>43637</v>
      </c>
      <c r="N47" s="4" t="s">
        <v>142</v>
      </c>
    </row>
    <row r="48" spans="1:14" x14ac:dyDescent="0.3">
      <c r="A48" s="10" t="s">
        <v>156</v>
      </c>
      <c r="B48" s="17" t="s">
        <v>157</v>
      </c>
      <c r="C48" s="2">
        <v>3</v>
      </c>
      <c r="D48" s="2">
        <v>4</v>
      </c>
      <c r="E48" s="12">
        <v>1280000</v>
      </c>
      <c r="F48" s="11">
        <v>1040000</v>
      </c>
      <c r="G48" s="11">
        <v>332000</v>
      </c>
      <c r="H48" s="3" t="s">
        <v>158</v>
      </c>
      <c r="I48" s="2">
        <v>5.4</v>
      </c>
      <c r="J48" s="2">
        <v>88</v>
      </c>
      <c r="K48" s="2">
        <v>59</v>
      </c>
      <c r="L48" s="2">
        <v>3</v>
      </c>
      <c r="M48" s="3">
        <v>42913</v>
      </c>
      <c r="N48" s="4" t="s">
        <v>159</v>
      </c>
    </row>
    <row r="49" spans="1:14" x14ac:dyDescent="0.3">
      <c r="A49" s="10" t="s">
        <v>160</v>
      </c>
      <c r="B49" s="17" t="s">
        <v>157</v>
      </c>
      <c r="C49" s="2">
        <v>4</v>
      </c>
      <c r="D49" s="2">
        <v>5</v>
      </c>
      <c r="E49" s="12">
        <v>265000</v>
      </c>
      <c r="F49" s="11">
        <v>224000</v>
      </c>
      <c r="G49" s="11">
        <v>59500</v>
      </c>
      <c r="H49" s="3" t="s">
        <v>161</v>
      </c>
      <c r="I49" s="2">
        <v>7.3</v>
      </c>
      <c r="J49" s="2">
        <v>88</v>
      </c>
      <c r="K49" s="2">
        <v>58</v>
      </c>
      <c r="L49" s="2">
        <v>2</v>
      </c>
      <c r="M49" s="3">
        <v>42963</v>
      </c>
      <c r="N49" s="4" t="s">
        <v>159</v>
      </c>
    </row>
    <row r="50" spans="1:14" x14ac:dyDescent="0.3">
      <c r="A50" s="10" t="s">
        <v>162</v>
      </c>
      <c r="B50" s="17" t="s">
        <v>163</v>
      </c>
      <c r="C50" s="2">
        <v>17</v>
      </c>
      <c r="D50" s="2">
        <v>14</v>
      </c>
      <c r="E50" s="12">
        <v>148000</v>
      </c>
      <c r="F50" s="11">
        <v>125000</v>
      </c>
      <c r="G50" s="11">
        <v>82900</v>
      </c>
      <c r="H50" s="3" t="s">
        <v>164</v>
      </c>
      <c r="I50" s="2">
        <v>1.39</v>
      </c>
      <c r="J50" s="2">
        <v>83</v>
      </c>
      <c r="K50" s="2">
        <v>28</v>
      </c>
      <c r="L50" s="2">
        <v>1</v>
      </c>
      <c r="M50" s="3">
        <v>44083</v>
      </c>
      <c r="N50" s="4" t="s">
        <v>146</v>
      </c>
    </row>
    <row r="51" spans="1:14" x14ac:dyDescent="0.3">
      <c r="A51" s="10" t="s">
        <v>165</v>
      </c>
      <c r="B51" s="17" t="s">
        <v>166</v>
      </c>
      <c r="C51" s="2">
        <v>85</v>
      </c>
      <c r="D51" s="2">
        <v>1004</v>
      </c>
      <c r="E51" s="11">
        <v>0</v>
      </c>
      <c r="F51" s="12">
        <v>372000</v>
      </c>
      <c r="G51" s="11">
        <v>0</v>
      </c>
      <c r="H51" s="3" t="s">
        <v>167</v>
      </c>
      <c r="I51" s="2">
        <v>11.49</v>
      </c>
      <c r="J51" s="2">
        <v>8</v>
      </c>
      <c r="K51" s="2">
        <v>6</v>
      </c>
      <c r="L51" s="2">
        <v>2</v>
      </c>
      <c r="M51" s="3">
        <v>43154</v>
      </c>
      <c r="N51" s="4" t="s">
        <v>81</v>
      </c>
    </row>
    <row r="52" spans="1:14" x14ac:dyDescent="0.3">
      <c r="A52" s="4" t="s">
        <v>168</v>
      </c>
      <c r="B52" s="10" t="s">
        <v>169</v>
      </c>
      <c r="C52" s="2">
        <v>33</v>
      </c>
      <c r="D52" s="2">
        <v>32</v>
      </c>
      <c r="E52" s="11">
        <v>301000</v>
      </c>
      <c r="F52" s="11">
        <v>290000</v>
      </c>
      <c r="G52" s="12">
        <v>507000</v>
      </c>
      <c r="H52" s="3" t="s">
        <v>170</v>
      </c>
      <c r="I52" s="2">
        <v>3.39</v>
      </c>
      <c r="J52" s="2">
        <v>81</v>
      </c>
      <c r="K52" s="2">
        <v>18</v>
      </c>
      <c r="L52" s="2">
        <v>4</v>
      </c>
      <c r="M52" s="3">
        <v>18129</v>
      </c>
      <c r="N52" s="4" t="s">
        <v>146</v>
      </c>
    </row>
    <row r="53" spans="1:14" x14ac:dyDescent="0.3">
      <c r="A53" s="4" t="s">
        <v>171</v>
      </c>
      <c r="B53" s="10" t="s">
        <v>172</v>
      </c>
      <c r="C53" s="2">
        <v>139</v>
      </c>
      <c r="D53" s="2">
        <v>1127</v>
      </c>
      <c r="E53" s="12">
        <v>147000</v>
      </c>
      <c r="F53" s="11">
        <v>0</v>
      </c>
      <c r="G53" s="11">
        <v>0</v>
      </c>
      <c r="H53" s="3" t="s">
        <v>173</v>
      </c>
      <c r="I53" s="2">
        <v>5.47</v>
      </c>
      <c r="J53" s="2">
        <v>1</v>
      </c>
      <c r="K53" s="2">
        <v>1</v>
      </c>
      <c r="L53" s="2">
        <v>1</v>
      </c>
      <c r="M53" s="3">
        <v>72880</v>
      </c>
    </row>
    <row r="54" spans="1:14" x14ac:dyDescent="0.3">
      <c r="A54" s="4" t="s">
        <v>174</v>
      </c>
      <c r="B54" s="10" t="s">
        <v>175</v>
      </c>
      <c r="C54" s="2">
        <v>55</v>
      </c>
      <c r="D54" s="2">
        <v>59</v>
      </c>
      <c r="E54" s="12">
        <v>327000</v>
      </c>
      <c r="F54" s="11">
        <v>188000</v>
      </c>
      <c r="G54" s="11">
        <v>228000</v>
      </c>
      <c r="H54" s="3" t="s">
        <v>176</v>
      </c>
      <c r="I54" s="2">
        <v>2.38</v>
      </c>
      <c r="J54" s="2">
        <v>29</v>
      </c>
      <c r="K54" s="2">
        <v>13</v>
      </c>
      <c r="L54" s="2">
        <v>3</v>
      </c>
      <c r="M54" s="3">
        <v>42303</v>
      </c>
    </row>
    <row r="55" spans="1:14" x14ac:dyDescent="0.3">
      <c r="A55" s="4" t="s">
        <v>177</v>
      </c>
      <c r="B55" s="10" t="s">
        <v>178</v>
      </c>
      <c r="C55" s="2">
        <v>54</v>
      </c>
      <c r="D55" s="2">
        <v>65</v>
      </c>
      <c r="E55" s="11">
        <v>55800</v>
      </c>
      <c r="F55" s="11">
        <v>27400</v>
      </c>
      <c r="G55" s="12">
        <v>168000</v>
      </c>
      <c r="H55" s="3" t="s">
        <v>179</v>
      </c>
      <c r="I55" s="2">
        <v>7.97</v>
      </c>
      <c r="J55" s="2">
        <v>36</v>
      </c>
      <c r="K55" s="2">
        <v>15</v>
      </c>
      <c r="L55" s="2">
        <v>7</v>
      </c>
      <c r="M55" s="3">
        <v>42408</v>
      </c>
      <c r="N55" s="4" t="s">
        <v>180</v>
      </c>
    </row>
    <row r="56" spans="1:14" x14ac:dyDescent="0.3">
      <c r="A56" s="4" t="s">
        <v>181</v>
      </c>
      <c r="B56" s="10" t="s">
        <v>182</v>
      </c>
      <c r="C56" s="2">
        <v>72</v>
      </c>
      <c r="D56" s="2">
        <v>241</v>
      </c>
      <c r="E56" s="11">
        <v>19500</v>
      </c>
      <c r="F56" s="11">
        <v>0</v>
      </c>
      <c r="G56" s="12">
        <v>49400</v>
      </c>
      <c r="H56" s="3" t="s">
        <v>183</v>
      </c>
      <c r="I56" s="2">
        <v>3.72</v>
      </c>
      <c r="J56" s="2">
        <v>12</v>
      </c>
      <c r="K56" s="2">
        <v>7</v>
      </c>
      <c r="L56" s="2">
        <v>1</v>
      </c>
      <c r="M56" s="3">
        <v>50144</v>
      </c>
    </row>
    <row r="57" spans="1:14" x14ac:dyDescent="0.3">
      <c r="A57" s="4" t="s">
        <v>184</v>
      </c>
      <c r="B57" s="10" t="s">
        <v>185</v>
      </c>
      <c r="C57" s="2">
        <v>143</v>
      </c>
      <c r="D57" s="2">
        <v>1131</v>
      </c>
      <c r="E57" s="11">
        <v>66400</v>
      </c>
      <c r="F57" s="11">
        <v>45600</v>
      </c>
      <c r="G57" s="12">
        <v>108000</v>
      </c>
      <c r="H57" s="3" t="s">
        <v>186</v>
      </c>
      <c r="I57" s="2">
        <v>2.0099999999999998</v>
      </c>
      <c r="J57" s="2">
        <v>2</v>
      </c>
      <c r="K57" s="2">
        <v>1</v>
      </c>
      <c r="L57" s="2">
        <v>1</v>
      </c>
      <c r="M57" s="3">
        <v>91916</v>
      </c>
    </row>
    <row r="58" spans="1:14" x14ac:dyDescent="0.3">
      <c r="A58" s="4" t="s">
        <v>187</v>
      </c>
      <c r="B58" s="10" t="s">
        <v>188</v>
      </c>
      <c r="C58" s="2">
        <v>109</v>
      </c>
      <c r="D58" s="2">
        <v>1011</v>
      </c>
      <c r="E58" s="12">
        <v>44600</v>
      </c>
      <c r="F58" s="11">
        <v>42400</v>
      </c>
      <c r="G58" s="11">
        <v>0</v>
      </c>
      <c r="H58" s="3" t="s">
        <v>189</v>
      </c>
      <c r="I58" s="2">
        <v>0.78</v>
      </c>
      <c r="J58" s="2">
        <v>1</v>
      </c>
      <c r="K58" s="2">
        <v>1</v>
      </c>
      <c r="L58" s="2">
        <v>1</v>
      </c>
      <c r="M58" s="3">
        <v>52027</v>
      </c>
      <c r="N58" s="4" t="s">
        <v>190</v>
      </c>
    </row>
    <row r="59" spans="1:14" x14ac:dyDescent="0.3">
      <c r="A59" s="4" t="s">
        <v>191</v>
      </c>
      <c r="B59" s="10" t="s">
        <v>192</v>
      </c>
      <c r="C59" s="2">
        <v>130</v>
      </c>
      <c r="D59" s="2">
        <v>893</v>
      </c>
      <c r="E59" s="12">
        <v>121000</v>
      </c>
      <c r="F59" s="11">
        <v>65300</v>
      </c>
      <c r="G59" s="11">
        <v>0</v>
      </c>
      <c r="H59" s="3" t="s">
        <v>103</v>
      </c>
      <c r="I59" s="2">
        <v>7.46</v>
      </c>
      <c r="J59" s="2">
        <v>44</v>
      </c>
      <c r="K59" s="2">
        <v>1</v>
      </c>
      <c r="L59" s="2">
        <v>1</v>
      </c>
      <c r="M59" s="3">
        <v>8157</v>
      </c>
    </row>
    <row r="60" spans="1:14" x14ac:dyDescent="0.3">
      <c r="A60" s="10" t="s">
        <v>193</v>
      </c>
      <c r="B60" s="17" t="s">
        <v>194</v>
      </c>
      <c r="C60" s="2">
        <v>74</v>
      </c>
      <c r="D60" s="2">
        <v>103</v>
      </c>
      <c r="E60" s="11">
        <v>524000</v>
      </c>
      <c r="F60" s="11">
        <v>100000</v>
      </c>
      <c r="G60" s="12">
        <v>918000</v>
      </c>
      <c r="H60" s="3" t="s">
        <v>195</v>
      </c>
      <c r="I60" s="2">
        <v>4.3899999999999997</v>
      </c>
      <c r="J60" s="2">
        <v>41</v>
      </c>
      <c r="K60" s="2">
        <v>8</v>
      </c>
      <c r="L60" s="2">
        <v>8</v>
      </c>
      <c r="M60" s="3">
        <v>16694</v>
      </c>
    </row>
    <row r="61" spans="1:14" x14ac:dyDescent="0.3">
      <c r="A61" s="10" t="s">
        <v>196</v>
      </c>
      <c r="B61" s="17" t="s">
        <v>197</v>
      </c>
      <c r="C61" s="2">
        <v>46</v>
      </c>
      <c r="D61" s="2">
        <v>117</v>
      </c>
      <c r="E61" s="11">
        <v>940000</v>
      </c>
      <c r="F61" s="11">
        <v>287000</v>
      </c>
      <c r="G61" s="12">
        <v>12600000</v>
      </c>
      <c r="H61" s="3" t="s">
        <v>198</v>
      </c>
      <c r="I61" s="2">
        <v>11.37</v>
      </c>
      <c r="J61" s="2">
        <v>59</v>
      </c>
      <c r="K61" s="2">
        <v>14</v>
      </c>
      <c r="L61" s="2">
        <v>14</v>
      </c>
      <c r="M61" s="3">
        <v>11375</v>
      </c>
      <c r="N61" s="4" t="s">
        <v>81</v>
      </c>
    </row>
    <row r="62" spans="1:14" x14ac:dyDescent="0.3">
      <c r="A62" s="10" t="s">
        <v>199</v>
      </c>
      <c r="B62" s="17" t="s">
        <v>200</v>
      </c>
      <c r="C62" s="2">
        <v>26</v>
      </c>
      <c r="D62" s="2">
        <v>207</v>
      </c>
      <c r="E62" s="11">
        <v>876000</v>
      </c>
      <c r="F62" s="11">
        <v>3420000</v>
      </c>
      <c r="G62" s="12">
        <v>14700000</v>
      </c>
      <c r="H62" s="3" t="s">
        <v>201</v>
      </c>
      <c r="I62" s="2">
        <v>18.02</v>
      </c>
      <c r="J62" s="2">
        <v>93</v>
      </c>
      <c r="K62" s="2">
        <v>20</v>
      </c>
      <c r="L62" s="2">
        <v>10</v>
      </c>
      <c r="M62" s="3">
        <v>4979</v>
      </c>
      <c r="N62" s="4" t="s">
        <v>202</v>
      </c>
    </row>
    <row r="63" spans="1:14" x14ac:dyDescent="0.3">
      <c r="A63" s="10" t="s">
        <v>203</v>
      </c>
      <c r="B63" s="17" t="s">
        <v>204</v>
      </c>
      <c r="C63" s="2">
        <v>47</v>
      </c>
      <c r="D63" s="2">
        <v>373</v>
      </c>
      <c r="E63" s="11">
        <v>195000</v>
      </c>
      <c r="F63" s="11">
        <v>725000</v>
      </c>
      <c r="G63" s="12">
        <v>8780000</v>
      </c>
      <c r="H63" s="3" t="s">
        <v>205</v>
      </c>
      <c r="I63" s="2">
        <v>18.25</v>
      </c>
      <c r="J63" s="2">
        <v>55</v>
      </c>
      <c r="K63" s="2">
        <v>13</v>
      </c>
      <c r="L63" s="2">
        <v>3</v>
      </c>
      <c r="M63" s="3">
        <v>8710</v>
      </c>
      <c r="N63" s="4" t="s">
        <v>202</v>
      </c>
    </row>
    <row r="64" spans="1:14" x14ac:dyDescent="0.3">
      <c r="A64" s="10" t="s">
        <v>206</v>
      </c>
      <c r="B64" s="17" t="s">
        <v>207</v>
      </c>
      <c r="C64" s="2">
        <v>14</v>
      </c>
      <c r="D64" s="2">
        <v>43</v>
      </c>
      <c r="E64" s="12">
        <v>14000000</v>
      </c>
      <c r="F64" s="15">
        <v>8500000</v>
      </c>
      <c r="G64" s="11">
        <v>5750000</v>
      </c>
      <c r="H64" s="3" t="s">
        <v>208</v>
      </c>
      <c r="I64" s="2">
        <v>4.72</v>
      </c>
      <c r="J64" s="2">
        <v>99</v>
      </c>
      <c r="K64" s="2">
        <v>25</v>
      </c>
      <c r="L64" s="2">
        <v>15</v>
      </c>
      <c r="M64" s="3">
        <v>14245</v>
      </c>
      <c r="N64" s="4" t="s">
        <v>159</v>
      </c>
    </row>
    <row r="65" spans="1:14" x14ac:dyDescent="0.3">
      <c r="A65" s="10" t="s">
        <v>209</v>
      </c>
      <c r="B65" s="17" t="s">
        <v>207</v>
      </c>
      <c r="C65" s="2">
        <v>18</v>
      </c>
      <c r="D65" s="2">
        <v>45</v>
      </c>
      <c r="E65" s="12">
        <v>6890000</v>
      </c>
      <c r="F65" s="11">
        <v>4100000</v>
      </c>
      <c r="G65" s="11">
        <v>3140000</v>
      </c>
      <c r="H65" s="3" t="s">
        <v>210</v>
      </c>
      <c r="I65" s="2">
        <v>4.29</v>
      </c>
      <c r="J65" s="2">
        <v>83</v>
      </c>
      <c r="K65" s="2">
        <v>19</v>
      </c>
      <c r="L65" s="2">
        <v>9</v>
      </c>
      <c r="M65" s="3">
        <v>14100</v>
      </c>
      <c r="N65" s="4" t="s">
        <v>211</v>
      </c>
    </row>
    <row r="66" spans="1:14" x14ac:dyDescent="0.3">
      <c r="A66" s="10" t="s">
        <v>212</v>
      </c>
      <c r="B66" s="17" t="s">
        <v>213</v>
      </c>
      <c r="C66" s="2">
        <v>63</v>
      </c>
      <c r="D66" s="2">
        <v>174</v>
      </c>
      <c r="E66" s="12">
        <v>2870000</v>
      </c>
      <c r="F66" s="11">
        <v>0</v>
      </c>
      <c r="G66" s="11">
        <v>0</v>
      </c>
      <c r="H66" s="3" t="s">
        <v>214</v>
      </c>
      <c r="I66" s="2">
        <v>12.55</v>
      </c>
      <c r="J66" s="2">
        <v>28</v>
      </c>
      <c r="K66" s="2">
        <v>9</v>
      </c>
      <c r="L66" s="2">
        <v>2</v>
      </c>
      <c r="M66" s="3">
        <v>14207</v>
      </c>
      <c r="N66" s="4" t="s">
        <v>215</v>
      </c>
    </row>
    <row r="67" spans="1:14" x14ac:dyDescent="0.3">
      <c r="A67" s="10" t="s">
        <v>216</v>
      </c>
      <c r="B67" s="17" t="s">
        <v>217</v>
      </c>
      <c r="C67" s="2">
        <v>32</v>
      </c>
      <c r="D67" s="2">
        <v>74</v>
      </c>
      <c r="E67" s="12">
        <v>5300000</v>
      </c>
      <c r="F67" s="11">
        <v>1380000</v>
      </c>
      <c r="G67" s="11">
        <v>1850000</v>
      </c>
      <c r="H67" s="3" t="s">
        <v>218</v>
      </c>
      <c r="I67" s="2">
        <v>9.4499999999999993</v>
      </c>
      <c r="J67" s="2">
        <v>62</v>
      </c>
      <c r="K67" s="2">
        <v>16</v>
      </c>
      <c r="L67" s="2">
        <v>9</v>
      </c>
      <c r="M67" s="3">
        <v>14277</v>
      </c>
      <c r="N67" s="4" t="s">
        <v>219</v>
      </c>
    </row>
    <row r="68" spans="1:14" x14ac:dyDescent="0.3">
      <c r="A68" s="10" t="s">
        <v>220</v>
      </c>
      <c r="B68" s="10" t="s">
        <v>221</v>
      </c>
      <c r="C68" s="2">
        <v>83</v>
      </c>
      <c r="D68" s="2">
        <v>2275</v>
      </c>
      <c r="E68" s="11">
        <v>248000</v>
      </c>
      <c r="F68" s="11">
        <v>25500</v>
      </c>
      <c r="G68" s="12">
        <v>4320000</v>
      </c>
      <c r="H68" s="3" t="s">
        <v>222</v>
      </c>
      <c r="I68" s="2">
        <v>8.9600000000000009</v>
      </c>
      <c r="J68" s="2">
        <v>0</v>
      </c>
      <c r="K68" s="2">
        <v>1</v>
      </c>
      <c r="L68" s="2">
        <v>1</v>
      </c>
      <c r="M68" s="3">
        <v>199811</v>
      </c>
    </row>
    <row r="69" spans="1:14" x14ac:dyDescent="0.3">
      <c r="A69" s="4" t="s">
        <v>223</v>
      </c>
      <c r="B69" s="10" t="s">
        <v>224</v>
      </c>
      <c r="C69" s="2">
        <v>68</v>
      </c>
      <c r="D69" s="2">
        <v>391</v>
      </c>
      <c r="E69" s="11">
        <v>90700</v>
      </c>
      <c r="F69" s="11">
        <v>0</v>
      </c>
      <c r="G69" s="12">
        <v>234000</v>
      </c>
      <c r="H69" s="3" t="s">
        <v>225</v>
      </c>
      <c r="I69" s="2">
        <v>8.94</v>
      </c>
      <c r="J69" s="2">
        <v>26</v>
      </c>
      <c r="K69" s="2">
        <v>8</v>
      </c>
      <c r="L69" s="2">
        <v>8</v>
      </c>
      <c r="M69" s="3">
        <v>28873</v>
      </c>
    </row>
    <row r="70" spans="1:14" x14ac:dyDescent="0.3">
      <c r="A70" s="4" t="s">
        <v>226</v>
      </c>
      <c r="B70" s="10" t="s">
        <v>227</v>
      </c>
      <c r="C70" s="2">
        <v>27</v>
      </c>
      <c r="D70" s="2">
        <v>164</v>
      </c>
      <c r="E70" s="11">
        <v>248000</v>
      </c>
      <c r="F70" s="11">
        <v>74200</v>
      </c>
      <c r="G70" s="12">
        <v>1370000</v>
      </c>
      <c r="H70" s="3" t="s">
        <v>228</v>
      </c>
      <c r="I70" s="2">
        <v>11.63</v>
      </c>
      <c r="J70" s="2">
        <v>77</v>
      </c>
      <c r="K70" s="2">
        <v>18</v>
      </c>
      <c r="L70" s="2">
        <v>14</v>
      </c>
      <c r="M70" s="3">
        <v>16848</v>
      </c>
      <c r="N70" s="4" t="s">
        <v>229</v>
      </c>
    </row>
    <row r="71" spans="1:14" x14ac:dyDescent="0.3">
      <c r="A71" s="4" t="s">
        <v>230</v>
      </c>
      <c r="B71" s="10" t="s">
        <v>231</v>
      </c>
      <c r="C71" s="2">
        <v>122</v>
      </c>
      <c r="D71" s="2">
        <v>1016</v>
      </c>
      <c r="E71" s="12">
        <v>49500</v>
      </c>
      <c r="F71" s="11">
        <v>16600</v>
      </c>
      <c r="G71" s="11">
        <v>0</v>
      </c>
      <c r="H71" s="3" t="s">
        <v>232</v>
      </c>
      <c r="I71" s="2">
        <v>6.06</v>
      </c>
      <c r="J71" s="2">
        <v>9</v>
      </c>
      <c r="K71" s="2">
        <v>1</v>
      </c>
      <c r="L71" s="2">
        <v>1</v>
      </c>
      <c r="M71" s="3">
        <v>26751</v>
      </c>
    </row>
    <row r="72" spans="1:14" x14ac:dyDescent="0.3">
      <c r="A72" s="4" t="s">
        <v>233</v>
      </c>
      <c r="B72" s="10" t="s">
        <v>234</v>
      </c>
      <c r="C72" s="2">
        <v>116</v>
      </c>
      <c r="D72" s="2">
        <v>211</v>
      </c>
      <c r="E72" s="11">
        <v>177000</v>
      </c>
      <c r="F72" s="12">
        <v>222000</v>
      </c>
      <c r="G72" s="11">
        <v>28500</v>
      </c>
      <c r="H72" s="3" t="s">
        <v>235</v>
      </c>
      <c r="I72" s="2">
        <v>14.77</v>
      </c>
      <c r="J72" s="2">
        <v>32</v>
      </c>
      <c r="K72" s="2">
        <v>2</v>
      </c>
      <c r="L72" s="2">
        <v>1</v>
      </c>
      <c r="M72" s="3">
        <v>6321</v>
      </c>
    </row>
    <row r="73" spans="1:14" x14ac:dyDescent="0.3">
      <c r="A73" s="4" t="s">
        <v>236</v>
      </c>
      <c r="B73" s="10" t="s">
        <v>237</v>
      </c>
      <c r="C73" s="2">
        <v>62</v>
      </c>
      <c r="D73" s="2">
        <v>70</v>
      </c>
      <c r="E73" s="12">
        <v>725000</v>
      </c>
      <c r="F73" s="11">
        <v>149000</v>
      </c>
      <c r="G73" s="11">
        <v>4320000</v>
      </c>
      <c r="H73" s="3" t="s">
        <v>238</v>
      </c>
      <c r="I73" s="2">
        <v>14.73</v>
      </c>
      <c r="J73" s="2">
        <v>53</v>
      </c>
      <c r="K73" s="2">
        <v>11</v>
      </c>
      <c r="L73" s="2">
        <v>11</v>
      </c>
      <c r="M73" s="3">
        <v>14643</v>
      </c>
    </row>
    <row r="74" spans="1:14" x14ac:dyDescent="0.3">
      <c r="A74" s="4" t="s">
        <v>239</v>
      </c>
      <c r="B74" s="10" t="s">
        <v>240</v>
      </c>
      <c r="C74" s="2">
        <v>95</v>
      </c>
      <c r="D74" s="2">
        <v>15752</v>
      </c>
      <c r="E74" s="11">
        <v>0</v>
      </c>
      <c r="F74" s="11">
        <v>7440</v>
      </c>
      <c r="G74" s="12">
        <v>326000</v>
      </c>
      <c r="H74" s="3" t="s">
        <v>241</v>
      </c>
      <c r="I74" s="2">
        <v>8.4</v>
      </c>
      <c r="J74" s="2">
        <v>8</v>
      </c>
      <c r="K74" s="2">
        <v>1</v>
      </c>
      <c r="L74" s="2">
        <v>1</v>
      </c>
      <c r="M74" s="3">
        <v>17243</v>
      </c>
    </row>
    <row r="75" spans="1:14" x14ac:dyDescent="0.3">
      <c r="A75" s="10" t="s">
        <v>242</v>
      </c>
      <c r="B75" s="17" t="s">
        <v>243</v>
      </c>
      <c r="C75" s="2">
        <v>34</v>
      </c>
      <c r="D75" s="2">
        <v>214</v>
      </c>
      <c r="E75" s="11">
        <v>29300000</v>
      </c>
      <c r="F75" s="12">
        <v>179000000</v>
      </c>
      <c r="G75" s="11">
        <v>14400000</v>
      </c>
      <c r="H75" s="3" t="s">
        <v>244</v>
      </c>
      <c r="I75" s="2">
        <v>17.02</v>
      </c>
      <c r="J75" s="2">
        <v>42</v>
      </c>
      <c r="K75" s="2">
        <v>19</v>
      </c>
      <c r="L75" s="2">
        <v>4</v>
      </c>
      <c r="M75" s="3">
        <v>11896</v>
      </c>
      <c r="N75" s="4" t="s">
        <v>215</v>
      </c>
    </row>
    <row r="76" spans="1:14" x14ac:dyDescent="0.3">
      <c r="A76" s="10" t="s">
        <v>245</v>
      </c>
      <c r="B76" s="17" t="s">
        <v>246</v>
      </c>
      <c r="C76" s="2">
        <v>33</v>
      </c>
      <c r="D76" s="2">
        <v>219</v>
      </c>
      <c r="E76" s="11">
        <v>0</v>
      </c>
      <c r="F76" s="11">
        <v>27000000</v>
      </c>
      <c r="G76" s="12">
        <v>85600000</v>
      </c>
      <c r="H76" s="19" t="s">
        <v>247</v>
      </c>
      <c r="I76" s="2">
        <v>11.02</v>
      </c>
      <c r="J76" s="2">
        <v>40</v>
      </c>
      <c r="K76" s="2">
        <v>17</v>
      </c>
      <c r="L76" s="2">
        <v>3</v>
      </c>
      <c r="M76" s="3">
        <v>11304</v>
      </c>
    </row>
    <row r="77" spans="1:14" x14ac:dyDescent="0.3">
      <c r="A77" s="10" t="s">
        <v>248</v>
      </c>
      <c r="B77" s="17" t="s">
        <v>246</v>
      </c>
      <c r="C77" s="2">
        <v>32</v>
      </c>
      <c r="D77" s="2">
        <v>283</v>
      </c>
      <c r="E77" s="11">
        <v>6930000</v>
      </c>
      <c r="F77" s="12">
        <v>24800000</v>
      </c>
      <c r="G77" s="11">
        <v>0</v>
      </c>
      <c r="H77" s="3" t="s">
        <v>249</v>
      </c>
      <c r="I77" s="2">
        <v>13.56</v>
      </c>
      <c r="J77" s="2">
        <v>30</v>
      </c>
      <c r="K77" s="2">
        <v>10</v>
      </c>
      <c r="L77" s="2">
        <v>2</v>
      </c>
      <c r="M77" s="3">
        <v>13260</v>
      </c>
    </row>
    <row r="78" spans="1:14" x14ac:dyDescent="0.3">
      <c r="A78" s="10" t="s">
        <v>250</v>
      </c>
      <c r="B78" s="17" t="s">
        <v>243</v>
      </c>
      <c r="C78" s="2">
        <v>57</v>
      </c>
      <c r="D78" s="2">
        <v>284</v>
      </c>
      <c r="E78" s="11">
        <v>0</v>
      </c>
      <c r="F78" s="11">
        <v>10800000</v>
      </c>
      <c r="G78" s="12">
        <v>15900000</v>
      </c>
      <c r="H78" s="3" t="s">
        <v>251</v>
      </c>
      <c r="I78" s="2">
        <v>15.06</v>
      </c>
      <c r="J78" s="2">
        <v>26</v>
      </c>
      <c r="K78" s="2">
        <v>12</v>
      </c>
      <c r="L78" s="2">
        <v>4</v>
      </c>
      <c r="M78" s="3">
        <v>15566</v>
      </c>
      <c r="N78" s="4" t="s">
        <v>215</v>
      </c>
    </row>
    <row r="79" spans="1:14" x14ac:dyDescent="0.3">
      <c r="A79" s="4" t="s">
        <v>252</v>
      </c>
      <c r="B79" s="10" t="s">
        <v>253</v>
      </c>
      <c r="C79" s="2">
        <v>113</v>
      </c>
      <c r="D79" s="2">
        <v>1037</v>
      </c>
      <c r="E79" s="11">
        <v>5270000</v>
      </c>
      <c r="F79" s="12">
        <v>8550000</v>
      </c>
      <c r="G79" s="11">
        <v>0</v>
      </c>
      <c r="H79" s="3" t="s">
        <v>254</v>
      </c>
      <c r="I79" s="2">
        <v>10.88</v>
      </c>
      <c r="J79" s="2">
        <v>4</v>
      </c>
      <c r="K79" s="2">
        <v>1</v>
      </c>
      <c r="L79" s="2">
        <v>1</v>
      </c>
      <c r="M79" s="3">
        <v>37307</v>
      </c>
      <c r="N79" s="4" t="s">
        <v>22</v>
      </c>
    </row>
    <row r="80" spans="1:14" x14ac:dyDescent="0.3">
      <c r="A80" s="4" t="s">
        <v>255</v>
      </c>
      <c r="B80" s="10" t="s">
        <v>256</v>
      </c>
      <c r="C80" s="2">
        <v>19</v>
      </c>
      <c r="D80" s="2">
        <v>1018</v>
      </c>
      <c r="E80" s="11">
        <v>842000</v>
      </c>
      <c r="F80" s="11">
        <v>254000</v>
      </c>
      <c r="G80" s="12">
        <v>3280000</v>
      </c>
      <c r="H80" s="3" t="s">
        <v>257</v>
      </c>
      <c r="I80" s="2">
        <v>8.44</v>
      </c>
      <c r="J80" s="2">
        <v>5</v>
      </c>
      <c r="K80" s="2">
        <v>2</v>
      </c>
      <c r="L80" s="2">
        <v>1</v>
      </c>
      <c r="M80" s="3">
        <v>52241</v>
      </c>
      <c r="N80" s="4" t="s">
        <v>258</v>
      </c>
    </row>
    <row r="81" spans="1:14" x14ac:dyDescent="0.3">
      <c r="A81" s="4" t="s">
        <v>259</v>
      </c>
      <c r="B81" s="10" t="s">
        <v>260</v>
      </c>
      <c r="C81" s="2">
        <v>136</v>
      </c>
      <c r="D81" s="2">
        <v>2370</v>
      </c>
      <c r="E81" s="11">
        <v>0</v>
      </c>
      <c r="F81" s="12">
        <v>1250000</v>
      </c>
      <c r="G81" s="15">
        <v>0</v>
      </c>
      <c r="H81" s="3" t="s">
        <v>261</v>
      </c>
      <c r="I81" s="2">
        <v>16.47</v>
      </c>
      <c r="J81" s="2">
        <v>0</v>
      </c>
      <c r="K81" s="2">
        <v>1</v>
      </c>
      <c r="L81" s="2">
        <v>1</v>
      </c>
      <c r="M81" s="3">
        <v>116578</v>
      </c>
      <c r="N81" s="4" t="s">
        <v>81</v>
      </c>
    </row>
    <row r="82" spans="1:14" x14ac:dyDescent="0.3">
      <c r="A82" s="4" t="s">
        <v>262</v>
      </c>
      <c r="B82" s="10" t="s">
        <v>263</v>
      </c>
      <c r="C82" s="2">
        <v>106</v>
      </c>
      <c r="D82" s="2">
        <v>244</v>
      </c>
      <c r="E82" s="11">
        <v>99400</v>
      </c>
      <c r="F82" s="12">
        <v>108000</v>
      </c>
      <c r="G82" s="11">
        <v>16100</v>
      </c>
      <c r="H82" s="3" t="s">
        <v>264</v>
      </c>
      <c r="I82" s="2">
        <v>8.68</v>
      </c>
      <c r="J82" s="2">
        <v>28</v>
      </c>
      <c r="K82" s="2">
        <v>4</v>
      </c>
      <c r="L82" s="2">
        <v>4</v>
      </c>
      <c r="M82" s="3">
        <v>15425</v>
      </c>
      <c r="N82" s="4" t="s">
        <v>81</v>
      </c>
    </row>
    <row r="83" spans="1:14" x14ac:dyDescent="0.3">
      <c r="A83" s="4" t="s">
        <v>265</v>
      </c>
      <c r="B83" s="10" t="s">
        <v>266</v>
      </c>
      <c r="C83" s="2">
        <v>111</v>
      </c>
      <c r="D83" s="2">
        <v>1144</v>
      </c>
      <c r="E83" s="15">
        <v>11900</v>
      </c>
      <c r="F83" s="11">
        <v>53500</v>
      </c>
      <c r="G83" s="12">
        <v>56100</v>
      </c>
      <c r="H83" s="3" t="s">
        <v>267</v>
      </c>
      <c r="I83" s="2">
        <v>1.57</v>
      </c>
      <c r="J83" s="2">
        <v>6</v>
      </c>
      <c r="K83" s="2">
        <v>2</v>
      </c>
      <c r="L83" s="2">
        <v>2</v>
      </c>
      <c r="M83" s="3">
        <v>34971</v>
      </c>
    </row>
    <row r="84" spans="1:14" x14ac:dyDescent="0.3">
      <c r="A84" s="4" t="s">
        <v>268</v>
      </c>
      <c r="B84" s="10" t="s">
        <v>269</v>
      </c>
      <c r="C84" s="2">
        <v>129</v>
      </c>
      <c r="D84" s="2">
        <v>856</v>
      </c>
      <c r="E84" s="12">
        <v>43300</v>
      </c>
      <c r="F84" s="11">
        <v>0</v>
      </c>
      <c r="G84" s="11">
        <v>0</v>
      </c>
      <c r="H84" s="3" t="s">
        <v>31</v>
      </c>
      <c r="I84" s="2">
        <v>7.84</v>
      </c>
      <c r="J84" s="2">
        <v>7</v>
      </c>
      <c r="K84" s="2">
        <v>1</v>
      </c>
      <c r="L84" s="2">
        <v>1</v>
      </c>
      <c r="M84" s="3">
        <v>11707</v>
      </c>
    </row>
    <row r="85" spans="1:14" x14ac:dyDescent="0.3">
      <c r="A85" s="4" t="s">
        <v>270</v>
      </c>
      <c r="B85" s="10" t="s">
        <v>271</v>
      </c>
      <c r="C85" s="2">
        <v>105</v>
      </c>
      <c r="D85" s="2">
        <v>210</v>
      </c>
      <c r="E85" s="12">
        <v>232000</v>
      </c>
      <c r="F85" s="11">
        <v>59600</v>
      </c>
      <c r="G85" s="11">
        <v>175000</v>
      </c>
      <c r="H85" s="3" t="s">
        <v>272</v>
      </c>
      <c r="I85" s="2">
        <v>7</v>
      </c>
      <c r="J85" s="2">
        <v>60</v>
      </c>
      <c r="K85" s="2">
        <v>4</v>
      </c>
      <c r="L85" s="2">
        <v>3</v>
      </c>
      <c r="M85" s="3">
        <v>10531</v>
      </c>
    </row>
    <row r="86" spans="1:14" x14ac:dyDescent="0.3">
      <c r="A86" s="4" t="s">
        <v>273</v>
      </c>
      <c r="B86" s="10" t="s">
        <v>274</v>
      </c>
      <c r="C86" s="2">
        <v>128</v>
      </c>
      <c r="D86" s="2">
        <v>15963</v>
      </c>
      <c r="E86" s="11">
        <v>0</v>
      </c>
      <c r="F86" s="11">
        <v>0</v>
      </c>
      <c r="G86" s="12">
        <v>30200</v>
      </c>
      <c r="H86" s="13" t="s">
        <v>18</v>
      </c>
      <c r="I86" s="2">
        <v>5.26</v>
      </c>
      <c r="J86" s="2">
        <v>5</v>
      </c>
      <c r="K86" s="2">
        <v>1</v>
      </c>
      <c r="L86" s="2">
        <v>1</v>
      </c>
      <c r="M86" s="3">
        <v>15907</v>
      </c>
    </row>
    <row r="87" spans="1:14" x14ac:dyDescent="0.3">
      <c r="A87" s="4" t="s">
        <v>275</v>
      </c>
      <c r="B87" s="4" t="s">
        <v>276</v>
      </c>
      <c r="C87" s="3">
        <v>63</v>
      </c>
      <c r="D87" s="3">
        <v>16015</v>
      </c>
      <c r="E87" s="11">
        <v>0</v>
      </c>
      <c r="F87" s="11">
        <v>0</v>
      </c>
      <c r="G87" s="12">
        <v>35200</v>
      </c>
      <c r="H87" s="13" t="s">
        <v>18</v>
      </c>
      <c r="I87" s="20">
        <v>10</v>
      </c>
      <c r="J87" s="3">
        <v>25.01</v>
      </c>
      <c r="K87" s="3">
        <v>1</v>
      </c>
      <c r="L87" s="3">
        <v>1</v>
      </c>
      <c r="M87" s="2">
        <v>50554</v>
      </c>
    </row>
    <row r="88" spans="1:14" x14ac:dyDescent="0.3">
      <c r="A88" s="4" t="s">
        <v>277</v>
      </c>
      <c r="B88" s="10" t="s">
        <v>278</v>
      </c>
      <c r="C88" s="2">
        <v>78</v>
      </c>
      <c r="D88" s="2">
        <v>379</v>
      </c>
      <c r="E88" s="12">
        <v>87300</v>
      </c>
      <c r="F88" s="11">
        <v>70500</v>
      </c>
      <c r="G88" s="11">
        <v>14600</v>
      </c>
      <c r="H88" s="3" t="s">
        <v>279</v>
      </c>
      <c r="I88" s="2">
        <v>1.49</v>
      </c>
      <c r="J88" s="2">
        <v>19</v>
      </c>
      <c r="K88" s="2">
        <v>2</v>
      </c>
      <c r="L88" s="2">
        <v>2</v>
      </c>
      <c r="M88" s="3">
        <v>12394</v>
      </c>
    </row>
    <row r="89" spans="1:14" x14ac:dyDescent="0.3">
      <c r="A89" s="4" t="s">
        <v>280</v>
      </c>
      <c r="B89" s="10" t="s">
        <v>281</v>
      </c>
      <c r="C89" s="2">
        <v>137</v>
      </c>
      <c r="D89" s="2">
        <v>8091</v>
      </c>
      <c r="E89" s="11">
        <v>0</v>
      </c>
      <c r="F89" s="12">
        <v>784000</v>
      </c>
      <c r="G89" s="11">
        <v>0</v>
      </c>
      <c r="H89" s="13" t="s">
        <v>71</v>
      </c>
      <c r="I89" s="2">
        <v>7.04</v>
      </c>
      <c r="J89" s="2">
        <v>6</v>
      </c>
      <c r="K89" s="2">
        <v>1</v>
      </c>
      <c r="L89" s="2">
        <v>1</v>
      </c>
      <c r="M89" s="3">
        <v>11711</v>
      </c>
      <c r="N89" s="4" t="s">
        <v>81</v>
      </c>
    </row>
    <row r="90" spans="1:14" x14ac:dyDescent="0.3">
      <c r="A90" s="4" t="s">
        <v>282</v>
      </c>
      <c r="B90" s="10" t="s">
        <v>283</v>
      </c>
      <c r="C90" s="2">
        <v>50</v>
      </c>
      <c r="D90" s="2">
        <v>44</v>
      </c>
      <c r="E90" s="12">
        <v>934000</v>
      </c>
      <c r="F90" s="11">
        <v>882000</v>
      </c>
      <c r="G90" s="11">
        <v>552000</v>
      </c>
      <c r="H90" s="3" t="s">
        <v>284</v>
      </c>
      <c r="I90" s="2">
        <v>1.78</v>
      </c>
      <c r="J90" s="2">
        <v>69</v>
      </c>
      <c r="K90" s="2">
        <v>14</v>
      </c>
      <c r="L90" s="2">
        <v>14</v>
      </c>
      <c r="M90" s="3">
        <v>20540</v>
      </c>
      <c r="N90" s="4" t="s">
        <v>285</v>
      </c>
    </row>
    <row r="91" spans="1:14" x14ac:dyDescent="0.3">
      <c r="A91" s="4" t="s">
        <v>286</v>
      </c>
      <c r="B91" s="10" t="s">
        <v>287</v>
      </c>
      <c r="C91" s="2">
        <v>121</v>
      </c>
      <c r="D91" s="2">
        <v>454</v>
      </c>
      <c r="E91" s="12">
        <v>389000</v>
      </c>
      <c r="F91" s="11">
        <v>0</v>
      </c>
      <c r="G91" s="11">
        <v>0</v>
      </c>
      <c r="H91" s="3" t="s">
        <v>31</v>
      </c>
      <c r="I91" s="2">
        <v>9.5500000000000007</v>
      </c>
      <c r="J91" s="2">
        <v>3</v>
      </c>
      <c r="K91" s="2">
        <v>1</v>
      </c>
      <c r="L91" s="2">
        <v>1</v>
      </c>
      <c r="M91" s="3">
        <v>49541</v>
      </c>
    </row>
    <row r="92" spans="1:14" x14ac:dyDescent="0.3">
      <c r="D92" s="21" t="s">
        <v>288</v>
      </c>
      <c r="E92" s="11">
        <f>SUM(E4:E91)</f>
        <v>104192000</v>
      </c>
      <c r="F92" s="11">
        <f>SUM(F4:F91)</f>
        <v>338331680</v>
      </c>
      <c r="G92" s="11">
        <f>SUM(G4:G91)</f>
        <v>333919200</v>
      </c>
    </row>
    <row r="93" spans="1:14" x14ac:dyDescent="0.3">
      <c r="D93" s="21"/>
      <c r="E93" s="22"/>
      <c r="F93" s="22"/>
      <c r="G93" s="22"/>
    </row>
    <row r="94" spans="1:14" ht="28.8" x14ac:dyDescent="0.3">
      <c r="D94" s="23" t="s">
        <v>289</v>
      </c>
      <c r="E94" s="24">
        <f>SUM(E75:E78,E60:E67,E42:E51,E36,E33,E19,E17)</f>
        <v>86663000</v>
      </c>
      <c r="F94" s="24">
        <f>SUM(F75:F78,F60:F67,F42:F51,F36,F33,F19,F17)</f>
        <v>317966000</v>
      </c>
      <c r="G94" s="24">
        <f>SUM(G75:G78,G60:G67,G42:G51,G36,G33,G19,G17)</f>
        <v>296683300</v>
      </c>
    </row>
    <row r="95" spans="1:14" x14ac:dyDescent="0.3">
      <c r="D95" s="25" t="s">
        <v>290</v>
      </c>
      <c r="E95" s="26">
        <f>E94*100/E92</f>
        <v>83.176251535626534</v>
      </c>
      <c r="F95" s="26">
        <f>F94*100/F92</f>
        <v>93.980557776912875</v>
      </c>
      <c r="G95" s="26">
        <f>G94*100/G92</f>
        <v>88.848829297626494</v>
      </c>
    </row>
    <row r="96" spans="1:14" ht="14.4" customHeight="1" x14ac:dyDescent="0.3">
      <c r="A96" s="27" t="s">
        <v>291</v>
      </c>
      <c r="B96" s="27"/>
      <c r="C96" s="27"/>
      <c r="D96" s="27"/>
      <c r="E96" s="27"/>
      <c r="F96" s="27"/>
      <c r="G96" s="27"/>
      <c r="H96" s="27"/>
      <c r="I96" s="27"/>
    </row>
    <row r="97" spans="1:9" x14ac:dyDescent="0.3">
      <c r="A97" s="27"/>
      <c r="B97" s="27"/>
      <c r="C97" s="27"/>
      <c r="D97" s="27"/>
      <c r="E97" s="27"/>
      <c r="F97" s="27"/>
      <c r="G97" s="27"/>
      <c r="H97" s="27"/>
      <c r="I97" s="27"/>
    </row>
    <row r="98" spans="1:9" x14ac:dyDescent="0.3">
      <c r="A98" s="27"/>
      <c r="B98" s="27"/>
      <c r="C98" s="27"/>
      <c r="D98" s="27"/>
      <c r="E98" s="27"/>
      <c r="F98" s="27"/>
      <c r="G98" s="27"/>
      <c r="H98" s="27"/>
      <c r="I98" s="27"/>
    </row>
    <row r="99" spans="1:9" x14ac:dyDescent="0.3">
      <c r="A99" s="27"/>
      <c r="B99" s="27"/>
      <c r="C99" s="27"/>
      <c r="D99" s="27"/>
      <c r="E99" s="27"/>
      <c r="F99" s="27"/>
      <c r="G99" s="27"/>
      <c r="H99" s="27"/>
      <c r="I99" s="27"/>
    </row>
    <row r="100" spans="1:9" x14ac:dyDescent="0.3">
      <c r="A100" s="27"/>
      <c r="B100" s="27"/>
      <c r="C100" s="27"/>
      <c r="D100" s="27"/>
      <c r="E100" s="27"/>
      <c r="F100" s="27"/>
      <c r="G100" s="27"/>
      <c r="H100" s="27"/>
      <c r="I100" s="27"/>
    </row>
  </sheetData>
  <mergeCells count="3">
    <mergeCell ref="A1:I1"/>
    <mergeCell ref="B2:G2"/>
    <mergeCell ref="A96:I100"/>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Anastasija</dc:creator>
  <cp:lastModifiedBy>Anastasija</cp:lastModifiedBy>
  <dcterms:created xsi:type="dcterms:W3CDTF">2016-10-29T17:29:22Z</dcterms:created>
  <dcterms:modified xsi:type="dcterms:W3CDTF">2016-10-29T17:29:42Z</dcterms:modified>
</cp:coreProperties>
</file>