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e_\Desktop\20210224 SCV2 ForSub\"/>
    </mc:Choice>
  </mc:AlternateContent>
  <xr:revisionPtr revIDLastSave="0" documentId="13_ncr:1_{77E0AF52-A84F-46F4-9ABA-A3F42A06790D}" xr6:coauthVersionLast="46" xr6:coauthVersionMax="46" xr10:uidLastSave="{00000000-0000-0000-0000-000000000000}"/>
  <bookViews>
    <workbookView xWindow="5742" yWindow="702" windowWidth="12126" windowHeight="9276" xr2:uid="{00000000-000D-0000-FFFF-FFFF00000000}"/>
  </bookViews>
  <sheets>
    <sheet name="Column Descriptions" sheetId="2" r:id="rId1"/>
    <sheet name="Table E4" sheetId="1" r:id="rId2"/>
  </sheets>
  <externalReferences>
    <externalReference r:id="rId3"/>
  </externalReferences>
  <definedNames>
    <definedName name="_xlnm._FilterDatabase" localSheetId="1">'Table E4'!$A$2:$P$43</definedName>
  </definedNames>
  <calcPr calcId="181029"/>
</workbook>
</file>

<file path=xl/calcChain.xml><?xml version="1.0" encoding="utf-8"?>
<calcChain xmlns="http://schemas.openxmlformats.org/spreadsheetml/2006/main">
  <c r="G42" i="1" l="1"/>
  <c r="F42" i="1"/>
  <c r="E42" i="1"/>
</calcChain>
</file>

<file path=xl/sharedStrings.xml><?xml version="1.0" encoding="utf-8"?>
<sst xmlns="http://schemas.openxmlformats.org/spreadsheetml/2006/main" count="81" uniqueCount="65">
  <si>
    <t>Gene</t>
  </si>
  <si>
    <t>condition.IL13vsUT.log2FC</t>
  </si>
  <si>
    <t>condition.IL13vsUT.RawP</t>
  </si>
  <si>
    <t>condition.IL13vsUT.FDR</t>
  </si>
  <si>
    <t>Pearson's R</t>
  </si>
  <si>
    <t>P value</t>
  </si>
  <si>
    <t>P value LM</t>
  </si>
  <si>
    <t>pAdjusted_linearModel</t>
  </si>
  <si>
    <t>USP54</t>
  </si>
  <si>
    <t>PCSK6</t>
  </si>
  <si>
    <t>GGH</t>
  </si>
  <si>
    <t>STOM</t>
  </si>
  <si>
    <t>FAR2</t>
  </si>
  <si>
    <t>ATP1B1</t>
  </si>
  <si>
    <t>ADAM9</t>
  </si>
  <si>
    <t>PDE4DIP</t>
  </si>
  <si>
    <t>TLE1</t>
  </si>
  <si>
    <t>ABCC1</t>
  </si>
  <si>
    <t>GDF15</t>
  </si>
  <si>
    <t>MARK1</t>
  </si>
  <si>
    <t>PITRM1</t>
  </si>
  <si>
    <t>GOLGA3</t>
  </si>
  <si>
    <t>UPF1</t>
  </si>
  <si>
    <t>EDEM3</t>
  </si>
  <si>
    <t>PVR</t>
  </si>
  <si>
    <t>TMPRSS2</t>
  </si>
  <si>
    <t>PCSK7</t>
  </si>
  <si>
    <t>BRD4</t>
  </si>
  <si>
    <t>LOX</t>
  </si>
  <si>
    <t>ZNF503</t>
  </si>
  <si>
    <t>HS6ST2</t>
  </si>
  <si>
    <t>SCARB1</t>
  </si>
  <si>
    <t>CYB5B</t>
  </si>
  <si>
    <t>RAB18</t>
  </si>
  <si>
    <t>GLA</t>
  </si>
  <si>
    <t>CNTRL</t>
  </si>
  <si>
    <t>TMEM97</t>
  </si>
  <si>
    <t>CTSB</t>
  </si>
  <si>
    <t>FKBP7</t>
  </si>
  <si>
    <t>CEP68</t>
  </si>
  <si>
    <t>DPY19L1</t>
  </si>
  <si>
    <t>CEP135</t>
  </si>
  <si>
    <t>NAT14</t>
  </si>
  <si>
    <t>FBLN5</t>
  </si>
  <si>
    <t>KDELC2</t>
  </si>
  <si>
    <t>USP13</t>
  </si>
  <si>
    <t>PRKAR2B</t>
  </si>
  <si>
    <t>PLAT</t>
  </si>
  <si>
    <t>Spira dataset</t>
  </si>
  <si>
    <t>MAST dataset</t>
  </si>
  <si>
    <t>PRIM2</t>
  </si>
  <si>
    <t xml:space="preserve">Coefficient of Linear Model </t>
  </si>
  <si>
    <t>pAdjusted_Pearson</t>
  </si>
  <si>
    <t>Column Heading</t>
  </si>
  <si>
    <t>Description</t>
  </si>
  <si>
    <t>correlation coefficient for linear model (acccounting for age and sex)</t>
  </si>
  <si>
    <r>
      <t xml:space="preserve">P </t>
    </r>
    <r>
      <rPr>
        <sz val="12"/>
        <color theme="1"/>
        <rFont val="Calibri"/>
        <family val="2"/>
        <scheme val="minor"/>
      </rPr>
      <t>value of linear model</t>
    </r>
  </si>
  <si>
    <r>
      <rPr>
        <sz val="12"/>
        <color theme="1"/>
        <rFont val="Calibri"/>
        <family val="2"/>
        <scheme val="minor"/>
      </rPr>
      <t xml:space="preserve">adjusted </t>
    </r>
    <r>
      <rPr>
        <i/>
        <sz val="12"/>
        <color theme="1"/>
        <rFont val="Calibri"/>
        <family val="2"/>
        <scheme val="minor"/>
      </rPr>
      <t xml:space="preserve">P </t>
    </r>
    <r>
      <rPr>
        <sz val="12"/>
        <color theme="1"/>
        <rFont val="Calibri"/>
        <family val="2"/>
        <scheme val="minor"/>
      </rPr>
      <t>value of linear model</t>
    </r>
  </si>
  <si>
    <r>
      <rPr>
        <i/>
        <sz val="12"/>
        <color theme="1"/>
        <rFont val="Calibri"/>
        <family val="2"/>
        <scheme val="minor"/>
      </rPr>
      <t xml:space="preserve">P </t>
    </r>
    <r>
      <rPr>
        <sz val="12"/>
        <color theme="1"/>
        <rFont val="Calibri"/>
        <family val="2"/>
        <scheme val="minor"/>
      </rPr>
      <t>value, Pearson's correlation</t>
    </r>
  </si>
  <si>
    <r>
      <t xml:space="preserve">adjusted </t>
    </r>
    <r>
      <rPr>
        <i/>
        <sz val="12"/>
        <color theme="1"/>
        <rFont val="Calibri"/>
        <family val="2"/>
        <scheme val="minor"/>
      </rPr>
      <t xml:space="preserve">P </t>
    </r>
    <r>
      <rPr>
        <sz val="12"/>
        <color theme="1"/>
        <rFont val="Calibri"/>
        <family val="2"/>
        <scheme val="minor"/>
      </rPr>
      <t>value, Pearson's correlation</t>
    </r>
  </si>
  <si>
    <t>Gene symbol</t>
  </si>
  <si>
    <t>Pearson's correlation coefficient for an IL-13 regulated gene in HBEC RNA-seq vs the three gene mean (MAST) or type 2 score (Spira)</t>
  </si>
  <si>
    <t>log2(IL-13-stimulated/unstimulated), HBEC</t>
  </si>
  <si>
    <t>Raw P (IL-13-stimulated/unstimulated), HBEC</t>
  </si>
  <si>
    <t>FDR (IL-13-stimulated/unstimulated), HBEC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</si>
</sst>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ill="1"/>
    <xf numFmtId="0" fontId="3" fillId="0" borderId="0" xfId="25" applyFill="1"/>
    <xf numFmtId="0" fontId="18" fillId="0" borderId="0" xfId="25" applyFont="1" applyFill="1"/>
    <xf numFmtId="11" fontId="18" fillId="0" borderId="0" xfId="25" applyNumberFormat="1" applyFont="1" applyFill="1"/>
    <xf numFmtId="0" fontId="19" fillId="0" borderId="0" xfId="0" applyFont="1"/>
    <xf numFmtId="0" fontId="0" fillId="0" borderId="0" xfId="0" applyFont="1"/>
    <xf numFmtId="0" fontId="0" fillId="0" borderId="0" xfId="0" applyFont="1" applyFill="1"/>
    <xf numFmtId="11" fontId="0" fillId="0" borderId="0" xfId="0" applyNumberFormat="1" applyFont="1"/>
    <xf numFmtId="11" fontId="0" fillId="0" borderId="0" xfId="0" applyNumberFormat="1" applyFont="1" applyFill="1"/>
    <xf numFmtId="2" fontId="0" fillId="0" borderId="0" xfId="0" applyNumberFormat="1" applyFont="1"/>
    <xf numFmtId="0" fontId="20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neshen/Documents/StephData/overviewOfData/Adjusted%20P%20values%20and%20Cytokine%20Specific%20MAST/Bulk_RNA_Krogen_plus_manual_results.condition-IL13vsUT.txt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lk_RNA_Krogen_plus_manual_r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6DE09-4A11-4979-B196-BB940471EDAE}">
  <dimension ref="A1:B11"/>
  <sheetViews>
    <sheetView tabSelected="1" workbookViewId="0">
      <selection activeCell="B11" sqref="B11"/>
    </sheetView>
  </sheetViews>
  <sheetFormatPr defaultRowHeight="15.6" x14ac:dyDescent="0.6"/>
  <cols>
    <col min="1" max="1" width="23.25" bestFit="1" customWidth="1"/>
    <col min="2" max="2" width="9.94921875" bestFit="1" customWidth="1"/>
  </cols>
  <sheetData>
    <row r="1" spans="1:2" x14ac:dyDescent="0.6">
      <c r="A1" t="s">
        <v>53</v>
      </c>
      <c r="B1" t="s">
        <v>54</v>
      </c>
    </row>
    <row r="2" spans="1:2" x14ac:dyDescent="0.6">
      <c r="A2" s="6" t="s">
        <v>0</v>
      </c>
      <c r="B2" t="s">
        <v>60</v>
      </c>
    </row>
    <row r="3" spans="1:2" x14ac:dyDescent="0.6">
      <c r="A3" s="6" t="s">
        <v>1</v>
      </c>
      <c r="B3" t="s">
        <v>62</v>
      </c>
    </row>
    <row r="4" spans="1:2" x14ac:dyDescent="0.6">
      <c r="A4" s="6" t="s">
        <v>2</v>
      </c>
      <c r="B4" t="s">
        <v>63</v>
      </c>
    </row>
    <row r="5" spans="1:2" x14ac:dyDescent="0.6">
      <c r="A5" s="6" t="s">
        <v>3</v>
      </c>
      <c r="B5" t="s">
        <v>64</v>
      </c>
    </row>
    <row r="6" spans="1:2" x14ac:dyDescent="0.6">
      <c r="A6" s="6" t="s">
        <v>4</v>
      </c>
      <c r="B6" t="s">
        <v>61</v>
      </c>
    </row>
    <row r="7" spans="1:2" x14ac:dyDescent="0.6">
      <c r="A7" s="6" t="s">
        <v>5</v>
      </c>
      <c r="B7" t="s">
        <v>58</v>
      </c>
    </row>
    <row r="8" spans="1:2" x14ac:dyDescent="0.6">
      <c r="A8" s="6" t="s">
        <v>52</v>
      </c>
      <c r="B8" t="s">
        <v>59</v>
      </c>
    </row>
    <row r="9" spans="1:2" x14ac:dyDescent="0.6">
      <c r="A9" s="6" t="s">
        <v>51</v>
      </c>
      <c r="B9" t="s">
        <v>55</v>
      </c>
    </row>
    <row r="10" spans="1:2" x14ac:dyDescent="0.6">
      <c r="A10" s="6" t="s">
        <v>6</v>
      </c>
      <c r="B10" s="11" t="s">
        <v>56</v>
      </c>
    </row>
    <row r="11" spans="1:2" x14ac:dyDescent="0.6">
      <c r="A11" s="6" t="s">
        <v>7</v>
      </c>
      <c r="B11" s="11" t="s">
        <v>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3"/>
  <sheetViews>
    <sheetView zoomScale="40" zoomScaleNormal="40" workbookViewId="0">
      <selection activeCell="E2" sqref="E2"/>
    </sheetView>
  </sheetViews>
  <sheetFormatPr defaultColWidth="10.796875" defaultRowHeight="15.6" x14ac:dyDescent="0.6"/>
  <cols>
    <col min="2" max="4" width="12.6484375" customWidth="1"/>
    <col min="5" max="5" width="11" bestFit="1" customWidth="1"/>
    <col min="6" max="6" width="12.1484375" bestFit="1" customWidth="1"/>
    <col min="7" max="8" width="11" bestFit="1" customWidth="1"/>
    <col min="9" max="9" width="12.34765625" bestFit="1" customWidth="1"/>
    <col min="10" max="16" width="11" bestFit="1" customWidth="1"/>
  </cols>
  <sheetData>
    <row r="1" spans="1:34" x14ac:dyDescent="0.6">
      <c r="A1" s="6"/>
      <c r="B1" s="6"/>
      <c r="C1" s="6"/>
      <c r="D1" s="6"/>
      <c r="E1" s="6" t="s">
        <v>49</v>
      </c>
      <c r="F1" s="6"/>
      <c r="G1" s="6"/>
      <c r="H1" s="6"/>
      <c r="I1" s="6"/>
      <c r="J1" s="6"/>
      <c r="K1" s="7" t="s">
        <v>48</v>
      </c>
      <c r="L1" s="6"/>
      <c r="M1" s="6"/>
      <c r="N1" s="6"/>
      <c r="O1" s="6"/>
      <c r="P1" s="6"/>
    </row>
    <row r="2" spans="1:34" x14ac:dyDescent="0.6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52</v>
      </c>
      <c r="H2" s="6" t="s">
        <v>51</v>
      </c>
      <c r="I2" s="6" t="s">
        <v>6</v>
      </c>
      <c r="J2" s="6" t="s">
        <v>7</v>
      </c>
      <c r="K2" s="6" t="s">
        <v>4</v>
      </c>
      <c r="L2" s="6" t="s">
        <v>5</v>
      </c>
      <c r="M2" s="6" t="s">
        <v>52</v>
      </c>
      <c r="N2" s="6" t="s">
        <v>51</v>
      </c>
      <c r="O2" s="6" t="s">
        <v>6</v>
      </c>
      <c r="P2" s="6" t="s">
        <v>7</v>
      </c>
    </row>
    <row r="3" spans="1:34" x14ac:dyDescent="0.6">
      <c r="A3" s="7" t="s">
        <v>17</v>
      </c>
      <c r="B3" s="6">
        <v>0.83199999999999996</v>
      </c>
      <c r="C3" s="8">
        <v>2.7499999999999999E-6</v>
      </c>
      <c r="D3" s="8">
        <v>2.8500000000000002E-5</v>
      </c>
      <c r="E3" s="6">
        <v>0.49507601149854702</v>
      </c>
      <c r="F3" s="7">
        <v>2.4975254508787601E-3</v>
      </c>
      <c r="G3" s="7">
        <v>5.9940610821090201E-2</v>
      </c>
      <c r="H3" s="7">
        <v>0.15884930726830099</v>
      </c>
      <c r="I3" s="7">
        <v>3.72189293393216E-3</v>
      </c>
      <c r="J3" s="6">
        <v>8.4106990000000006E-3</v>
      </c>
      <c r="K3" s="6">
        <v>0.57799999999999996</v>
      </c>
      <c r="L3" s="9">
        <v>1.75E-22</v>
      </c>
      <c r="M3" s="9">
        <v>5.9499999999999997E-21</v>
      </c>
      <c r="N3" s="7">
        <v>5.2699999999999997E-2</v>
      </c>
      <c r="O3" s="9">
        <v>5.72E-22</v>
      </c>
      <c r="P3" s="9">
        <v>1.95E-20</v>
      </c>
    </row>
    <row r="4" spans="1:34" x14ac:dyDescent="0.6">
      <c r="A4" s="7" t="s">
        <v>14</v>
      </c>
      <c r="B4" s="6">
        <v>0.91</v>
      </c>
      <c r="C4" s="8">
        <v>2.08E-23</v>
      </c>
      <c r="D4" s="8">
        <v>1.3599999999999999E-21</v>
      </c>
      <c r="E4" s="6">
        <v>0.67376019981861701</v>
      </c>
      <c r="F4" s="7">
        <v>9.1476446562918398E-6</v>
      </c>
      <c r="G4" s="7">
        <v>3.29315207626506E-4</v>
      </c>
      <c r="H4" s="7">
        <v>0.317710341219471</v>
      </c>
      <c r="I4" s="7">
        <v>2.44322219590639E-5</v>
      </c>
      <c r="J4" s="6">
        <v>1.2521502500000001E-4</v>
      </c>
      <c r="K4" s="6">
        <v>0.70699999999999996</v>
      </c>
      <c r="L4" s="9">
        <v>2.7400000000000001E-37</v>
      </c>
      <c r="M4" s="9">
        <v>1.09E-35</v>
      </c>
      <c r="N4" s="7">
        <v>5.45E-2</v>
      </c>
      <c r="O4" s="9">
        <v>9.9699999999999996E-37</v>
      </c>
      <c r="P4" s="9">
        <v>3.9899999999999998E-35</v>
      </c>
    </row>
    <row r="5" spans="1:34" s="1" customFormat="1" x14ac:dyDescent="0.6">
      <c r="A5" s="7" t="s">
        <v>13</v>
      </c>
      <c r="B5" s="6">
        <v>1.07</v>
      </c>
      <c r="C5" s="8">
        <v>1.0899999999999999E-25</v>
      </c>
      <c r="D5" s="8">
        <v>8.4200000000000004E-24</v>
      </c>
      <c r="E5" s="6">
        <v>0.27887250630055399</v>
      </c>
      <c r="F5" s="7">
        <v>0.104742895336084</v>
      </c>
      <c r="G5" s="7">
        <v>1</v>
      </c>
      <c r="H5" s="7">
        <v>0.10403430481174</v>
      </c>
      <c r="I5" s="7">
        <v>0.122384819333648</v>
      </c>
      <c r="J5" s="6">
        <v>0.162117471774194</v>
      </c>
      <c r="K5" s="6">
        <v>0.56200000000000006</v>
      </c>
      <c r="L5" s="9">
        <v>4.1500000000000001E-21</v>
      </c>
      <c r="M5" s="9">
        <v>1.37E-19</v>
      </c>
      <c r="N5" s="7">
        <v>2.4199999999999999E-2</v>
      </c>
      <c r="O5" s="9">
        <v>7.9900000000000001E-21</v>
      </c>
      <c r="P5" s="9">
        <v>2.64E-19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1" customFormat="1" x14ac:dyDescent="0.6">
      <c r="A6" s="7" t="s">
        <v>27</v>
      </c>
      <c r="B6" s="6">
        <v>0.63900000000000001</v>
      </c>
      <c r="C6" s="6">
        <v>1.0499999999999999E-3</v>
      </c>
      <c r="D6" s="6">
        <v>6.1999999999999998E-3</v>
      </c>
      <c r="E6" s="6">
        <v>3.4607966242470797E-2</v>
      </c>
      <c r="F6" s="7">
        <v>0.84354058652590602</v>
      </c>
      <c r="G6" s="7">
        <v>1</v>
      </c>
      <c r="H6" s="7">
        <v>1.8757879813648699E-2</v>
      </c>
      <c r="I6" s="7">
        <v>0.77159630495614695</v>
      </c>
      <c r="J6" s="6">
        <v>0.81116534628205095</v>
      </c>
      <c r="K6" s="6">
        <v>2.1000000000000001E-2</v>
      </c>
      <c r="L6" s="7">
        <v>0.747</v>
      </c>
      <c r="M6" s="7">
        <v>1</v>
      </c>
      <c r="N6" s="7">
        <v>8.0400000000000003E-4</v>
      </c>
      <c r="O6" s="7">
        <v>0.746</v>
      </c>
      <c r="P6" s="7">
        <v>1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1" customFormat="1" x14ac:dyDescent="0.6">
      <c r="A7" s="6" t="s">
        <v>41</v>
      </c>
      <c r="B7" s="6">
        <v>-0.74299999999999999</v>
      </c>
      <c r="C7" s="8">
        <v>5.5300000000000001E-12</v>
      </c>
      <c r="D7" s="8">
        <v>1.3300000000000001E-10</v>
      </c>
      <c r="E7" s="6">
        <v>-0.41746753167865303</v>
      </c>
      <c r="F7" s="6">
        <v>1.2589035810631999E-2</v>
      </c>
      <c r="G7" s="6">
        <v>0.25178071621263998</v>
      </c>
      <c r="H7" s="7">
        <v>-0.109274206543717</v>
      </c>
      <c r="I7" s="7">
        <v>1.07509476735313E-2</v>
      </c>
      <c r="J7" s="6">
        <v>2.0035857636363601E-2</v>
      </c>
      <c r="K7" s="6">
        <v>-0.249</v>
      </c>
      <c r="L7" s="6">
        <v>1.0900000000000001E-4</v>
      </c>
      <c r="M7" s="6">
        <v>1.6299999999999999E-3</v>
      </c>
      <c r="N7" s="6">
        <v>-1.77E-2</v>
      </c>
      <c r="O7" s="6">
        <v>1.05E-4</v>
      </c>
      <c r="P7" s="6">
        <v>1.57E-3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1" customFormat="1" x14ac:dyDescent="0.6">
      <c r="A8" s="7" t="s">
        <v>39</v>
      </c>
      <c r="B8" s="6">
        <v>-0.71199999999999997</v>
      </c>
      <c r="C8" s="8">
        <v>2.38E-17</v>
      </c>
      <c r="D8" s="8">
        <v>9.8500000000000003E-16</v>
      </c>
      <c r="E8" s="6">
        <v>-0.63358614356034204</v>
      </c>
      <c r="F8" s="7">
        <v>4.3957471872140597E-5</v>
      </c>
      <c r="G8" s="7">
        <v>1.4505965717806399E-3</v>
      </c>
      <c r="H8" s="7">
        <v>-0.199322169167262</v>
      </c>
      <c r="I8" s="7">
        <v>8.2064746708880894E-6</v>
      </c>
      <c r="J8" s="8">
        <v>6.7293053999999995E-5</v>
      </c>
      <c r="K8" s="6">
        <v>-0.38200000000000001</v>
      </c>
      <c r="L8" s="9">
        <v>1.2E-9</v>
      </c>
      <c r="M8" s="9">
        <v>3.1300000000000002E-8</v>
      </c>
      <c r="N8" s="7">
        <v>-1.89E-2</v>
      </c>
      <c r="O8" s="9">
        <v>2.6099999999999999E-9</v>
      </c>
      <c r="P8" s="9">
        <v>6.6100000000000003E-8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1" customFormat="1" x14ac:dyDescent="0.6">
      <c r="A9" s="7" t="s">
        <v>35</v>
      </c>
      <c r="B9" s="6">
        <v>-0.60399999999999998</v>
      </c>
      <c r="C9" s="8">
        <v>1.09E-9</v>
      </c>
      <c r="D9" s="8">
        <v>1.9399999999999998E-8</v>
      </c>
      <c r="E9" s="6">
        <v>-0.68319387107900298</v>
      </c>
      <c r="F9" s="7">
        <v>6.1084740106294001E-6</v>
      </c>
      <c r="G9" s="7">
        <v>2.2601353839328799E-4</v>
      </c>
      <c r="H9" s="7">
        <v>-0.13030134353664299</v>
      </c>
      <c r="I9" s="7">
        <v>8.0981144037465599E-6</v>
      </c>
      <c r="J9" s="8">
        <v>6.7293053999999995E-5</v>
      </c>
      <c r="K9" s="6">
        <v>-0.42</v>
      </c>
      <c r="L9" s="9">
        <v>1.5300000000000001E-11</v>
      </c>
      <c r="M9" s="9">
        <v>4.2900000000000002E-10</v>
      </c>
      <c r="N9" s="7">
        <v>-2.5600000000000001E-2</v>
      </c>
      <c r="O9" s="9">
        <v>1.64E-11</v>
      </c>
      <c r="P9" s="9">
        <v>4.4300000000000002E-10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" customFormat="1" x14ac:dyDescent="0.6">
      <c r="A10" s="7" t="s">
        <v>37</v>
      </c>
      <c r="B10" s="6">
        <v>-0.64300000000000002</v>
      </c>
      <c r="C10" s="8">
        <v>4.9799999999999999E-11</v>
      </c>
      <c r="D10" s="8">
        <v>1.0500000000000001E-9</v>
      </c>
      <c r="E10" s="6">
        <v>0.29681915910749201</v>
      </c>
      <c r="F10" s="7">
        <v>8.3363415672752197E-2</v>
      </c>
      <c r="G10" s="7">
        <v>1</v>
      </c>
      <c r="H10" s="7">
        <v>8.6722843258846299E-2</v>
      </c>
      <c r="I10" s="7">
        <v>0.116704556109167</v>
      </c>
      <c r="J10" s="6">
        <v>0.162117471774194</v>
      </c>
      <c r="K10" s="6">
        <v>0.20799999999999999</v>
      </c>
      <c r="L10" s="7">
        <v>1.2999999999999999E-3</v>
      </c>
      <c r="M10" s="7">
        <v>1.5599999999999999E-2</v>
      </c>
      <c r="N10" s="7">
        <v>1.1299999999999999E-2</v>
      </c>
      <c r="O10" s="7">
        <v>1.0399999999999999E-3</v>
      </c>
      <c r="P10" s="7">
        <v>1.24E-2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" customFormat="1" x14ac:dyDescent="0.6">
      <c r="A11" s="7" t="s">
        <v>32</v>
      </c>
      <c r="B11" s="6">
        <v>0.60499999999999998</v>
      </c>
      <c r="C11" s="8">
        <v>2.9E-19</v>
      </c>
      <c r="D11" s="8">
        <v>1.3900000000000002E-17</v>
      </c>
      <c r="E11" s="6">
        <v>0.64870885445623605</v>
      </c>
      <c r="F11" s="7">
        <v>2.50034715236114E-5</v>
      </c>
      <c r="G11" s="7">
        <v>8.5011803180278802E-4</v>
      </c>
      <c r="H11" s="7">
        <v>0.15202708776266499</v>
      </c>
      <c r="I11" s="7">
        <v>3.9994627242769603E-5</v>
      </c>
      <c r="J11" s="6">
        <v>1.8219762222222201E-4</v>
      </c>
      <c r="K11" s="6">
        <v>0.16</v>
      </c>
      <c r="L11" s="7">
        <v>1.35E-2</v>
      </c>
      <c r="M11" s="7">
        <v>0.13500000000000001</v>
      </c>
      <c r="N11" s="7">
        <v>4.8599999999999997E-3</v>
      </c>
      <c r="O11" s="7">
        <v>1.6199999999999999E-2</v>
      </c>
      <c r="P11" s="7">
        <v>0.16200000000000001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" customFormat="1" x14ac:dyDescent="0.6">
      <c r="A12" s="6" t="s">
        <v>40</v>
      </c>
      <c r="B12" s="6">
        <v>-0.71799999999999997</v>
      </c>
      <c r="C12" s="8">
        <v>1.0399999999999999E-11</v>
      </c>
      <c r="D12" s="8">
        <v>2.4099999999999999E-10</v>
      </c>
      <c r="E12" s="6">
        <v>0.27118160108198502</v>
      </c>
      <c r="F12" s="6">
        <v>0.115081757997787</v>
      </c>
      <c r="G12" s="6">
        <v>1</v>
      </c>
      <c r="H12" s="7">
        <v>9.8137124223943994E-2</v>
      </c>
      <c r="I12" s="7">
        <v>0.122576624644781</v>
      </c>
      <c r="J12" s="6">
        <v>0.162117471774194</v>
      </c>
      <c r="K12" s="6">
        <v>0.25600000000000001</v>
      </c>
      <c r="L12" s="8">
        <v>6.8700000000000003E-5</v>
      </c>
      <c r="M12" s="6">
        <v>1.1000000000000001E-3</v>
      </c>
      <c r="N12" s="6">
        <v>1.43E-2</v>
      </c>
      <c r="O12" s="8">
        <v>8.6299999999999997E-5</v>
      </c>
      <c r="P12" s="6">
        <v>1.3799999999999999E-3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" customFormat="1" x14ac:dyDescent="0.6">
      <c r="A13" s="7" t="s">
        <v>23</v>
      </c>
      <c r="B13" s="6">
        <v>0.7</v>
      </c>
      <c r="C13" s="8">
        <v>1.76E-12</v>
      </c>
      <c r="D13" s="8">
        <v>4.4400000000000003E-11</v>
      </c>
      <c r="E13" s="6">
        <v>0.56483204374139095</v>
      </c>
      <c r="F13" s="7">
        <v>4.0791859837440201E-4</v>
      </c>
      <c r="G13" s="7">
        <v>1.22375579512321E-2</v>
      </c>
      <c r="H13" s="7">
        <v>0.25762244694198</v>
      </c>
      <c r="I13" s="7">
        <v>5.3562831482104002E-4</v>
      </c>
      <c r="J13" s="6">
        <v>1.83006233333333E-3</v>
      </c>
      <c r="K13" s="6">
        <v>0.61899999999999999</v>
      </c>
      <c r="L13" s="9">
        <v>1.74E-26</v>
      </c>
      <c r="M13" s="9">
        <v>6.2599999999999997E-25</v>
      </c>
      <c r="N13" s="7">
        <v>4.6300000000000001E-2</v>
      </c>
      <c r="O13" s="9">
        <v>6.1199999999999999E-26</v>
      </c>
      <c r="P13" s="9">
        <v>2.2E-24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" customFormat="1" x14ac:dyDescent="0.6">
      <c r="A14" s="7" t="s">
        <v>12</v>
      </c>
      <c r="B14" s="6">
        <v>1.1200000000000001</v>
      </c>
      <c r="C14" s="8">
        <v>2.0700000000000001E-10</v>
      </c>
      <c r="D14" s="8">
        <v>4.01E-9</v>
      </c>
      <c r="E14" s="6">
        <v>0.21125609881652699</v>
      </c>
      <c r="F14" s="7">
        <v>0.22313852878006299</v>
      </c>
      <c r="G14" s="7">
        <v>1</v>
      </c>
      <c r="H14" s="7">
        <v>0.103424853723705</v>
      </c>
      <c r="I14" s="7">
        <v>0.15086736126485101</v>
      </c>
      <c r="J14" s="6">
        <v>0.18744126669697</v>
      </c>
      <c r="K14" s="6">
        <v>0.36399999999999999</v>
      </c>
      <c r="L14" s="9">
        <v>7.8100000000000001E-9</v>
      </c>
      <c r="M14" s="9">
        <v>1.8699999999999999E-7</v>
      </c>
      <c r="N14" s="7">
        <v>4.6199999999999998E-2</v>
      </c>
      <c r="O14" s="9">
        <v>4.1599999999999997E-9</v>
      </c>
      <c r="P14" s="9">
        <v>9.9799999999999994E-8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" customFormat="1" x14ac:dyDescent="0.6">
      <c r="A15" s="6" t="s">
        <v>43</v>
      </c>
      <c r="B15" s="6">
        <v>-0.84299999999999997</v>
      </c>
      <c r="C15" s="8">
        <v>2.2000000000000001E-6</v>
      </c>
      <c r="D15" s="8">
        <v>2.34E-5</v>
      </c>
      <c r="E15" s="6">
        <v>-3.2138375166938501E-2</v>
      </c>
      <c r="F15" s="6">
        <v>0.854582073756604</v>
      </c>
      <c r="G15" s="6">
        <v>1</v>
      </c>
      <c r="H15" s="7">
        <v>-3.3090015077391399E-2</v>
      </c>
      <c r="I15" s="7">
        <v>0.69414676226238803</v>
      </c>
      <c r="J15" s="6">
        <v>0.74894782215789502</v>
      </c>
      <c r="K15" s="6">
        <v>4.0500000000000001E-2</v>
      </c>
      <c r="L15" s="6">
        <v>0.53500000000000003</v>
      </c>
      <c r="M15" s="6">
        <v>1</v>
      </c>
      <c r="N15" s="6">
        <v>2.5999999999999999E-3</v>
      </c>
      <c r="O15" s="6">
        <v>0.56499999999999995</v>
      </c>
      <c r="P15" s="6">
        <v>1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" customFormat="1" x14ac:dyDescent="0.6">
      <c r="A16" s="7" t="s">
        <v>38</v>
      </c>
      <c r="B16" s="6">
        <v>-0.64700000000000002</v>
      </c>
      <c r="C16" s="6">
        <v>2.96E-3</v>
      </c>
      <c r="D16" s="6">
        <v>1.5299999999999999E-2</v>
      </c>
      <c r="E16" s="6">
        <v>0.14218534106939701</v>
      </c>
      <c r="F16" s="7">
        <v>0.41519693606320301</v>
      </c>
      <c r="G16" s="7">
        <v>1</v>
      </c>
      <c r="H16" s="7">
        <v>5.5144383393577898E-2</v>
      </c>
      <c r="I16" s="7">
        <v>0.50225170553460796</v>
      </c>
      <c r="J16" s="6">
        <v>0.572008887388889</v>
      </c>
      <c r="K16" s="6">
        <v>0.42099999999999999</v>
      </c>
      <c r="L16" s="9">
        <v>1.42E-11</v>
      </c>
      <c r="M16" s="9">
        <v>4.1200000000000002E-10</v>
      </c>
      <c r="N16" s="7">
        <v>2.0799999999999999E-2</v>
      </c>
      <c r="O16" s="9">
        <v>1.1500000000000001E-11</v>
      </c>
      <c r="P16" s="9">
        <v>3.3299999999999999E-10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" customFormat="1" x14ac:dyDescent="0.6">
      <c r="A17" s="7" t="s">
        <v>18</v>
      </c>
      <c r="B17" s="6">
        <v>0.81899999999999995</v>
      </c>
      <c r="C17" s="6">
        <v>4.1000000000000003E-3</v>
      </c>
      <c r="D17" s="6">
        <v>2.0199999999999999E-2</v>
      </c>
      <c r="E17" s="6">
        <v>0.27292040630744502</v>
      </c>
      <c r="F17" s="7">
        <v>0.112679909213482</v>
      </c>
      <c r="G17" s="7">
        <v>1</v>
      </c>
      <c r="H17" s="7">
        <v>0.123696200715413</v>
      </c>
      <c r="I17" s="7">
        <v>0.24705465878287</v>
      </c>
      <c r="J17" s="6">
        <v>0.29791885350000002</v>
      </c>
      <c r="K17" s="6">
        <v>0.311</v>
      </c>
      <c r="L17" s="9">
        <v>1.04E-6</v>
      </c>
      <c r="M17" s="9">
        <v>2.0800000000000001E-5</v>
      </c>
      <c r="N17" s="7">
        <v>3.6999999999999998E-2</v>
      </c>
      <c r="O17" s="9">
        <v>2.26E-6</v>
      </c>
      <c r="P17" s="9">
        <v>4.3000000000000002E-5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" customFormat="1" x14ac:dyDescent="0.6">
      <c r="A18" s="7" t="s">
        <v>10</v>
      </c>
      <c r="B18" s="6">
        <v>1.33</v>
      </c>
      <c r="C18" s="8">
        <v>1.2500000000000001E-23</v>
      </c>
      <c r="D18" s="8">
        <v>8.32E-22</v>
      </c>
      <c r="E18" s="6">
        <v>0.75059585664609396</v>
      </c>
      <c r="F18" s="7">
        <v>2.07159180938598E-7</v>
      </c>
      <c r="G18" s="7">
        <v>8.4935264184825199E-6</v>
      </c>
      <c r="H18" s="7">
        <v>0.64110777273253305</v>
      </c>
      <c r="I18" s="7">
        <v>4.48929699248176E-7</v>
      </c>
      <c r="J18" s="8">
        <v>1.8406129999999999E-5</v>
      </c>
      <c r="K18" s="6">
        <v>0.436</v>
      </c>
      <c r="L18" s="9">
        <v>2.1699999999999998E-12</v>
      </c>
      <c r="M18" s="9">
        <v>6.7300000000000003E-11</v>
      </c>
      <c r="N18" s="7">
        <v>4.7399999999999998E-2</v>
      </c>
      <c r="O18" s="9">
        <v>4.87E-12</v>
      </c>
      <c r="P18" s="9">
        <v>1.51E-10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x14ac:dyDescent="0.6">
      <c r="A19" s="6" t="s">
        <v>34</v>
      </c>
      <c r="B19" s="6">
        <v>-0.59799999999999998</v>
      </c>
      <c r="C19" s="6">
        <v>4.78E-10</v>
      </c>
      <c r="D19" s="6">
        <v>8.9000000000000003E-9</v>
      </c>
      <c r="E19" s="6">
        <v>0.13724684735617201</v>
      </c>
      <c r="F19" s="6">
        <v>0.43174672507829398</v>
      </c>
      <c r="G19" s="6">
        <v>1</v>
      </c>
      <c r="H19" s="6">
        <v>4.2053464548039897E-2</v>
      </c>
      <c r="I19" s="6">
        <v>0.56177804575794499</v>
      </c>
      <c r="J19" s="6">
        <v>0.62251080772973</v>
      </c>
      <c r="K19" s="6">
        <v>-0.214</v>
      </c>
      <c r="L19" s="6">
        <v>9.1699999999999995E-4</v>
      </c>
      <c r="M19" s="6">
        <v>1.1900000000000001E-2</v>
      </c>
      <c r="N19" s="6">
        <v>-1.21E-2</v>
      </c>
      <c r="O19" s="6">
        <v>7.9600000000000005E-4</v>
      </c>
      <c r="P19" s="6">
        <v>1.03E-2</v>
      </c>
    </row>
    <row r="20" spans="1:34" s="1" customFormat="1" x14ac:dyDescent="0.6">
      <c r="A20" s="7" t="s">
        <v>21</v>
      </c>
      <c r="B20" s="6">
        <v>0.76</v>
      </c>
      <c r="C20" s="8">
        <v>8.4900000000000004E-5</v>
      </c>
      <c r="D20" s="6">
        <v>6.4899999999999995E-4</v>
      </c>
      <c r="E20" s="6">
        <v>0.69000881597396202</v>
      </c>
      <c r="F20" s="7">
        <v>4.5206858325214801E-6</v>
      </c>
      <c r="G20" s="7">
        <v>1.76306747468338E-4</v>
      </c>
      <c r="H20" s="7">
        <v>0.23680241831165399</v>
      </c>
      <c r="I20" s="7">
        <v>1.4403166084954801E-5</v>
      </c>
      <c r="J20" s="8">
        <v>9.8421866666666694E-5</v>
      </c>
      <c r="K20" s="6">
        <v>0.495</v>
      </c>
      <c r="L20" s="9">
        <v>4.6800000000000001E-16</v>
      </c>
      <c r="M20" s="9">
        <v>1.4999999999999999E-14</v>
      </c>
      <c r="N20" s="7">
        <v>1.8200000000000001E-2</v>
      </c>
      <c r="O20" s="9">
        <v>6.0599999999999999E-16</v>
      </c>
      <c r="P20" s="9">
        <v>1.9400000000000001E-14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" customFormat="1" x14ac:dyDescent="0.6">
      <c r="A21" s="7" t="s">
        <v>30</v>
      </c>
      <c r="B21" s="6">
        <v>0.63200000000000001</v>
      </c>
      <c r="C21" s="8">
        <v>7.1900000000000005E-11</v>
      </c>
      <c r="D21" s="8">
        <v>1.4800000000000001E-9</v>
      </c>
      <c r="E21" s="6">
        <v>0.43439839415265102</v>
      </c>
      <c r="F21" s="7">
        <v>9.1208052193463406E-3</v>
      </c>
      <c r="G21" s="7">
        <v>0.19153690960627301</v>
      </c>
      <c r="H21" s="7">
        <v>0.52000653974285205</v>
      </c>
      <c r="I21" s="7">
        <v>6.1721787403571596E-3</v>
      </c>
      <c r="J21" s="6">
        <v>1.20504447142857E-2</v>
      </c>
      <c r="K21" s="6">
        <v>0.23799999999999999</v>
      </c>
      <c r="L21" s="7">
        <v>2.1599999999999999E-4</v>
      </c>
      <c r="M21" s="7">
        <v>3.0300000000000001E-3</v>
      </c>
      <c r="N21" s="7">
        <v>2.1100000000000001E-2</v>
      </c>
      <c r="O21" s="7">
        <v>2.12E-4</v>
      </c>
      <c r="P21" s="7">
        <v>2.97E-3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" customFormat="1" x14ac:dyDescent="0.6">
      <c r="A22" s="6" t="s">
        <v>44</v>
      </c>
      <c r="B22" s="6">
        <v>-0.97899999999999998</v>
      </c>
      <c r="C22" s="8">
        <v>2.01E-19</v>
      </c>
      <c r="D22" s="8">
        <v>9.9100000000000004E-18</v>
      </c>
      <c r="E22" s="6">
        <v>0.53081446103862195</v>
      </c>
      <c r="F22" s="6">
        <v>1.03609177469743E-3</v>
      </c>
      <c r="G22" s="6">
        <v>2.9010569691528001E-2</v>
      </c>
      <c r="H22" s="7">
        <v>0.203006586202335</v>
      </c>
      <c r="I22" s="7">
        <v>1.8565487794919399E-3</v>
      </c>
      <c r="J22" s="6">
        <v>4.7574068125000001E-3</v>
      </c>
      <c r="K22" s="6">
        <v>0.377</v>
      </c>
      <c r="L22" s="8">
        <v>2.1000000000000002E-9</v>
      </c>
      <c r="M22" s="8">
        <v>5.2600000000000001E-8</v>
      </c>
      <c r="N22" s="6">
        <v>2.8000000000000001E-2</v>
      </c>
      <c r="O22" s="8">
        <v>2.5399999999999999E-9</v>
      </c>
      <c r="P22" s="8">
        <v>6.6100000000000003E-8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" customFormat="1" x14ac:dyDescent="0.6">
      <c r="A23" s="7" t="s">
        <v>28</v>
      </c>
      <c r="B23" s="6">
        <v>0.63600000000000001</v>
      </c>
      <c r="C23" s="8">
        <v>6.7299999999999996E-5</v>
      </c>
      <c r="D23" s="6">
        <v>5.2599999999999999E-4</v>
      </c>
      <c r="E23" s="6">
        <v>-6.4090394016904903E-2</v>
      </c>
      <c r="F23" s="7">
        <v>0.71453663985654303</v>
      </c>
      <c r="G23" s="7">
        <v>1</v>
      </c>
      <c r="H23" s="7">
        <v>-1.10897443181031E-2</v>
      </c>
      <c r="I23" s="7">
        <v>0.80301975575260398</v>
      </c>
      <c r="J23" s="6">
        <v>0.82309524990000005</v>
      </c>
      <c r="K23" s="6">
        <v>-9.1600000000000001E-2</v>
      </c>
      <c r="L23" s="7">
        <v>0.16</v>
      </c>
      <c r="M23" s="7">
        <v>0.96</v>
      </c>
      <c r="N23" s="7">
        <v>-4.7200000000000002E-3</v>
      </c>
      <c r="O23" s="7">
        <v>0.21</v>
      </c>
      <c r="P23" s="7">
        <v>1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" customFormat="1" x14ac:dyDescent="0.6">
      <c r="A24" s="7" t="s">
        <v>19</v>
      </c>
      <c r="B24" s="6">
        <v>0.80900000000000005</v>
      </c>
      <c r="C24" s="8">
        <v>1.4199999999999999E-23</v>
      </c>
      <c r="D24" s="8">
        <v>9.39E-22</v>
      </c>
      <c r="E24" s="6">
        <v>-0.35666405648156502</v>
      </c>
      <c r="F24" s="7">
        <v>3.5452957029919803E-2</v>
      </c>
      <c r="G24" s="7">
        <v>0.638153226538556</v>
      </c>
      <c r="H24" s="7">
        <v>-8.0033156731250304E-2</v>
      </c>
      <c r="I24" s="7">
        <v>5.6739284147332501E-2</v>
      </c>
      <c r="J24" s="6">
        <v>9.3052425760000002E-2</v>
      </c>
      <c r="K24" s="6">
        <v>-0.29599999999999999</v>
      </c>
      <c r="L24" s="9">
        <v>3.6500000000000002E-6</v>
      </c>
      <c r="M24" s="9">
        <v>6.58E-5</v>
      </c>
      <c r="N24" s="7">
        <v>-1.4E-2</v>
      </c>
      <c r="O24" s="9">
        <v>3.2200000000000001E-6</v>
      </c>
      <c r="P24" s="9">
        <v>5.7899999999999998E-5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" customFormat="1" x14ac:dyDescent="0.6">
      <c r="A25" s="6" t="s">
        <v>42</v>
      </c>
      <c r="B25" s="6">
        <v>-0.76100000000000001</v>
      </c>
      <c r="C25" s="6">
        <v>9.1900000000000003E-3</v>
      </c>
      <c r="D25" s="6">
        <v>3.9699999999999999E-2</v>
      </c>
      <c r="E25" s="6">
        <v>0.49171538225985001</v>
      </c>
      <c r="F25" s="6">
        <v>2.7000493234465598E-3</v>
      </c>
      <c r="G25" s="6">
        <v>6.21011344392709E-2</v>
      </c>
      <c r="H25" s="7">
        <v>0.25049099840398298</v>
      </c>
      <c r="I25" s="7">
        <v>3.8976407490929001E-3</v>
      </c>
      <c r="J25" s="6">
        <v>8.4106990000000006E-3</v>
      </c>
      <c r="K25" s="6">
        <v>-6.0600000000000001E-2</v>
      </c>
      <c r="L25" s="6">
        <v>0.35299999999999998</v>
      </c>
      <c r="M25" s="6">
        <v>1</v>
      </c>
      <c r="N25" s="6">
        <v>-2.8E-3</v>
      </c>
      <c r="O25" s="6">
        <v>0.39200000000000002</v>
      </c>
      <c r="P25" s="6">
        <v>1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" customFormat="1" x14ac:dyDescent="0.6">
      <c r="A26" s="6" t="s">
        <v>9</v>
      </c>
      <c r="B26" s="6">
        <v>1.83</v>
      </c>
      <c r="C26" s="8">
        <v>2.85E-29</v>
      </c>
      <c r="D26" s="8">
        <v>2.7299999999999999E-27</v>
      </c>
      <c r="E26" s="6">
        <v>0.68720474591845804</v>
      </c>
      <c r="F26" s="6">
        <v>5.1217090839755004E-6</v>
      </c>
      <c r="G26" s="6">
        <v>1.9462494519106901E-4</v>
      </c>
      <c r="H26" s="7">
        <v>0.361721800054978</v>
      </c>
      <c r="I26" s="7">
        <v>2.0509028723108002E-5</v>
      </c>
      <c r="J26" s="6">
        <v>1.20124142857143E-4</v>
      </c>
      <c r="K26" s="6">
        <v>-0.36</v>
      </c>
      <c r="L26" s="8">
        <v>1.1199999999999999E-8</v>
      </c>
      <c r="M26" s="8">
        <v>2.5699999999999999E-7</v>
      </c>
      <c r="N26" s="6">
        <v>-2.6800000000000001E-2</v>
      </c>
      <c r="O26" s="8">
        <v>1.39E-8</v>
      </c>
      <c r="P26" s="8">
        <v>3.2000000000000001E-7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" customFormat="1" x14ac:dyDescent="0.6">
      <c r="A27" s="7" t="s">
        <v>26</v>
      </c>
      <c r="B27" s="6">
        <v>0.65500000000000003</v>
      </c>
      <c r="C27" s="8">
        <v>3.8899999999999997E-5</v>
      </c>
      <c r="D27" s="6">
        <v>3.19E-4</v>
      </c>
      <c r="E27" s="6">
        <v>0.24113223773046899</v>
      </c>
      <c r="F27" s="7">
        <v>0.162883554242061</v>
      </c>
      <c r="G27" s="7">
        <v>1</v>
      </c>
      <c r="H27" s="7">
        <v>7.5011018026270998E-2</v>
      </c>
      <c r="I27" s="7">
        <v>0.117533450314539</v>
      </c>
      <c r="J27" s="6">
        <v>0.162117471774194</v>
      </c>
      <c r="K27" s="6">
        <v>0.41899999999999998</v>
      </c>
      <c r="L27" s="9">
        <v>1.8100000000000001E-11</v>
      </c>
      <c r="M27" s="9">
        <v>4.8799999999999997E-10</v>
      </c>
      <c r="N27" s="7">
        <v>1.5599999999999999E-2</v>
      </c>
      <c r="O27" s="9">
        <v>1.38E-11</v>
      </c>
      <c r="P27" s="9">
        <v>3.88E-10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" customFormat="1" x14ac:dyDescent="0.6">
      <c r="A28" s="7" t="s">
        <v>15</v>
      </c>
      <c r="B28" s="6">
        <v>0.88400000000000001</v>
      </c>
      <c r="C28" s="8">
        <v>3.1700000000000001E-30</v>
      </c>
      <c r="D28" s="8">
        <v>3.2299999999999999E-28</v>
      </c>
      <c r="E28" s="6">
        <v>-0.32281003432289901</v>
      </c>
      <c r="F28" s="7">
        <v>5.8570935550647303E-2</v>
      </c>
      <c r="G28" s="7">
        <v>0.99570590436100403</v>
      </c>
      <c r="H28" s="7">
        <v>-0.103814455356632</v>
      </c>
      <c r="I28" s="7">
        <v>1.9278925907418101E-2</v>
      </c>
      <c r="J28" s="6">
        <v>3.4366781130434801E-2</v>
      </c>
      <c r="K28" s="6">
        <v>-0.58399999999999996</v>
      </c>
      <c r="L28" s="9">
        <v>4.3100000000000001E-23</v>
      </c>
      <c r="M28" s="9">
        <v>1.51E-21</v>
      </c>
      <c r="N28" s="7">
        <v>-3.1600000000000003E-2</v>
      </c>
      <c r="O28" s="9">
        <v>2.8299999999999998E-23</v>
      </c>
      <c r="P28" s="9">
        <v>9.9100000000000009E-22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2" customFormat="1" x14ac:dyDescent="0.6">
      <c r="A29" s="7" t="s">
        <v>20</v>
      </c>
      <c r="B29" s="7">
        <v>0.79800000000000004</v>
      </c>
      <c r="C29" s="9">
        <v>1.05E-37</v>
      </c>
      <c r="D29" s="9">
        <v>1.5099999999999999E-35</v>
      </c>
      <c r="E29" s="7">
        <v>0.53954418351963396</v>
      </c>
      <c r="F29" s="7">
        <v>8.2330948222588904E-4</v>
      </c>
      <c r="G29" s="7">
        <v>2.38759749845508E-2</v>
      </c>
      <c r="H29" s="7">
        <v>0.11340028829818</v>
      </c>
      <c r="I29" s="7">
        <v>2.7946495574381002E-3</v>
      </c>
      <c r="J29" s="7">
        <v>6.7400382352941204E-3</v>
      </c>
      <c r="K29" s="7">
        <v>0.192</v>
      </c>
      <c r="L29" s="7">
        <v>2.9399999999999999E-3</v>
      </c>
      <c r="M29" s="7">
        <v>3.2399999999999998E-2</v>
      </c>
      <c r="N29" s="7">
        <v>7.2899999999999996E-3</v>
      </c>
      <c r="O29" s="7">
        <v>3.0000000000000001E-3</v>
      </c>
      <c r="P29" s="7">
        <v>3.3000000000000002E-2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s="1" customFormat="1" x14ac:dyDescent="0.6">
      <c r="A30" s="6" t="s">
        <v>47</v>
      </c>
      <c r="B30" s="6">
        <v>-4.8099999999999996</v>
      </c>
      <c r="C30" s="8">
        <v>3.12E-120</v>
      </c>
      <c r="D30" s="8">
        <v>3.8999999999999999E-117</v>
      </c>
      <c r="E30" s="6">
        <v>-0.24005082907974801</v>
      </c>
      <c r="F30" s="6">
        <v>0.16483570632095601</v>
      </c>
      <c r="G30" s="6">
        <v>1</v>
      </c>
      <c r="H30" s="7">
        <v>-0.183430103598272</v>
      </c>
      <c r="I30" s="7">
        <v>0.107387120399014</v>
      </c>
      <c r="J30" s="6">
        <v>0.162117471774194</v>
      </c>
      <c r="K30" s="6">
        <v>0.626</v>
      </c>
      <c r="L30" s="8">
        <v>3.3999999999999997E-27</v>
      </c>
      <c r="M30" s="8">
        <v>1.29E-25</v>
      </c>
      <c r="N30" s="6">
        <v>6.7199999999999996E-2</v>
      </c>
      <c r="O30" s="8">
        <v>8.9400000000000002E-27</v>
      </c>
      <c r="P30" s="8">
        <v>3.4E-25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1" customFormat="1" x14ac:dyDescent="0.6">
      <c r="A31" s="5" t="s">
        <v>50</v>
      </c>
      <c r="B31" s="10">
        <v>0.61916416925065099</v>
      </c>
      <c r="C31" s="8">
        <v>6.4989734564941404E-7</v>
      </c>
      <c r="D31" s="8">
        <v>7.5576559693341396E-6</v>
      </c>
      <c r="E31" s="6">
        <v>0.60984617913792405</v>
      </c>
      <c r="F31" s="5">
        <v>1.00583083944631E-4</v>
      </c>
      <c r="G31" s="5">
        <v>3.3946790831312999E-4</v>
      </c>
      <c r="H31" s="7">
        <v>0.154006374941178</v>
      </c>
      <c r="I31" s="7">
        <v>1.80296312771555E-4</v>
      </c>
      <c r="J31" s="6">
        <v>7.3921360000000005E-4</v>
      </c>
      <c r="K31" s="6"/>
      <c r="L31" s="6"/>
      <c r="M31" s="6"/>
      <c r="N31" s="6"/>
      <c r="O31" s="6"/>
      <c r="P31" s="6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1" customFormat="1" x14ac:dyDescent="0.6">
      <c r="A32" s="6" t="s">
        <v>46</v>
      </c>
      <c r="B32" s="6">
        <v>-1.77</v>
      </c>
      <c r="C32" s="8">
        <v>2.5200000000000002E-25</v>
      </c>
      <c r="D32" s="8">
        <v>1.9100000000000001E-23</v>
      </c>
      <c r="E32" s="6">
        <v>-0.52692118396523102</v>
      </c>
      <c r="F32" s="6">
        <v>1.1456867927443701E-3</v>
      </c>
      <c r="G32" s="6">
        <v>3.0933543404097999E-2</v>
      </c>
      <c r="H32" s="7">
        <v>-0.33620969219844299</v>
      </c>
      <c r="I32" s="7">
        <v>3.7466966948485498E-4</v>
      </c>
      <c r="J32" s="6">
        <v>1.39649727272727E-3</v>
      </c>
      <c r="K32" s="6">
        <v>-0.622</v>
      </c>
      <c r="L32" s="8">
        <v>9.1299999999999994E-27</v>
      </c>
      <c r="M32" s="8">
        <v>3.3800000000000001E-25</v>
      </c>
      <c r="N32" s="6">
        <v>-6.5100000000000005E-2</v>
      </c>
      <c r="O32" s="8">
        <v>2.83E-26</v>
      </c>
      <c r="P32" s="8">
        <v>1.05E-24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1" customFormat="1" x14ac:dyDescent="0.6">
      <c r="A33" s="7" t="s">
        <v>24</v>
      </c>
      <c r="B33" s="6">
        <v>0.7</v>
      </c>
      <c r="C33" s="8">
        <v>1.33E-5</v>
      </c>
      <c r="D33" s="6">
        <v>1.2E-4</v>
      </c>
      <c r="E33" s="6">
        <v>0.39858913086690301</v>
      </c>
      <c r="F33" s="7">
        <v>1.7707756452819301E-2</v>
      </c>
      <c r="G33" s="7">
        <v>0.336447372603567</v>
      </c>
      <c r="H33" s="7">
        <v>9.5188396026179206E-2</v>
      </c>
      <c r="I33" s="7">
        <v>2.9409582976655201E-2</v>
      </c>
      <c r="J33" s="6">
        <v>5.0241370958333302E-2</v>
      </c>
      <c r="K33" s="6">
        <v>0.13700000000000001</v>
      </c>
      <c r="L33" s="7">
        <v>3.4700000000000002E-2</v>
      </c>
      <c r="M33" s="7">
        <v>0.27800000000000002</v>
      </c>
      <c r="N33" s="7">
        <v>5.64E-3</v>
      </c>
      <c r="O33" s="7">
        <v>3.9100000000000003E-2</v>
      </c>
      <c r="P33" s="7">
        <v>0.312</v>
      </c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1" customFormat="1" x14ac:dyDescent="0.6">
      <c r="A34" s="7" t="s">
        <v>33</v>
      </c>
      <c r="B34" s="6">
        <v>0.58699999999999997</v>
      </c>
      <c r="C34" s="8">
        <v>1.8E-10</v>
      </c>
      <c r="D34" s="8">
        <v>3.5199999999999998E-9</v>
      </c>
      <c r="E34" s="6">
        <v>0.47372191124865698</v>
      </c>
      <c r="F34" s="7">
        <v>4.0460488861066802E-3</v>
      </c>
      <c r="G34" s="7">
        <v>8.9013075494347005E-2</v>
      </c>
      <c r="H34" s="7">
        <v>0.14982603330070901</v>
      </c>
      <c r="I34" s="7">
        <v>6.1506801758916298E-3</v>
      </c>
      <c r="J34" s="6">
        <v>1.20504447142857E-2</v>
      </c>
      <c r="K34" s="6">
        <v>7.4599999999999996E-3</v>
      </c>
      <c r="L34" s="7">
        <v>0.90900000000000003</v>
      </c>
      <c r="M34" s="7">
        <v>1</v>
      </c>
      <c r="N34" s="7">
        <v>3.6699999999999998E-4</v>
      </c>
      <c r="O34" s="7">
        <v>0.92500000000000004</v>
      </c>
      <c r="P34" s="7">
        <v>1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x14ac:dyDescent="0.6">
      <c r="A35" s="7" t="s">
        <v>31</v>
      </c>
      <c r="B35" s="6">
        <v>0.624</v>
      </c>
      <c r="C35" s="6">
        <v>1.0999999999999999E-2</v>
      </c>
      <c r="D35" s="6">
        <v>4.5999999999999999E-2</v>
      </c>
      <c r="E35" s="6">
        <v>0.314212028792691</v>
      </c>
      <c r="F35" s="7">
        <v>6.6023750665895095E-2</v>
      </c>
      <c r="G35" s="7">
        <v>1</v>
      </c>
      <c r="H35" s="7">
        <v>0.122924042243906</v>
      </c>
      <c r="I35" s="7">
        <v>0.105411098404066</v>
      </c>
      <c r="J35" s="6">
        <v>0.162117471774194</v>
      </c>
      <c r="K35" s="6">
        <v>0.32800000000000001</v>
      </c>
      <c r="L35" s="9">
        <v>2.3099999999999999E-7</v>
      </c>
      <c r="M35" s="9">
        <v>5.0900000000000004E-6</v>
      </c>
      <c r="N35" s="7">
        <v>1.8800000000000001E-2</v>
      </c>
      <c r="O35" s="9">
        <v>3.8500000000000002E-7</v>
      </c>
      <c r="P35" s="9">
        <v>8.4700000000000002E-6</v>
      </c>
    </row>
    <row r="36" spans="1:34" x14ac:dyDescent="0.6">
      <c r="A36" s="7" t="s">
        <v>11</v>
      </c>
      <c r="B36" s="6">
        <v>1.32</v>
      </c>
      <c r="C36" s="8">
        <v>3.6900000000000002E-44</v>
      </c>
      <c r="D36" s="8">
        <v>6.8399999999999999E-42</v>
      </c>
      <c r="E36" s="6">
        <v>0.74123163498691702</v>
      </c>
      <c r="F36" s="7">
        <v>3.5232082203210899E-7</v>
      </c>
      <c r="G36" s="7">
        <v>1.4092832881284401E-5</v>
      </c>
      <c r="H36" s="7">
        <v>0.37756820962438398</v>
      </c>
      <c r="I36" s="7">
        <v>9.9505151959186704E-7</v>
      </c>
      <c r="J36" s="8">
        <v>2.0398565999999998E-5</v>
      </c>
      <c r="K36" s="6">
        <v>0.14499999999999999</v>
      </c>
      <c r="L36" s="7">
        <v>2.53E-2</v>
      </c>
      <c r="M36" s="7">
        <v>0.22800000000000001</v>
      </c>
      <c r="N36" s="7">
        <v>6.3400000000000001E-3</v>
      </c>
      <c r="O36" s="7">
        <v>3.2500000000000001E-2</v>
      </c>
      <c r="P36" s="7">
        <v>0.29299999999999998</v>
      </c>
    </row>
    <row r="37" spans="1:34" x14ac:dyDescent="0.6">
      <c r="A37" s="7" t="s">
        <v>16</v>
      </c>
      <c r="B37" s="6">
        <v>0.84299999999999997</v>
      </c>
      <c r="C37" s="8">
        <v>4.8699999999999998E-22</v>
      </c>
      <c r="D37" s="8">
        <v>2.9099999999999997E-20</v>
      </c>
      <c r="E37" s="6">
        <v>0.52013638553296504</v>
      </c>
      <c r="F37" s="7">
        <v>1.3612386924367901E-3</v>
      </c>
      <c r="G37" s="7">
        <v>3.5392206003356498E-2</v>
      </c>
      <c r="H37" s="7">
        <v>0.27962777903777403</v>
      </c>
      <c r="I37" s="7">
        <v>9.64551059795771E-4</v>
      </c>
      <c r="J37" s="6">
        <v>2.7883197999999999E-3</v>
      </c>
      <c r="K37" s="6">
        <v>0.63900000000000001</v>
      </c>
      <c r="L37" s="9">
        <v>1.2900000000000001E-28</v>
      </c>
      <c r="M37" s="9">
        <v>5.0500000000000001E-27</v>
      </c>
      <c r="N37" s="7">
        <v>5.3699999999999998E-2</v>
      </c>
      <c r="O37" s="9">
        <v>4.7199999999999999E-28</v>
      </c>
      <c r="P37" s="9">
        <v>1.84E-26</v>
      </c>
    </row>
    <row r="38" spans="1:34" x14ac:dyDescent="0.6">
      <c r="A38" s="7" t="s">
        <v>36</v>
      </c>
      <c r="B38" s="6">
        <v>-0.61799999999999999</v>
      </c>
      <c r="C38" s="8">
        <v>8.2199999999999992E-6</v>
      </c>
      <c r="D38" s="8">
        <v>7.7799999999999994E-5</v>
      </c>
      <c r="E38" s="6">
        <v>-8.5643375791753601E-2</v>
      </c>
      <c r="F38" s="7">
        <v>0.62471960571514795</v>
      </c>
      <c r="G38" s="7">
        <v>1</v>
      </c>
      <c r="H38" s="7">
        <v>-5.8374085901365801E-2</v>
      </c>
      <c r="I38" s="7">
        <v>0.46040560372799599</v>
      </c>
      <c r="J38" s="6">
        <v>0.53933227897142899</v>
      </c>
      <c r="K38" s="6">
        <v>-0.42499999999999999</v>
      </c>
      <c r="L38" s="9">
        <v>7.8899999999999997E-12</v>
      </c>
      <c r="M38" s="9">
        <v>2.3700000000000001E-10</v>
      </c>
      <c r="N38" s="7">
        <v>-3.0800000000000001E-2</v>
      </c>
      <c r="O38" s="9">
        <v>6.2799999999999999E-12</v>
      </c>
      <c r="P38" s="9">
        <v>1.88E-10</v>
      </c>
    </row>
    <row r="39" spans="1:34" s="3" customFormat="1" x14ac:dyDescent="0.6">
      <c r="A39" s="3" t="s">
        <v>25</v>
      </c>
      <c r="B39" s="3">
        <v>0.69</v>
      </c>
      <c r="C39" s="4">
        <v>1.88E-16</v>
      </c>
      <c r="D39" s="4">
        <v>7.1599999999999996E-15</v>
      </c>
      <c r="E39" s="3">
        <v>0.65695307751568499</v>
      </c>
      <c r="F39" s="3">
        <v>1.8143117634378599E-5</v>
      </c>
      <c r="G39" s="3">
        <v>6.3500911720325097E-4</v>
      </c>
      <c r="H39" s="3">
        <v>0.270197199722298</v>
      </c>
      <c r="I39" s="3">
        <v>6.6496414160352503E-6</v>
      </c>
      <c r="J39" s="4">
        <v>6.7293053999999995E-5</v>
      </c>
      <c r="K39" s="3">
        <v>0.311</v>
      </c>
      <c r="L39" s="4">
        <v>1.04E-6</v>
      </c>
      <c r="M39" s="4">
        <v>2.0800000000000001E-5</v>
      </c>
      <c r="N39" s="3">
        <v>1.3100000000000001E-2</v>
      </c>
      <c r="O39" s="4">
        <v>1.8700000000000001E-6</v>
      </c>
      <c r="P39" s="4">
        <v>3.7299999999999999E-5</v>
      </c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x14ac:dyDescent="0.6">
      <c r="A40" s="7" t="s">
        <v>22</v>
      </c>
      <c r="B40" s="6">
        <v>0.72499999999999998</v>
      </c>
      <c r="C40" s="6">
        <v>1.2800000000000001E-3</v>
      </c>
      <c r="D40" s="6">
        <v>7.3499999999999998E-3</v>
      </c>
      <c r="E40" s="6">
        <v>0.57148292523339195</v>
      </c>
      <c r="F40" s="7">
        <v>3.3591736295253102E-4</v>
      </c>
      <c r="G40" s="7">
        <v>1.04134382515285E-2</v>
      </c>
      <c r="H40" s="7">
        <v>0.228569491205138</v>
      </c>
      <c r="I40" s="7">
        <v>9.6235558791634204E-4</v>
      </c>
      <c r="J40" s="6">
        <v>2.7883197999999999E-3</v>
      </c>
      <c r="K40" s="6">
        <v>0.317</v>
      </c>
      <c r="L40" s="9">
        <v>6.3399999999999999E-7</v>
      </c>
      <c r="M40" s="9">
        <v>1.33E-5</v>
      </c>
      <c r="N40" s="7">
        <v>1.2699999999999999E-2</v>
      </c>
      <c r="O40" s="9">
        <v>7.06E-7</v>
      </c>
      <c r="P40" s="9">
        <v>1.4800000000000001E-5</v>
      </c>
    </row>
    <row r="41" spans="1:34" x14ac:dyDescent="0.6">
      <c r="A41" s="6" t="s">
        <v>45</v>
      </c>
      <c r="B41" s="6">
        <v>-1.63</v>
      </c>
      <c r="C41" s="8">
        <v>4.42E-24</v>
      </c>
      <c r="D41" s="8">
        <v>3.0599999999999999E-22</v>
      </c>
      <c r="E41" s="6">
        <v>-1.52837525052377E-2</v>
      </c>
      <c r="F41" s="6">
        <v>0.93055939620848505</v>
      </c>
      <c r="G41" s="6">
        <v>1</v>
      </c>
      <c r="H41" s="7">
        <v>-7.7258850510234997E-3</v>
      </c>
      <c r="I41" s="7">
        <v>0.90220988317833495</v>
      </c>
      <c r="J41" s="6">
        <v>0.90220988300000005</v>
      </c>
      <c r="K41" s="6">
        <v>-2.5999999999999999E-2</v>
      </c>
      <c r="L41" s="6">
        <v>0.69</v>
      </c>
      <c r="M41" s="6">
        <v>1</v>
      </c>
      <c r="N41" s="6">
        <v>-2.2699999999999999E-3</v>
      </c>
      <c r="O41" s="6">
        <v>0.748</v>
      </c>
      <c r="P41" s="6">
        <v>1</v>
      </c>
    </row>
    <row r="42" spans="1:34" x14ac:dyDescent="0.6">
      <c r="A42" s="6" t="s">
        <v>8</v>
      </c>
      <c r="B42" s="6">
        <v>2.12</v>
      </c>
      <c r="C42" s="8">
        <v>8.2399999999999995E-133</v>
      </c>
      <c r="D42" s="8">
        <v>1.1299999999999999E-129</v>
      </c>
      <c r="E42" s="6">
        <f>VLOOKUP($A42,[1]Bulk_RNA_Krogen_plus_manual_res!$A$3:$J$43,5,FALSE)</f>
        <v>0.51401230141558496</v>
      </c>
      <c r="F42" s="6">
        <f>VLOOKUP($A42,[1]Bulk_RNA_Krogen_plus_manual_res!$A$3:$J$43,6,FALSE)</f>
        <v>1.58561366242856E-3</v>
      </c>
      <c r="G42" s="6">
        <f>VLOOKUP($A42,[1]Bulk_RNA_Krogen_plus_manual_res!$A$3:$J$43,9,FALSE)</f>
        <v>3.9640341560713999E-2</v>
      </c>
      <c r="H42" s="7">
        <v>0.10086000575536</v>
      </c>
      <c r="I42" s="7">
        <v>1.0201169265627E-3</v>
      </c>
      <c r="J42" s="6">
        <v>2.7883197999999999E-3</v>
      </c>
      <c r="K42" s="6">
        <v>0.29199999999999998</v>
      </c>
      <c r="L42" s="8">
        <v>4.7299999999999996E-6</v>
      </c>
      <c r="M42" s="8">
        <v>8.0400000000000003E-5</v>
      </c>
      <c r="N42" s="6">
        <v>1.09E-2</v>
      </c>
      <c r="O42" s="8">
        <v>6.4500000000000001E-6</v>
      </c>
      <c r="P42" s="6">
        <v>1.1E-4</v>
      </c>
    </row>
    <row r="43" spans="1:34" x14ac:dyDescent="0.6">
      <c r="A43" s="7" t="s">
        <v>29</v>
      </c>
      <c r="B43" s="6">
        <v>0.63300000000000001</v>
      </c>
      <c r="C43" s="6">
        <v>5.11E-3</v>
      </c>
      <c r="D43" s="6">
        <v>2.4299999999999999E-2</v>
      </c>
      <c r="E43" s="6">
        <v>0.27411533547174499</v>
      </c>
      <c r="F43" s="7">
        <v>0.11105130547818901</v>
      </c>
      <c r="G43" s="7">
        <v>1</v>
      </c>
      <c r="H43" s="7">
        <v>0.11054078464988901</v>
      </c>
      <c r="I43" s="7">
        <v>0.147685772725859</v>
      </c>
      <c r="J43" s="6">
        <v>0.18744126669697</v>
      </c>
      <c r="K43" s="6">
        <v>-0.11600000000000001</v>
      </c>
      <c r="L43" s="7">
        <v>7.4899999999999994E-2</v>
      </c>
      <c r="M43" s="7">
        <v>0.52400000000000002</v>
      </c>
      <c r="N43" s="7">
        <v>-4.5799999999999999E-3</v>
      </c>
      <c r="O43" s="7">
        <v>6.9699999999999998E-2</v>
      </c>
      <c r="P43" s="7">
        <v>0.48799999999999999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656FE514EB64683B643F0E82B7D66" ma:contentTypeVersion="13" ma:contentTypeDescription="Create a new document." ma:contentTypeScope="" ma:versionID="865a23f565a8b0177765b964296726b7">
  <xsd:schema xmlns:xsd="http://www.w3.org/2001/XMLSchema" xmlns:xs="http://www.w3.org/2001/XMLSchema" xmlns:p="http://schemas.microsoft.com/office/2006/metadata/properties" xmlns:ns2="0dc4dac6-ba28-4edb-933b-0ac810009bd4" xmlns:ns3="9bd12728-9539-46f6-a810-8ae472be8b3f" targetNamespace="http://schemas.microsoft.com/office/2006/metadata/properties" ma:root="true" ma:fieldsID="24e4eb4ba7b39c1e3de6bf6d5ca8bfed" ns2:_="" ns3:_="">
    <xsd:import namespace="0dc4dac6-ba28-4edb-933b-0ac810009bd4"/>
    <xsd:import namespace="9bd12728-9539-46f6-a810-8ae472be8b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4dac6-ba28-4edb-933b-0ac810009b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12728-9539-46f6-a810-8ae472be8b3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5CCFD-FD96-4B0A-8E1A-DA6EF8A3D649}"/>
</file>

<file path=customXml/itemProps2.xml><?xml version="1.0" encoding="utf-8"?>
<ds:datastoreItem xmlns:ds="http://schemas.openxmlformats.org/officeDocument/2006/customXml" ds:itemID="{519A03B2-3095-408D-87E2-2966D3A38F4E}"/>
</file>

<file path=customXml/itemProps3.xml><?xml version="1.0" encoding="utf-8"?>
<ds:datastoreItem xmlns:ds="http://schemas.openxmlformats.org/officeDocument/2006/customXml" ds:itemID="{124510EB-2B85-4E3D-9E9A-94D0800229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Column Descriptions</vt:lpstr>
      <vt:lpstr>Table E4</vt:lpstr>
      <vt:lpstr>'Table E4'!_FilterDatabase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Luke Bonser</cp:lastModifiedBy>
  <dcterms:created xsi:type="dcterms:W3CDTF">2020-09-18T15:23:27Z</dcterms:created>
  <dcterms:modified xsi:type="dcterms:W3CDTF">2021-02-25T21:52:50Z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0x010100C30656FE514EB64683B643F0E82B7D66</vt:lpwstr>
  </property>
</Properties>
</file>