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05" yWindow="-15" windowWidth="12510" windowHeight="11805" activeTab="3"/>
  </bookViews>
  <sheets>
    <sheet name="Gomes 2015" sheetId="1" r:id="rId1"/>
    <sheet name="Haines 2013" sheetId="4" r:id="rId2"/>
    <sheet name="Moreira 2008" sheetId="6" r:id="rId3"/>
    <sheet name="Weisgerber 2003" sheetId="7" r:id="rId4"/>
    <sheet name="Westergren 2016" sheetId="8" r:id="rId5"/>
    <sheet name="Dogra 2010" sheetId="9" r:id="rId6"/>
    <sheet name="Dogra 2011" sheetId="10" r:id="rId7"/>
    <sheet name="Hallstrand 1999" sheetId="11" r:id="rId8"/>
    <sheet name="Scott 2013 and 2015" sheetId="12" r:id="rId9"/>
    <sheet name="Turk 2017" sheetId="13" r:id="rId10"/>
  </sheets>
  <calcPr calcId="145621"/>
</workbook>
</file>

<file path=xl/calcChain.xml><?xml version="1.0" encoding="utf-8"?>
<calcChain xmlns="http://schemas.openxmlformats.org/spreadsheetml/2006/main">
  <c r="B45" i="13" l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G64" i="13"/>
  <c r="F64" i="13"/>
  <c r="J64" i="13"/>
  <c r="I64" i="13"/>
  <c r="E64" i="13"/>
  <c r="D64" i="13"/>
  <c r="G63" i="13"/>
  <c r="F63" i="13"/>
  <c r="J63" i="13"/>
  <c r="I63" i="13"/>
  <c r="E63" i="13"/>
  <c r="D63" i="13"/>
  <c r="H62" i="13"/>
  <c r="K62" i="13"/>
  <c r="H61" i="13"/>
  <c r="K61" i="13"/>
  <c r="H60" i="13"/>
  <c r="K60" i="13"/>
  <c r="H59" i="13"/>
  <c r="K59" i="13"/>
  <c r="H58" i="13"/>
  <c r="K58" i="13"/>
  <c r="H57" i="13"/>
  <c r="K57" i="13"/>
  <c r="H56" i="13"/>
  <c r="K56" i="13"/>
  <c r="H55" i="13"/>
  <c r="K55" i="13"/>
  <c r="H54" i="13"/>
  <c r="K54" i="13"/>
  <c r="H53" i="13"/>
  <c r="K53" i="13"/>
  <c r="H52" i="13"/>
  <c r="K52" i="13"/>
  <c r="H51" i="13"/>
  <c r="K51" i="13"/>
  <c r="H50" i="13"/>
  <c r="K50" i="13"/>
  <c r="H49" i="13"/>
  <c r="K49" i="13"/>
  <c r="H48" i="13"/>
  <c r="K48" i="13"/>
  <c r="H47" i="13"/>
  <c r="K47" i="13"/>
  <c r="H46" i="13"/>
  <c r="K46" i="13"/>
  <c r="H45" i="13"/>
  <c r="K45" i="13"/>
  <c r="H44" i="13"/>
  <c r="K44" i="13"/>
  <c r="G39" i="13"/>
  <c r="F39" i="13"/>
  <c r="J39" i="13"/>
  <c r="I39" i="13"/>
  <c r="E39" i="13"/>
  <c r="D39" i="13"/>
  <c r="G38" i="13"/>
  <c r="F38" i="13"/>
  <c r="J38" i="13"/>
  <c r="I38" i="13"/>
  <c r="E38" i="13"/>
  <c r="D38" i="13"/>
  <c r="H37" i="13"/>
  <c r="K37" i="13"/>
  <c r="H36" i="13"/>
  <c r="K36" i="13"/>
  <c r="H35" i="13"/>
  <c r="K35" i="13"/>
  <c r="H34" i="13"/>
  <c r="K34" i="13"/>
  <c r="H33" i="13"/>
  <c r="K33" i="13"/>
  <c r="H32" i="13"/>
  <c r="K32" i="13"/>
  <c r="H31" i="13"/>
  <c r="K31" i="13"/>
  <c r="H30" i="13"/>
  <c r="K30" i="13"/>
  <c r="H29" i="13"/>
  <c r="K29" i="13"/>
  <c r="H28" i="13"/>
  <c r="K28" i="13"/>
  <c r="H27" i="13"/>
  <c r="K27" i="13"/>
  <c r="H26" i="13"/>
  <c r="K26" i="13"/>
  <c r="H25" i="13"/>
  <c r="K25" i="13"/>
  <c r="H24" i="13"/>
  <c r="K24" i="13"/>
  <c r="H23" i="13"/>
  <c r="K23" i="13"/>
  <c r="H22" i="13"/>
  <c r="K22" i="13"/>
  <c r="H21" i="13"/>
  <c r="K21" i="13"/>
  <c r="H20" i="13"/>
  <c r="K20" i="13"/>
  <c r="H19" i="13"/>
  <c r="K19" i="13"/>
  <c r="H18" i="13"/>
  <c r="K18" i="13"/>
  <c r="H17" i="13"/>
  <c r="K17" i="13"/>
  <c r="H16" i="13"/>
  <c r="K16" i="13"/>
  <c r="H15" i="13"/>
  <c r="K15" i="13"/>
  <c r="K14" i="13"/>
  <c r="K13" i="13"/>
  <c r="H12" i="13"/>
  <c r="K12" i="13"/>
  <c r="H11" i="13"/>
  <c r="K11" i="13"/>
  <c r="H10" i="13"/>
  <c r="K10" i="13"/>
  <c r="H9" i="13"/>
  <c r="K9" i="13"/>
  <c r="H8" i="13"/>
  <c r="K8" i="13"/>
  <c r="H7" i="13"/>
  <c r="K7" i="13"/>
  <c r="H6" i="13"/>
  <c r="K6" i="13"/>
  <c r="H5" i="13"/>
  <c r="K5" i="13"/>
  <c r="H4" i="13"/>
  <c r="K4" i="13"/>
  <c r="H3" i="13"/>
  <c r="K3" i="13"/>
  <c r="B4" i="13"/>
  <c r="B5" i="13" s="1"/>
  <c r="B6" i="13" s="1"/>
  <c r="B7" i="13" s="1"/>
  <c r="B8" i="13" s="1"/>
  <c r="B9" i="13" s="1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H63" i="13" l="1"/>
  <c r="K38" i="13"/>
  <c r="K39" i="13"/>
  <c r="K63" i="13"/>
  <c r="K64" i="13"/>
  <c r="H64" i="13"/>
  <c r="K50" i="12" l="1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52" i="12" s="1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51" i="12" s="1"/>
  <c r="D51" i="12"/>
  <c r="E51" i="12"/>
  <c r="F51" i="12"/>
  <c r="G51" i="12"/>
  <c r="I51" i="12"/>
  <c r="J51" i="12"/>
  <c r="D52" i="12"/>
  <c r="E52" i="12"/>
  <c r="F52" i="12"/>
  <c r="G52" i="12"/>
  <c r="I52" i="12"/>
  <c r="J52" i="12"/>
  <c r="C52" i="12"/>
  <c r="C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B45" i="12"/>
  <c r="B46" i="12"/>
  <c r="B47" i="12" s="1"/>
  <c r="B48" i="12" s="1"/>
  <c r="B49" i="12" s="1"/>
  <c r="B50" i="12" s="1"/>
  <c r="B36" i="12"/>
  <c r="B37" i="12" s="1"/>
  <c r="B38" i="12" s="1"/>
  <c r="B39" i="12" s="1"/>
  <c r="B40" i="12" s="1"/>
  <c r="B41" i="12" s="1"/>
  <c r="B42" i="12" s="1"/>
  <c r="B43" i="12" s="1"/>
  <c r="B44" i="12" s="1"/>
  <c r="K29" i="12"/>
  <c r="K28" i="12"/>
  <c r="K27" i="12"/>
  <c r="K26" i="12"/>
  <c r="K25" i="12"/>
  <c r="K24" i="12"/>
  <c r="K23" i="12"/>
  <c r="K22" i="12"/>
  <c r="K21" i="12"/>
  <c r="K20" i="12"/>
  <c r="K19" i="12"/>
  <c r="K18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F30" i="12"/>
  <c r="G30" i="12"/>
  <c r="I30" i="12"/>
  <c r="J30" i="12"/>
  <c r="F31" i="12"/>
  <c r="G31" i="12"/>
  <c r="I31" i="12"/>
  <c r="J31" i="12"/>
  <c r="K31" i="12"/>
  <c r="D30" i="12"/>
  <c r="E30" i="12"/>
  <c r="D31" i="12"/>
  <c r="E31" i="12"/>
  <c r="C31" i="12"/>
  <c r="C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B19" i="12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K12" i="12"/>
  <c r="K11" i="12"/>
  <c r="K10" i="12"/>
  <c r="K9" i="12"/>
  <c r="K8" i="12"/>
  <c r="K7" i="12"/>
  <c r="K6" i="12"/>
  <c r="K5" i="12"/>
  <c r="K13" i="12" s="1"/>
  <c r="K4" i="12"/>
  <c r="K3" i="12"/>
  <c r="H12" i="12"/>
  <c r="H11" i="12"/>
  <c r="H10" i="12"/>
  <c r="H9" i="12"/>
  <c r="H8" i="12"/>
  <c r="H7" i="12"/>
  <c r="H6" i="12"/>
  <c r="H5" i="12"/>
  <c r="H4" i="12"/>
  <c r="H3" i="12"/>
  <c r="E12" i="12"/>
  <c r="E11" i="12"/>
  <c r="E10" i="12"/>
  <c r="E9" i="12"/>
  <c r="E8" i="12"/>
  <c r="E7" i="12"/>
  <c r="E6" i="12"/>
  <c r="E5" i="12"/>
  <c r="E4" i="12"/>
  <c r="E3" i="12"/>
  <c r="D13" i="12"/>
  <c r="E13" i="12"/>
  <c r="F13" i="12"/>
  <c r="G13" i="12"/>
  <c r="H13" i="12"/>
  <c r="I13" i="12"/>
  <c r="J13" i="12"/>
  <c r="D14" i="12"/>
  <c r="E14" i="12"/>
  <c r="F14" i="12"/>
  <c r="G14" i="12"/>
  <c r="H14" i="12"/>
  <c r="I14" i="12"/>
  <c r="J14" i="12"/>
  <c r="C14" i="12"/>
  <c r="C13" i="12"/>
  <c r="B4" i="12"/>
  <c r="B5" i="12" s="1"/>
  <c r="B6" i="12" s="1"/>
  <c r="B7" i="12" s="1"/>
  <c r="B8" i="12" s="1"/>
  <c r="B9" i="12" s="1"/>
  <c r="B10" i="12" s="1"/>
  <c r="B11" i="12" s="1"/>
  <c r="B12" i="12" s="1"/>
  <c r="D42" i="6"/>
  <c r="E42" i="6"/>
  <c r="F42" i="6"/>
  <c r="G42" i="6"/>
  <c r="H42" i="6"/>
  <c r="D43" i="6"/>
  <c r="E43" i="6"/>
  <c r="F43" i="6"/>
  <c r="G43" i="6"/>
  <c r="H43" i="6"/>
  <c r="C43" i="6"/>
  <c r="C42" i="6"/>
  <c r="F20" i="6"/>
  <c r="G20" i="6"/>
  <c r="F21" i="6"/>
  <c r="G21" i="6"/>
  <c r="D20" i="6"/>
  <c r="D21" i="6"/>
  <c r="C21" i="6"/>
  <c r="C20" i="6"/>
  <c r="D9" i="8"/>
  <c r="E9" i="8"/>
  <c r="F9" i="8"/>
  <c r="G9" i="8"/>
  <c r="H9" i="8"/>
  <c r="I9" i="8"/>
  <c r="J9" i="8"/>
  <c r="K9" i="8"/>
  <c r="D10" i="8"/>
  <c r="E10" i="8"/>
  <c r="F10" i="8"/>
  <c r="G10" i="8"/>
  <c r="H10" i="8"/>
  <c r="I10" i="8"/>
  <c r="J10" i="8"/>
  <c r="K10" i="8"/>
  <c r="K51" i="12" l="1"/>
  <c r="H52" i="12"/>
  <c r="K30" i="12"/>
  <c r="H30" i="12"/>
  <c r="H31" i="12"/>
  <c r="K14" i="12"/>
  <c r="F38" i="10" l="1"/>
  <c r="G38" i="10"/>
  <c r="H38" i="10"/>
  <c r="F39" i="10"/>
  <c r="G39" i="10"/>
  <c r="H39" i="10"/>
  <c r="D21" i="10"/>
  <c r="E21" i="10"/>
  <c r="F21" i="10"/>
  <c r="G21" i="10"/>
  <c r="H21" i="10"/>
  <c r="I21" i="10"/>
  <c r="J21" i="10"/>
  <c r="K21" i="10"/>
  <c r="L21" i="10"/>
  <c r="D22" i="10"/>
  <c r="E22" i="10"/>
  <c r="F22" i="10"/>
  <c r="G22" i="10"/>
  <c r="H22" i="10"/>
  <c r="I22" i="10"/>
  <c r="J22" i="10"/>
  <c r="K22" i="10"/>
  <c r="L22" i="10"/>
  <c r="C22" i="10"/>
  <c r="C21" i="10"/>
  <c r="J9" i="10"/>
  <c r="L4" i="10"/>
  <c r="L5" i="10"/>
  <c r="L6" i="10"/>
  <c r="L7" i="10"/>
  <c r="L8" i="10"/>
  <c r="L10" i="10"/>
  <c r="L11" i="10"/>
  <c r="L12" i="10"/>
  <c r="L13" i="10"/>
  <c r="L14" i="10"/>
  <c r="L15" i="10"/>
  <c r="L16" i="10"/>
  <c r="L17" i="10"/>
  <c r="L18" i="10"/>
  <c r="L19" i="10"/>
  <c r="L20" i="10"/>
  <c r="L3" i="10"/>
  <c r="G4" i="10" l="1"/>
  <c r="G5" i="10"/>
  <c r="G6" i="10"/>
  <c r="G7" i="10"/>
  <c r="G8" i="10"/>
  <c r="G10" i="10"/>
  <c r="G11" i="10"/>
  <c r="G12" i="10"/>
  <c r="G13" i="10"/>
  <c r="G14" i="10"/>
  <c r="G15" i="10"/>
  <c r="G16" i="10"/>
  <c r="G17" i="10"/>
  <c r="G18" i="10"/>
  <c r="G19" i="10"/>
  <c r="G20" i="10"/>
  <c r="G3" i="10"/>
  <c r="J20" i="10"/>
  <c r="J19" i="10"/>
  <c r="J18" i="10"/>
  <c r="J17" i="10"/>
  <c r="J16" i="10"/>
  <c r="J15" i="10"/>
  <c r="J14" i="10"/>
  <c r="J13" i="10"/>
  <c r="J12" i="10"/>
  <c r="J11" i="10"/>
  <c r="J10" i="10"/>
  <c r="J8" i="10"/>
  <c r="J7" i="10"/>
  <c r="J6" i="10"/>
  <c r="J5" i="10"/>
  <c r="J4" i="10"/>
  <c r="J3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D39" i="10" l="1"/>
  <c r="C39" i="10"/>
  <c r="D38" i="10"/>
  <c r="C38" i="10"/>
  <c r="H37" i="10"/>
  <c r="E37" i="10"/>
  <c r="H36" i="10"/>
  <c r="E36" i="10"/>
  <c r="H35" i="10"/>
  <c r="E35" i="10"/>
  <c r="H34" i="10"/>
  <c r="E34" i="10"/>
  <c r="H33" i="10"/>
  <c r="E33" i="10"/>
  <c r="H32" i="10"/>
  <c r="E32" i="10"/>
  <c r="H31" i="10"/>
  <c r="E31" i="10"/>
  <c r="H30" i="10"/>
  <c r="E30" i="10"/>
  <c r="H29" i="10"/>
  <c r="E29" i="10"/>
  <c r="H28" i="10"/>
  <c r="E28" i="10"/>
  <c r="H27" i="10"/>
  <c r="E27" i="10"/>
  <c r="B27" i="10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H26" i="10"/>
  <c r="E26" i="10"/>
  <c r="B4" i="10"/>
  <c r="B5" i="10" s="1"/>
  <c r="B6" i="10" s="1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H31" i="9"/>
  <c r="H30" i="9"/>
  <c r="H29" i="9"/>
  <c r="H28" i="9"/>
  <c r="H27" i="9"/>
  <c r="H26" i="9"/>
  <c r="H25" i="9"/>
  <c r="H24" i="9"/>
  <c r="H23" i="9"/>
  <c r="H22" i="9"/>
  <c r="H21" i="9"/>
  <c r="H20" i="9"/>
  <c r="E31" i="9"/>
  <c r="E30" i="9"/>
  <c r="E29" i="9"/>
  <c r="E28" i="9"/>
  <c r="E27" i="9"/>
  <c r="E26" i="9"/>
  <c r="E25" i="9"/>
  <c r="E24" i="9"/>
  <c r="E23" i="9"/>
  <c r="E22" i="9"/>
  <c r="E21" i="9"/>
  <c r="E20" i="9"/>
  <c r="C32" i="9"/>
  <c r="D32" i="9"/>
  <c r="D33" i="9"/>
  <c r="C33" i="9"/>
  <c r="G33" i="9"/>
  <c r="F33" i="9"/>
  <c r="G32" i="9"/>
  <c r="F32" i="9"/>
  <c r="B21" i="9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E39" i="10" l="1"/>
  <c r="E38" i="10"/>
  <c r="H32" i="9"/>
  <c r="E33" i="9"/>
  <c r="H33" i="9"/>
  <c r="E32" i="9"/>
  <c r="H14" i="9"/>
  <c r="E14" i="9"/>
  <c r="C15" i="9"/>
  <c r="D15" i="9"/>
  <c r="C16" i="9"/>
  <c r="D16" i="9"/>
  <c r="G16" i="9"/>
  <c r="F16" i="9"/>
  <c r="G15" i="9"/>
  <c r="F15" i="9"/>
  <c r="H13" i="9"/>
  <c r="H12" i="9"/>
  <c r="H11" i="9"/>
  <c r="H10" i="9"/>
  <c r="H9" i="9"/>
  <c r="H8" i="9"/>
  <c r="H7" i="9"/>
  <c r="H6" i="9"/>
  <c r="H5" i="9"/>
  <c r="H4" i="9"/>
  <c r="H3" i="9"/>
  <c r="B4" i="9"/>
  <c r="B5" i="9" s="1"/>
  <c r="B6" i="9" s="1"/>
  <c r="B7" i="9" s="1"/>
  <c r="B8" i="9" s="1"/>
  <c r="B9" i="9" s="1"/>
  <c r="B10" i="9" s="1"/>
  <c r="B11" i="9" s="1"/>
  <c r="B12" i="9" s="1"/>
  <c r="B13" i="9" s="1"/>
  <c r="B14" i="9" s="1"/>
  <c r="E13" i="9"/>
  <c r="E12" i="9"/>
  <c r="E11" i="9"/>
  <c r="E10" i="9"/>
  <c r="E9" i="9"/>
  <c r="E8" i="9"/>
  <c r="E7" i="9"/>
  <c r="E6" i="9"/>
  <c r="E5" i="9"/>
  <c r="E4" i="9"/>
  <c r="E3" i="9"/>
  <c r="E15" i="9" l="1"/>
  <c r="H15" i="9"/>
  <c r="E16" i="9"/>
  <c r="H16" i="9"/>
  <c r="C10" i="8" l="1"/>
  <c r="C9" i="8"/>
  <c r="E8" i="8"/>
  <c r="E7" i="8"/>
  <c r="E6" i="8"/>
  <c r="E5" i="8"/>
  <c r="E4" i="8"/>
  <c r="E3" i="8"/>
  <c r="K8" i="8"/>
  <c r="H8" i="8"/>
  <c r="K7" i="8"/>
  <c r="H7" i="8"/>
  <c r="K6" i="8"/>
  <c r="H6" i="8"/>
  <c r="K5" i="8"/>
  <c r="H5" i="8"/>
  <c r="K4" i="8"/>
  <c r="H4" i="8"/>
  <c r="K3" i="8"/>
  <c r="H3" i="8"/>
  <c r="B4" i="8" l="1"/>
  <c r="B5" i="8" s="1"/>
  <c r="B6" i="8" s="1"/>
  <c r="B7" i="8" s="1"/>
  <c r="B8" i="8" s="1"/>
  <c r="H40" i="6"/>
  <c r="E40" i="6"/>
  <c r="H39" i="6"/>
  <c r="E39" i="6"/>
  <c r="H38" i="6"/>
  <c r="E38" i="6"/>
  <c r="H37" i="6"/>
  <c r="E37" i="6"/>
  <c r="H36" i="6"/>
  <c r="E36" i="6"/>
  <c r="H35" i="6"/>
  <c r="E35" i="6"/>
  <c r="H34" i="6"/>
  <c r="E34" i="6"/>
  <c r="H33" i="6"/>
  <c r="E33" i="6"/>
  <c r="H32" i="6"/>
  <c r="E32" i="6"/>
  <c r="H31" i="6"/>
  <c r="E31" i="6"/>
  <c r="H30" i="6"/>
  <c r="E30" i="6"/>
  <c r="H28" i="6"/>
  <c r="E28" i="6"/>
  <c r="H27" i="6"/>
  <c r="E27" i="6"/>
  <c r="H26" i="6"/>
  <c r="E26" i="6"/>
  <c r="H25" i="6"/>
  <c r="E25" i="6"/>
  <c r="B26" i="6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H18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B4" i="6"/>
  <c r="B5" i="6" s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8" i="6"/>
  <c r="E3" i="6"/>
  <c r="D18" i="1"/>
  <c r="C18" i="1"/>
  <c r="D17" i="1"/>
  <c r="C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D36" i="1"/>
  <c r="C36" i="1"/>
  <c r="D35" i="1"/>
  <c r="C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0" i="6" l="1"/>
  <c r="E21" i="6"/>
  <c r="H20" i="6"/>
  <c r="H21" i="6"/>
  <c r="E18" i="1"/>
  <c r="E17" i="1"/>
  <c r="E35" i="1"/>
  <c r="E36" i="1"/>
</calcChain>
</file>

<file path=xl/sharedStrings.xml><?xml version="1.0" encoding="utf-8"?>
<sst xmlns="http://schemas.openxmlformats.org/spreadsheetml/2006/main" count="240" uniqueCount="60">
  <si>
    <t>ACQ1 pre</t>
  </si>
  <si>
    <t>ACQ1 post</t>
  </si>
  <si>
    <t>average</t>
  </si>
  <si>
    <t>SD</t>
  </si>
  <si>
    <t>ΔACQ1</t>
  </si>
  <si>
    <t>Participant number</t>
  </si>
  <si>
    <t>Nocturnal symptoms described in the paper. Data available in: Haines MS, Kim DH. A Study of the Effects of Physical Activity on Asthmatic Symptoms and Obesity Risk in Elementary School-Aged Children. American Journal of Health Education. 2013;44(3):156-61.</t>
  </si>
  <si>
    <t xml:space="preserve">Physical Exercise (Video game) </t>
  </si>
  <si>
    <t>Physical exercise (Treadmill)</t>
  </si>
  <si>
    <t xml:space="preserve"> </t>
  </si>
  <si>
    <t>Physical Exercise</t>
  </si>
  <si>
    <t>Control</t>
  </si>
  <si>
    <t>Nocturnal symptoms described in the paper. Data available in: Weisgerber MC, Guill M, Weisgerber JM, Butler H. Benefits of swimming in asthma: effect of a session of swimming lessons on symptoms and PFTs with review of the literature. J Asthma. 2003;40(5):453-64.</t>
  </si>
  <si>
    <t>Physical Exercise (unsupervised)</t>
  </si>
  <si>
    <t>mini-AQLQ8 pre</t>
  </si>
  <si>
    <t>Δmini-AQLQ8</t>
  </si>
  <si>
    <t>mini-AQLQ8 post</t>
  </si>
  <si>
    <t>ACQ1 post additional unsupervised exercise period</t>
  </si>
  <si>
    <t>mini-AQLQ8 post additional unsupervised exercise period</t>
  </si>
  <si>
    <t>ΔACQ1 (changes from supervised exercise period to unsupervised exercise period)</t>
  </si>
  <si>
    <t>Δmini-AQLQ8  (changes from supervised exercise period to unsupervised exercise period)</t>
  </si>
  <si>
    <t>Nocturnal symptoms data not available</t>
  </si>
  <si>
    <t>ACQ-1 pre</t>
  </si>
  <si>
    <t>ACQ-1 post</t>
  </si>
  <si>
    <t>ΔACQ-1</t>
  </si>
  <si>
    <t>AQLQ-24 pre</t>
  </si>
  <si>
    <t>AQLQ-24 post</t>
  </si>
  <si>
    <t>ΔAQLQ-24</t>
  </si>
  <si>
    <t>AQLQ-29 pre</t>
  </si>
  <si>
    <t>AQLQ-29 post</t>
  </si>
  <si>
    <t>ΔAQLQ-29</t>
  </si>
  <si>
    <t xml:space="preserve">ACQ-1: On average, during the past week, how often were you woken by your asthma during the night? </t>
  </si>
  <si>
    <t>PAQLQ-16 pre</t>
  </si>
  <si>
    <t>PAQLQ-16 post</t>
  </si>
  <si>
    <t>ΔPAQLQ-16</t>
  </si>
  <si>
    <t>PAQLQ-20 pre</t>
  </si>
  <si>
    <t>PAQLQ-20post</t>
  </si>
  <si>
    <t>ΔPAQLQ-20</t>
  </si>
  <si>
    <t>PAQLQ-16: How often did your asthma wake you up during the night during the past week?</t>
  </si>
  <si>
    <t>PAQLQ-20: How often did you have trouble sleeping at night because of your asthma during the past week?</t>
  </si>
  <si>
    <t>PAQLQ: Pediatric Asthma Quality of Life Questionnaire</t>
  </si>
  <si>
    <t>ACQ: Asthma Control Questionnaire</t>
  </si>
  <si>
    <t xml:space="preserve">Δmini-AQLQ: mini- Asthma Quality of Life Questionnaire </t>
  </si>
  <si>
    <t>mini-AQLQ-8: Have difficulty getting a good night's sleep as a result of your asthma</t>
  </si>
  <si>
    <t xml:space="preserve">AQLQ: Asthma Quality of Life Questionnaire </t>
  </si>
  <si>
    <t>Physical Exercise and diet</t>
  </si>
  <si>
    <t>Diet</t>
  </si>
  <si>
    <t xml:space="preserve">AQLQ-24: How often during the past two weeks have you been woken at night by your asthma? </t>
  </si>
  <si>
    <t xml:space="preserve">AQLQ-29: How often during the past two weeks has your asthma interfered with getting a good night's sleep? </t>
  </si>
  <si>
    <t>sex</t>
  </si>
  <si>
    <t>Non-obese</t>
  </si>
  <si>
    <t>ACQ pre</t>
  </si>
  <si>
    <t>ACQ post</t>
  </si>
  <si>
    <t>Obese</t>
  </si>
  <si>
    <t>M</t>
  </si>
  <si>
    <t>F</t>
  </si>
  <si>
    <t>Age (years)</t>
  </si>
  <si>
    <r>
      <t>BMI (kg/m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</si>
  <si>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r>
      <rPr>
        <b/>
        <sz val="11"/>
        <rFont val="Calibri"/>
        <family val="2"/>
      </rPr>
      <t>Δ</t>
    </r>
    <r>
      <rPr>
        <b/>
        <sz val="11"/>
        <rFont val="Calibri"/>
        <family val="2"/>
        <scheme val="minor"/>
      </rPr>
      <t>ACQ</t>
    </r>
  </si>
  <si>
    <t>BMI: Body mass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</si>
</sst>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53">
    <xf numFmtId="0" fontId="0" fillId="0" borderId="0" xfId="0"/>
    <xf numFmtId="0" fontId="0" fillId="0" borderId="0" xfId="0" applyFill="1"/>
    <xf numFmtId="0" fontId="4" fillId="0" borderId="0" xfId="0" applyFont="1" applyFill="1"/>
    <xf numFmtId="0" fontId="1" fillId="0" borderId="0" xfId="1" applyFont="1" applyFill="1"/>
    <xf numFmtId="0" fontId="7" fillId="0" borderId="0" xfId="0" applyFont="1" applyFill="1"/>
    <xf numFmtId="0" fontId="8" fillId="0" borderId="0" xfId="0" applyFont="1" applyFill="1"/>
    <xf numFmtId="2" fontId="8" fillId="0" borderId="0" xfId="0" applyNumberFormat="1" applyFont="1" applyFill="1"/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0" fontId="8" fillId="2" borderId="1" xfId="0" applyFont="1" applyFill="1" applyBorder="1"/>
    <xf numFmtId="0" fontId="7" fillId="0" borderId="1" xfId="0" applyFont="1" applyFill="1" applyBorder="1"/>
    <xf numFmtId="2" fontId="8" fillId="0" borderId="1" xfId="0" applyNumberFormat="1" applyFont="1" applyFill="1" applyBorder="1"/>
    <xf numFmtId="0" fontId="8" fillId="0" borderId="0" xfId="0" applyFont="1"/>
    <xf numFmtId="0" fontId="5" fillId="0" borderId="0" xfId="1" applyFont="1" applyFill="1"/>
    <xf numFmtId="0" fontId="0" fillId="0" borderId="1" xfId="0" applyFill="1" applyBorder="1"/>
    <xf numFmtId="0" fontId="8" fillId="2" borderId="1" xfId="0" applyFont="1" applyFill="1" applyBorder="1" applyAlignment="1">
      <alignment horizontal="center"/>
    </xf>
    <xf numFmtId="0" fontId="0" fillId="0" borderId="1" xfId="0" applyBorder="1"/>
    <xf numFmtId="0" fontId="7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1" fontId="0" fillId="0" borderId="1" xfId="0" applyNumberFormat="1" applyFill="1" applyBorder="1"/>
    <xf numFmtId="164" fontId="8" fillId="0" borderId="1" xfId="0" applyNumberFormat="1" applyFont="1" applyBorder="1"/>
    <xf numFmtId="164" fontId="8" fillId="0" borderId="1" xfId="0" applyNumberFormat="1" applyFont="1" applyFill="1" applyBorder="1"/>
    <xf numFmtId="0" fontId="9" fillId="0" borderId="1" xfId="2" applyFont="1" applyFill="1" applyBorder="1" applyAlignment="1">
      <alignment horizontal="right" wrapText="1"/>
    </xf>
    <xf numFmtId="0" fontId="10" fillId="0" borderId="0" xfId="2" applyFont="1" applyFill="1" applyBorder="1" applyAlignment="1">
      <alignment horizontal="center"/>
    </xf>
    <xf numFmtId="0" fontId="0" fillId="0" borderId="0" xfId="0" applyFill="1" applyBorder="1"/>
    <xf numFmtId="164" fontId="11" fillId="0" borderId="0" xfId="0" applyNumberFormat="1" applyFont="1" applyFill="1"/>
    <xf numFmtId="0" fontId="12" fillId="0" borderId="0" xfId="0" applyFont="1" applyFill="1"/>
    <xf numFmtId="164" fontId="0" fillId="0" borderId="1" xfId="0" applyNumberFormat="1" applyFill="1" applyBorder="1"/>
    <xf numFmtId="164" fontId="12" fillId="0" borderId="1" xfId="0" applyNumberFormat="1" applyFont="1" applyFill="1" applyBorder="1"/>
    <xf numFmtId="164" fontId="11" fillId="0" borderId="1" xfId="0" applyNumberFormat="1" applyFont="1" applyFill="1" applyBorder="1"/>
    <xf numFmtId="0" fontId="4" fillId="0" borderId="1" xfId="0" applyFont="1" applyFill="1" applyBorder="1"/>
    <xf numFmtId="0" fontId="4" fillId="0" borderId="0" xfId="0" applyFont="1" applyFill="1" applyBorder="1"/>
    <xf numFmtId="0" fontId="8" fillId="2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1" fillId="0" borderId="0" xfId="1" applyFont="1" applyFill="1" applyAlignment="1">
      <alignment horizontal="right" vertical="center" indent="1"/>
    </xf>
    <xf numFmtId="0" fontId="1" fillId="0" borderId="0" xfId="1" applyFont="1" applyFill="1" applyAlignment="1">
      <alignment horizontal="right"/>
    </xf>
    <xf numFmtId="0" fontId="7" fillId="0" borderId="1" xfId="0" applyFont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2" borderId="1" xfId="0" applyFont="1" applyFill="1" applyBorder="1" applyAlignment="1"/>
    <xf numFmtId="0" fontId="0" fillId="0" borderId="1" xfId="0" applyFill="1" applyBorder="1" applyAlignment="1"/>
    <xf numFmtId="0" fontId="0" fillId="0" borderId="0" xfId="0" applyFill="1" applyAlignment="1"/>
    <xf numFmtId="164" fontId="0" fillId="0" borderId="1" xfId="0" applyNumberFormat="1" applyFill="1" applyBorder="1" applyAlignment="1"/>
    <xf numFmtId="0" fontId="8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8"/>
  <sheetViews>
    <sheetView workbookViewId="0">
      <selection activeCell="A21" sqref="A21:XFD21"/>
    </sheetView>
  </sheetViews>
  <sheetFormatPr defaultRowHeight="15" x14ac:dyDescent="0.25"/>
  <cols>
    <col min="1" max="1" width="5.140625" style="4" customWidth="1"/>
    <col min="2" max="2" width="18.140625" style="7" customWidth="1"/>
    <col min="3" max="3" width="18.28515625" style="4" customWidth="1"/>
    <col min="4" max="5" width="14.7109375" style="4" customWidth="1"/>
    <col min="6" max="6" width="12.5703125" style="4" customWidth="1"/>
    <col min="7" max="7" width="103" style="4" bestFit="1" customWidth="1"/>
    <col min="8" max="16384" width="9.140625" style="4"/>
  </cols>
  <sheetData>
    <row r="1" spans="2:7" x14ac:dyDescent="0.25">
      <c r="B1" s="47" t="s">
        <v>7</v>
      </c>
      <c r="C1" s="47"/>
      <c r="D1" s="47"/>
      <c r="E1" s="47"/>
    </row>
    <row r="2" spans="2:7" s="8" customFormat="1" x14ac:dyDescent="0.25">
      <c r="B2" s="16" t="s">
        <v>5</v>
      </c>
      <c r="C2" s="16" t="s">
        <v>22</v>
      </c>
      <c r="D2" s="16" t="s">
        <v>23</v>
      </c>
      <c r="E2" s="16" t="s">
        <v>24</v>
      </c>
    </row>
    <row r="3" spans="2:7" x14ac:dyDescent="0.25">
      <c r="B3" s="37">
        <v>1</v>
      </c>
      <c r="C3" s="11">
        <v>3</v>
      </c>
      <c r="D3" s="11">
        <v>1</v>
      </c>
      <c r="E3" s="11">
        <f>D3-C3</f>
        <v>-2</v>
      </c>
      <c r="G3" s="13" t="s">
        <v>41</v>
      </c>
    </row>
    <row r="4" spans="2:7" x14ac:dyDescent="0.25">
      <c r="B4" s="37">
        <v>2</v>
      </c>
      <c r="C4" s="11">
        <v>5</v>
      </c>
      <c r="D4" s="11">
        <v>0</v>
      </c>
      <c r="E4" s="11">
        <f t="shared" ref="E4:E16" si="0">D4-C4</f>
        <v>-5</v>
      </c>
      <c r="G4" s="14" t="s">
        <v>31</v>
      </c>
    </row>
    <row r="5" spans="2:7" x14ac:dyDescent="0.25">
      <c r="B5" s="37">
        <v>3</v>
      </c>
      <c r="C5" s="11">
        <v>2</v>
      </c>
      <c r="D5" s="11">
        <v>1</v>
      </c>
      <c r="E5" s="11">
        <f t="shared" si="0"/>
        <v>-1</v>
      </c>
    </row>
    <row r="6" spans="2:7" x14ac:dyDescent="0.25">
      <c r="B6" s="37">
        <v>4</v>
      </c>
      <c r="C6" s="11">
        <v>0</v>
      </c>
      <c r="D6" s="11">
        <v>0</v>
      </c>
      <c r="E6" s="11">
        <f t="shared" si="0"/>
        <v>0</v>
      </c>
    </row>
    <row r="7" spans="2:7" x14ac:dyDescent="0.25">
      <c r="B7" s="37">
        <v>5</v>
      </c>
      <c r="C7" s="11">
        <v>0</v>
      </c>
      <c r="D7" s="11">
        <v>0</v>
      </c>
      <c r="E7" s="11">
        <f t="shared" si="0"/>
        <v>0</v>
      </c>
    </row>
    <row r="8" spans="2:7" x14ac:dyDescent="0.25">
      <c r="B8" s="37">
        <v>6</v>
      </c>
      <c r="C8" s="11">
        <v>2</v>
      </c>
      <c r="D8" s="11">
        <v>0</v>
      </c>
      <c r="E8" s="11">
        <f t="shared" si="0"/>
        <v>-2</v>
      </c>
    </row>
    <row r="9" spans="2:7" x14ac:dyDescent="0.25">
      <c r="B9" s="37">
        <v>7</v>
      </c>
      <c r="C9" s="11">
        <v>0</v>
      </c>
      <c r="D9" s="11">
        <v>0</v>
      </c>
      <c r="E9" s="11">
        <f t="shared" si="0"/>
        <v>0</v>
      </c>
    </row>
    <row r="10" spans="2:7" x14ac:dyDescent="0.25">
      <c r="B10" s="37">
        <v>8</v>
      </c>
      <c r="C10" s="11">
        <v>1</v>
      </c>
      <c r="D10" s="11">
        <v>0</v>
      </c>
      <c r="E10" s="11">
        <f t="shared" si="0"/>
        <v>-1</v>
      </c>
    </row>
    <row r="11" spans="2:7" x14ac:dyDescent="0.25">
      <c r="B11" s="37">
        <v>9</v>
      </c>
      <c r="C11" s="11">
        <v>2</v>
      </c>
      <c r="D11" s="11">
        <v>0</v>
      </c>
      <c r="E11" s="11">
        <f t="shared" si="0"/>
        <v>-2</v>
      </c>
    </row>
    <row r="12" spans="2:7" x14ac:dyDescent="0.25">
      <c r="B12" s="37">
        <v>10</v>
      </c>
      <c r="C12" s="11">
        <v>3</v>
      </c>
      <c r="D12" s="11">
        <v>0</v>
      </c>
      <c r="E12" s="11">
        <f t="shared" si="0"/>
        <v>-3</v>
      </c>
    </row>
    <row r="13" spans="2:7" x14ac:dyDescent="0.25">
      <c r="B13" s="37">
        <v>11</v>
      </c>
      <c r="C13" s="11">
        <v>0</v>
      </c>
      <c r="D13" s="11">
        <v>0</v>
      </c>
      <c r="E13" s="11">
        <f t="shared" si="0"/>
        <v>0</v>
      </c>
    </row>
    <row r="14" spans="2:7" x14ac:dyDescent="0.25">
      <c r="B14" s="37">
        <v>12</v>
      </c>
      <c r="C14" s="11">
        <v>2</v>
      </c>
      <c r="D14" s="11">
        <v>0</v>
      </c>
      <c r="E14" s="11">
        <f t="shared" si="0"/>
        <v>-2</v>
      </c>
      <c r="G14" s="4" t="s">
        <v>9</v>
      </c>
    </row>
    <row r="15" spans="2:7" x14ac:dyDescent="0.25">
      <c r="B15" s="37">
        <v>13</v>
      </c>
      <c r="C15" s="11">
        <v>1</v>
      </c>
      <c r="D15" s="11">
        <v>0</v>
      </c>
      <c r="E15" s="11">
        <f t="shared" si="0"/>
        <v>-1</v>
      </c>
    </row>
    <row r="16" spans="2:7" x14ac:dyDescent="0.25">
      <c r="B16" s="37">
        <v>14</v>
      </c>
      <c r="C16" s="11">
        <v>1</v>
      </c>
      <c r="D16" s="11">
        <v>0</v>
      </c>
      <c r="E16" s="11">
        <f t="shared" si="0"/>
        <v>-1</v>
      </c>
    </row>
    <row r="17" spans="2:5" x14ac:dyDescent="0.25">
      <c r="B17" s="36" t="s">
        <v>2</v>
      </c>
      <c r="C17" s="12">
        <f t="shared" ref="C17:E17" si="1">AVERAGE(C3:C16)</f>
        <v>1.5714285714285714</v>
      </c>
      <c r="D17" s="12">
        <f t="shared" si="1"/>
        <v>0.14285714285714285</v>
      </c>
      <c r="E17" s="12">
        <f t="shared" si="1"/>
        <v>-1.4285714285714286</v>
      </c>
    </row>
    <row r="18" spans="2:5" x14ac:dyDescent="0.25">
      <c r="B18" s="36" t="s">
        <v>3</v>
      </c>
      <c r="C18" s="12">
        <f t="shared" ref="C18:E18" si="2">STDEVA(C3:C16)</f>
        <v>1.4525460784051258</v>
      </c>
      <c r="D18" s="12">
        <f t="shared" si="2"/>
        <v>0.36313651960128146</v>
      </c>
      <c r="E18" s="12">
        <f t="shared" si="2"/>
        <v>1.3985864135061359</v>
      </c>
    </row>
    <row r="19" spans="2:5" x14ac:dyDescent="0.25">
      <c r="B19" s="9"/>
      <c r="C19" s="6"/>
      <c r="D19" s="6"/>
      <c r="E19" s="6"/>
    </row>
    <row r="20" spans="2:5" x14ac:dyDescent="0.25">
      <c r="B20" s="47" t="s">
        <v>8</v>
      </c>
      <c r="C20" s="47"/>
      <c r="D20" s="47"/>
      <c r="E20" s="47"/>
    </row>
    <row r="21" spans="2:5" s="8" customFormat="1" x14ac:dyDescent="0.25">
      <c r="B21" s="16" t="s">
        <v>5</v>
      </c>
      <c r="C21" s="16" t="s">
        <v>22</v>
      </c>
      <c r="D21" s="16" t="s">
        <v>23</v>
      </c>
      <c r="E21" s="16" t="s">
        <v>24</v>
      </c>
    </row>
    <row r="22" spans="2:5" x14ac:dyDescent="0.25">
      <c r="B22" s="37">
        <v>1</v>
      </c>
      <c r="C22" s="11">
        <v>0</v>
      </c>
      <c r="D22" s="11">
        <v>0</v>
      </c>
      <c r="E22" s="11">
        <f>D22-C22</f>
        <v>0</v>
      </c>
    </row>
    <row r="23" spans="2:5" x14ac:dyDescent="0.25">
      <c r="B23" s="37">
        <v>2</v>
      </c>
      <c r="C23" s="11">
        <v>0</v>
      </c>
      <c r="D23" s="11">
        <v>0</v>
      </c>
      <c r="E23" s="11">
        <f t="shared" ref="E23:E34" si="3">D23-C23</f>
        <v>0</v>
      </c>
    </row>
    <row r="24" spans="2:5" x14ac:dyDescent="0.25">
      <c r="B24" s="37">
        <v>3</v>
      </c>
      <c r="C24" s="11">
        <v>2</v>
      </c>
      <c r="D24" s="11">
        <v>1</v>
      </c>
      <c r="E24" s="11">
        <f t="shared" si="3"/>
        <v>-1</v>
      </c>
    </row>
    <row r="25" spans="2:5" x14ac:dyDescent="0.25">
      <c r="B25" s="37">
        <v>4</v>
      </c>
      <c r="C25" s="11">
        <v>1</v>
      </c>
      <c r="D25" s="11">
        <v>0</v>
      </c>
      <c r="E25" s="11">
        <f t="shared" si="3"/>
        <v>-1</v>
      </c>
    </row>
    <row r="26" spans="2:5" x14ac:dyDescent="0.25">
      <c r="B26" s="37">
        <v>5</v>
      </c>
      <c r="C26" s="11">
        <v>2</v>
      </c>
      <c r="D26" s="11">
        <v>0</v>
      </c>
      <c r="E26" s="11">
        <f t="shared" si="3"/>
        <v>-2</v>
      </c>
    </row>
    <row r="27" spans="2:5" x14ac:dyDescent="0.25">
      <c r="B27" s="37">
        <v>6</v>
      </c>
      <c r="C27" s="11">
        <v>3</v>
      </c>
      <c r="D27" s="11">
        <v>0</v>
      </c>
      <c r="E27" s="11">
        <f t="shared" si="3"/>
        <v>-3</v>
      </c>
    </row>
    <row r="28" spans="2:5" x14ac:dyDescent="0.25">
      <c r="B28" s="37">
        <v>7</v>
      </c>
      <c r="C28" s="11">
        <v>2</v>
      </c>
      <c r="D28" s="11">
        <v>1</v>
      </c>
      <c r="E28" s="11">
        <f t="shared" si="3"/>
        <v>-1</v>
      </c>
    </row>
    <row r="29" spans="2:5" x14ac:dyDescent="0.25">
      <c r="B29" s="37">
        <v>8</v>
      </c>
      <c r="C29" s="11">
        <v>0</v>
      </c>
      <c r="D29" s="11">
        <v>0</v>
      </c>
      <c r="E29" s="11">
        <f t="shared" si="3"/>
        <v>0</v>
      </c>
    </row>
    <row r="30" spans="2:5" x14ac:dyDescent="0.25">
      <c r="B30" s="37">
        <v>9</v>
      </c>
      <c r="C30" s="11">
        <v>1</v>
      </c>
      <c r="D30" s="11">
        <v>0</v>
      </c>
      <c r="E30" s="11">
        <f t="shared" si="3"/>
        <v>-1</v>
      </c>
    </row>
    <row r="31" spans="2:5" x14ac:dyDescent="0.25">
      <c r="B31" s="37">
        <v>10</v>
      </c>
      <c r="C31" s="11">
        <v>0</v>
      </c>
      <c r="D31" s="11">
        <v>0</v>
      </c>
      <c r="E31" s="11">
        <f t="shared" si="3"/>
        <v>0</v>
      </c>
    </row>
    <row r="32" spans="2:5" x14ac:dyDescent="0.25">
      <c r="B32" s="37">
        <v>11</v>
      </c>
      <c r="C32" s="11">
        <v>0</v>
      </c>
      <c r="D32" s="11">
        <v>0</v>
      </c>
      <c r="E32" s="11">
        <f t="shared" si="3"/>
        <v>0</v>
      </c>
    </row>
    <row r="33" spans="2:5" x14ac:dyDescent="0.25">
      <c r="B33" s="37">
        <v>12</v>
      </c>
      <c r="C33" s="11">
        <v>1</v>
      </c>
      <c r="D33" s="11">
        <v>0</v>
      </c>
      <c r="E33" s="11">
        <f t="shared" si="3"/>
        <v>-1</v>
      </c>
    </row>
    <row r="34" spans="2:5" x14ac:dyDescent="0.25">
      <c r="B34" s="37">
        <v>13</v>
      </c>
      <c r="C34" s="11">
        <v>0</v>
      </c>
      <c r="D34" s="11">
        <v>0</v>
      </c>
      <c r="E34" s="11">
        <f t="shared" si="3"/>
        <v>0</v>
      </c>
    </row>
    <row r="35" spans="2:5" x14ac:dyDescent="0.25">
      <c r="B35" s="36" t="s">
        <v>2</v>
      </c>
      <c r="C35" s="12">
        <f t="shared" ref="C35:E35" si="4">AVERAGE(C22:C34)</f>
        <v>0.92307692307692313</v>
      </c>
      <c r="D35" s="12">
        <f t="shared" si="4"/>
        <v>0.15384615384615385</v>
      </c>
      <c r="E35" s="12">
        <f t="shared" si="4"/>
        <v>-0.76923076923076927</v>
      </c>
    </row>
    <row r="36" spans="2:5" x14ac:dyDescent="0.25">
      <c r="B36" s="36" t="s">
        <v>3</v>
      </c>
      <c r="C36" s="12">
        <f>STDEVA(C22:C34)</f>
        <v>1.0377490433255416</v>
      </c>
      <c r="D36" s="12">
        <f>STDEVA(D22:D34)</f>
        <v>0.3755338080994054</v>
      </c>
      <c r="E36" s="12">
        <f>STDEVA(E22:E34)</f>
        <v>0.92680869599629834</v>
      </c>
    </row>
    <row r="37" spans="2:5" x14ac:dyDescent="0.25">
      <c r="C37" s="5"/>
      <c r="D37" s="5"/>
    </row>
    <row r="39" spans="2:5" x14ac:dyDescent="0.25">
      <c r="C39" s="3"/>
      <c r="D39" s="3"/>
      <c r="E39" s="3"/>
    </row>
    <row r="40" spans="2:5" x14ac:dyDescent="0.25">
      <c r="B40" s="38"/>
      <c r="C40" s="3"/>
      <c r="D40" s="3"/>
      <c r="E40" s="3"/>
    </row>
    <row r="41" spans="2:5" x14ac:dyDescent="0.25">
      <c r="B41" s="38"/>
      <c r="C41" s="3"/>
      <c r="D41" s="3"/>
      <c r="E41" s="3"/>
    </row>
    <row r="42" spans="2:5" x14ac:dyDescent="0.25">
      <c r="B42" s="39"/>
    </row>
    <row r="43" spans="2:5" x14ac:dyDescent="0.25">
      <c r="B43" s="39"/>
    </row>
    <row r="44" spans="2:5" x14ac:dyDescent="0.25">
      <c r="B44" s="39"/>
    </row>
    <row r="45" spans="2:5" x14ac:dyDescent="0.25">
      <c r="B45" s="39"/>
    </row>
    <row r="46" spans="2:5" x14ac:dyDescent="0.25">
      <c r="B46" s="39"/>
    </row>
    <row r="47" spans="2:5" x14ac:dyDescent="0.25">
      <c r="B47" s="39"/>
    </row>
    <row r="48" spans="2:5" x14ac:dyDescent="0.25">
      <c r="B48" s="39"/>
    </row>
  </sheetData>
  <mergeCells count="2">
    <mergeCell ref="B1:E1"/>
    <mergeCell ref="B20:E20"/>
  </mergeCells>
  <phoneticPr fontId="2" type="noConversion"/>
  <pageMargins left="0.75" right="0.75" top="1" bottom="1" header="0.49212598499999999" footer="0.49212598499999999"/>
  <pageSetup orientation="portrait" verticalDpi="59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42" sqref="B42"/>
    </sheetView>
  </sheetViews>
  <sheetFormatPr defaultRowHeight="12.75" x14ac:dyDescent="0.2"/>
  <cols>
    <col min="2" max="2" width="117.7109375" customWidth="1"/>
  </cols>
  <sheetData>
    <row r="2" spans="2:2" ht="45" x14ac:dyDescent="0.25">
      <c r="B2" s="18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workbookViewId="0">
      <selection activeCell="A24" sqref="A24:XFD24"/>
    </sheetView>
  </sheetViews>
  <sheetFormatPr defaultRowHeight="15" x14ac:dyDescent="0.25"/>
  <cols>
    <col min="1" max="1" width="5.140625" style="4" customWidth="1"/>
    <col min="2" max="2" width="18.28515625" style="7" bestFit="1" customWidth="1"/>
    <col min="3" max="3" width="13.42578125" style="4" bestFit="1" customWidth="1"/>
    <col min="4" max="4" width="14.28515625" style="4" bestFit="1" customWidth="1"/>
    <col min="5" max="5" width="11.140625" style="4" bestFit="1" customWidth="1"/>
    <col min="6" max="6" width="13.42578125" style="4" bestFit="1" customWidth="1"/>
    <col min="7" max="7" width="13.85546875" style="4" bestFit="1" customWidth="1"/>
    <col min="8" max="8" width="11.140625" style="4" bestFit="1" customWidth="1"/>
    <col min="9" max="9" width="9.140625" style="4"/>
    <col min="10" max="10" width="97.5703125" style="4" bestFit="1" customWidth="1"/>
    <col min="11" max="16384" width="9.140625" style="4"/>
  </cols>
  <sheetData>
    <row r="1" spans="2:10" x14ac:dyDescent="0.25">
      <c r="B1" s="48" t="s">
        <v>10</v>
      </c>
      <c r="C1" s="49"/>
      <c r="D1" s="49"/>
      <c r="E1" s="49"/>
      <c r="F1" s="49"/>
      <c r="G1" s="49"/>
      <c r="H1" s="49"/>
    </row>
    <row r="2" spans="2:10" s="8" customFormat="1" x14ac:dyDescent="0.25">
      <c r="B2" s="16" t="s">
        <v>5</v>
      </c>
      <c r="C2" s="16" t="s">
        <v>32</v>
      </c>
      <c r="D2" s="16" t="s">
        <v>33</v>
      </c>
      <c r="E2" s="16" t="s">
        <v>34</v>
      </c>
      <c r="F2" s="16" t="s">
        <v>35</v>
      </c>
      <c r="G2" s="16" t="s">
        <v>36</v>
      </c>
      <c r="H2" s="16" t="s">
        <v>37</v>
      </c>
    </row>
    <row r="3" spans="2:10" x14ac:dyDescent="0.25">
      <c r="B3" s="37">
        <v>1</v>
      </c>
      <c r="C3" s="11">
        <v>6</v>
      </c>
      <c r="D3" s="11">
        <v>4</v>
      </c>
      <c r="E3" s="11">
        <f>D3-C3</f>
        <v>-2</v>
      </c>
      <c r="F3" s="11">
        <v>5</v>
      </c>
      <c r="G3" s="11">
        <v>6</v>
      </c>
      <c r="H3" s="11">
        <f t="shared" ref="H3:H18" si="0">G3-F3</f>
        <v>1</v>
      </c>
      <c r="J3" s="14" t="s">
        <v>40</v>
      </c>
    </row>
    <row r="4" spans="2:10" x14ac:dyDescent="0.25">
      <c r="B4" s="37">
        <f>1+B3</f>
        <v>2</v>
      </c>
      <c r="C4" s="11">
        <v>7</v>
      </c>
      <c r="D4" s="11">
        <v>7</v>
      </c>
      <c r="E4" s="11">
        <f t="shared" ref="E4:E18" si="1">D4-C4</f>
        <v>0</v>
      </c>
      <c r="F4" s="11">
        <v>6</v>
      </c>
      <c r="G4" s="11">
        <v>7</v>
      </c>
      <c r="H4" s="11">
        <f t="shared" si="0"/>
        <v>1</v>
      </c>
      <c r="J4" s="14" t="s">
        <v>38</v>
      </c>
    </row>
    <row r="5" spans="2:10" x14ac:dyDescent="0.25">
      <c r="B5" s="37">
        <f t="shared" ref="B5:B18" si="2">1+B4</f>
        <v>3</v>
      </c>
      <c r="C5" s="11">
        <v>7</v>
      </c>
      <c r="D5" s="11">
        <v>7</v>
      </c>
      <c r="E5" s="11">
        <f t="shared" si="1"/>
        <v>0</v>
      </c>
      <c r="F5" s="11">
        <v>7</v>
      </c>
      <c r="G5" s="11">
        <v>7</v>
      </c>
      <c r="H5" s="11">
        <f t="shared" si="0"/>
        <v>0</v>
      </c>
      <c r="J5" s="14" t="s">
        <v>39</v>
      </c>
    </row>
    <row r="6" spans="2:10" x14ac:dyDescent="0.25">
      <c r="B6" s="37">
        <f t="shared" si="2"/>
        <v>4</v>
      </c>
      <c r="C6" s="11">
        <v>7</v>
      </c>
      <c r="D6" s="11">
        <v>7</v>
      </c>
      <c r="E6" s="11">
        <f t="shared" si="1"/>
        <v>0</v>
      </c>
      <c r="F6" s="11">
        <v>7</v>
      </c>
      <c r="G6" s="11">
        <v>7</v>
      </c>
      <c r="H6" s="11">
        <f t="shared" si="0"/>
        <v>0</v>
      </c>
    </row>
    <row r="7" spans="2:10" x14ac:dyDescent="0.25">
      <c r="B7" s="37">
        <f t="shared" si="2"/>
        <v>5</v>
      </c>
      <c r="C7" s="11">
        <v>7</v>
      </c>
      <c r="D7" s="11">
        <v>7</v>
      </c>
      <c r="E7" s="11">
        <f t="shared" si="1"/>
        <v>0</v>
      </c>
      <c r="F7" s="11">
        <v>7</v>
      </c>
      <c r="G7" s="11">
        <v>7</v>
      </c>
      <c r="H7" s="11">
        <f t="shared" si="0"/>
        <v>0</v>
      </c>
    </row>
    <row r="8" spans="2:10" x14ac:dyDescent="0.25">
      <c r="B8" s="37">
        <f t="shared" si="2"/>
        <v>6</v>
      </c>
      <c r="C8" s="11">
        <v>5</v>
      </c>
      <c r="D8" s="11">
        <v>5</v>
      </c>
      <c r="E8" s="11">
        <f t="shared" si="1"/>
        <v>0</v>
      </c>
      <c r="F8" s="11">
        <v>5</v>
      </c>
      <c r="G8" s="11">
        <v>5</v>
      </c>
      <c r="H8" s="11">
        <f t="shared" si="0"/>
        <v>0</v>
      </c>
    </row>
    <row r="9" spans="2:10" x14ac:dyDescent="0.25">
      <c r="B9" s="37">
        <f t="shared" si="2"/>
        <v>7</v>
      </c>
      <c r="C9" s="11">
        <v>7</v>
      </c>
      <c r="D9" s="11">
        <v>7</v>
      </c>
      <c r="E9" s="11">
        <f t="shared" si="1"/>
        <v>0</v>
      </c>
      <c r="F9" s="11">
        <v>7</v>
      </c>
      <c r="G9" s="11">
        <v>7</v>
      </c>
      <c r="H9" s="11">
        <f t="shared" si="0"/>
        <v>0</v>
      </c>
    </row>
    <row r="10" spans="2:10" x14ac:dyDescent="0.25">
      <c r="B10" s="37">
        <f t="shared" si="2"/>
        <v>8</v>
      </c>
      <c r="C10" s="11">
        <v>6</v>
      </c>
      <c r="D10" s="11">
        <v>7</v>
      </c>
      <c r="E10" s="11">
        <f t="shared" si="1"/>
        <v>1</v>
      </c>
      <c r="F10" s="11">
        <v>7</v>
      </c>
      <c r="G10" s="11">
        <v>6</v>
      </c>
      <c r="H10" s="11">
        <f t="shared" si="0"/>
        <v>-1</v>
      </c>
    </row>
    <row r="11" spans="2:10" x14ac:dyDescent="0.25">
      <c r="B11" s="37">
        <f t="shared" si="2"/>
        <v>9</v>
      </c>
      <c r="C11" s="11">
        <v>6</v>
      </c>
      <c r="D11" s="11">
        <v>6</v>
      </c>
      <c r="E11" s="11">
        <f t="shared" si="1"/>
        <v>0</v>
      </c>
      <c r="F11" s="11">
        <v>5</v>
      </c>
      <c r="G11" s="11">
        <v>5</v>
      </c>
      <c r="H11" s="11">
        <f t="shared" si="0"/>
        <v>0</v>
      </c>
    </row>
    <row r="12" spans="2:10" x14ac:dyDescent="0.25">
      <c r="B12" s="37">
        <f t="shared" si="2"/>
        <v>10</v>
      </c>
      <c r="C12" s="11">
        <v>6</v>
      </c>
      <c r="D12" s="11">
        <v>7</v>
      </c>
      <c r="E12" s="11">
        <f t="shared" si="1"/>
        <v>1</v>
      </c>
      <c r="F12" s="11">
        <v>7</v>
      </c>
      <c r="G12" s="11">
        <v>7</v>
      </c>
      <c r="H12" s="11">
        <f t="shared" si="0"/>
        <v>0</v>
      </c>
    </row>
    <row r="13" spans="2:10" x14ac:dyDescent="0.25">
      <c r="B13" s="37">
        <f t="shared" si="2"/>
        <v>11</v>
      </c>
      <c r="C13" s="11">
        <v>6</v>
      </c>
      <c r="D13" s="11">
        <v>7</v>
      </c>
      <c r="E13" s="11">
        <f t="shared" si="1"/>
        <v>1</v>
      </c>
      <c r="F13" s="11">
        <v>6</v>
      </c>
      <c r="G13" s="11">
        <v>6</v>
      </c>
      <c r="H13" s="11">
        <f t="shared" si="0"/>
        <v>0</v>
      </c>
    </row>
    <row r="14" spans="2:10" x14ac:dyDescent="0.25">
      <c r="B14" s="37">
        <f t="shared" si="2"/>
        <v>12</v>
      </c>
      <c r="C14" s="11">
        <v>6</v>
      </c>
      <c r="D14" s="11">
        <v>7</v>
      </c>
      <c r="E14" s="11">
        <f t="shared" si="1"/>
        <v>1</v>
      </c>
      <c r="F14" s="11">
        <v>7</v>
      </c>
      <c r="G14" s="11">
        <v>5</v>
      </c>
      <c r="H14" s="11">
        <f t="shared" si="0"/>
        <v>-2</v>
      </c>
    </row>
    <row r="15" spans="2:10" x14ac:dyDescent="0.25">
      <c r="B15" s="37">
        <f t="shared" si="2"/>
        <v>13</v>
      </c>
      <c r="C15" s="11">
        <v>7</v>
      </c>
      <c r="D15" s="11">
        <v>7</v>
      </c>
      <c r="E15" s="11">
        <f t="shared" si="1"/>
        <v>0</v>
      </c>
      <c r="F15" s="11">
        <v>7</v>
      </c>
      <c r="G15" s="11">
        <v>7</v>
      </c>
      <c r="H15" s="11">
        <f t="shared" si="0"/>
        <v>0</v>
      </c>
    </row>
    <row r="16" spans="2:10" x14ac:dyDescent="0.25">
      <c r="B16" s="37">
        <f t="shared" si="2"/>
        <v>14</v>
      </c>
      <c r="C16" s="11">
        <v>3</v>
      </c>
      <c r="D16" s="11">
        <v>3</v>
      </c>
      <c r="E16" s="11">
        <f t="shared" si="1"/>
        <v>0</v>
      </c>
      <c r="F16" s="11">
        <v>4</v>
      </c>
      <c r="G16" s="11">
        <v>4</v>
      </c>
      <c r="H16" s="11">
        <f t="shared" si="0"/>
        <v>0</v>
      </c>
    </row>
    <row r="17" spans="2:8" x14ac:dyDescent="0.25">
      <c r="B17" s="37">
        <f t="shared" si="2"/>
        <v>15</v>
      </c>
      <c r="C17" s="11"/>
      <c r="D17" s="11"/>
      <c r="E17" s="11"/>
      <c r="F17" s="11"/>
      <c r="G17" s="11"/>
      <c r="H17" s="11"/>
    </row>
    <row r="18" spans="2:8" x14ac:dyDescent="0.25">
      <c r="B18" s="37">
        <f t="shared" si="2"/>
        <v>16</v>
      </c>
      <c r="C18" s="11">
        <v>7</v>
      </c>
      <c r="D18" s="11">
        <v>7</v>
      </c>
      <c r="E18" s="11">
        <f t="shared" si="1"/>
        <v>0</v>
      </c>
      <c r="F18" s="11">
        <v>7</v>
      </c>
      <c r="G18" s="11">
        <v>6</v>
      </c>
      <c r="H18" s="11">
        <f t="shared" si="0"/>
        <v>-1</v>
      </c>
    </row>
    <row r="19" spans="2:8" x14ac:dyDescent="0.25">
      <c r="B19" s="37">
        <v>17</v>
      </c>
      <c r="C19" s="11"/>
      <c r="D19" s="11"/>
      <c r="E19" s="11"/>
      <c r="F19" s="11"/>
      <c r="G19" s="11"/>
      <c r="H19" s="11"/>
    </row>
    <row r="20" spans="2:8" x14ac:dyDescent="0.25">
      <c r="B20" s="36" t="s">
        <v>2</v>
      </c>
      <c r="C20" s="23">
        <f>AVERAGE(C3:C19)</f>
        <v>6.2</v>
      </c>
      <c r="D20" s="23">
        <f>AVERAGE(D3:D19)</f>
        <v>6.333333333333333</v>
      </c>
      <c r="E20" s="23">
        <f t="shared" ref="E20:H20" si="3">AVERAGE(E3:E19)</f>
        <v>0.13333333333333333</v>
      </c>
      <c r="F20" s="23">
        <f t="shared" si="3"/>
        <v>6.2666666666666666</v>
      </c>
      <c r="G20" s="23">
        <f t="shared" si="3"/>
        <v>6.1333333333333337</v>
      </c>
      <c r="H20" s="23">
        <f t="shared" si="3"/>
        <v>-0.13333333333333333</v>
      </c>
    </row>
    <row r="21" spans="2:8" x14ac:dyDescent="0.25">
      <c r="B21" s="36" t="s">
        <v>3</v>
      </c>
      <c r="C21" s="23">
        <f>STDEVA(C3:C19)</f>
        <v>1.0823255385643313</v>
      </c>
      <c r="D21" s="23">
        <f>STDEVA(D3:D19)</f>
        <v>1.2909944487358067</v>
      </c>
      <c r="E21" s="23">
        <f t="shared" ref="E21:H21" si="4">STDEVA(E3:E19)</f>
        <v>0.74322335295720654</v>
      </c>
      <c r="F21" s="23">
        <f t="shared" si="4"/>
        <v>1.0327955589886426</v>
      </c>
      <c r="G21" s="23">
        <f t="shared" si="4"/>
        <v>0.99043040187202558</v>
      </c>
      <c r="H21" s="23">
        <f t="shared" si="4"/>
        <v>0.74322335295720654</v>
      </c>
    </row>
    <row r="23" spans="2:8" x14ac:dyDescent="0.25">
      <c r="B23" s="47" t="s">
        <v>11</v>
      </c>
      <c r="C23" s="47"/>
      <c r="D23" s="47"/>
      <c r="E23" s="47"/>
      <c r="F23" s="47"/>
      <c r="G23" s="47"/>
      <c r="H23" s="47"/>
    </row>
    <row r="24" spans="2:8" s="8" customFormat="1" x14ac:dyDescent="0.25">
      <c r="B24" s="16" t="s">
        <v>5</v>
      </c>
      <c r="C24" s="16" t="s">
        <v>32</v>
      </c>
      <c r="D24" s="16" t="s">
        <v>33</v>
      </c>
      <c r="E24" s="16" t="s">
        <v>34</v>
      </c>
      <c r="F24" s="16" t="s">
        <v>35</v>
      </c>
      <c r="G24" s="16" t="s">
        <v>36</v>
      </c>
      <c r="H24" s="16" t="s">
        <v>37</v>
      </c>
    </row>
    <row r="25" spans="2:8" x14ac:dyDescent="0.25">
      <c r="B25" s="40">
        <v>1</v>
      </c>
      <c r="C25" s="11">
        <v>7</v>
      </c>
      <c r="D25" s="11">
        <v>7</v>
      </c>
      <c r="E25" s="11">
        <f>D25-C25</f>
        <v>0</v>
      </c>
      <c r="F25" s="11">
        <v>7</v>
      </c>
      <c r="G25" s="11">
        <v>7</v>
      </c>
      <c r="H25" s="11">
        <f>G25-F25</f>
        <v>0</v>
      </c>
    </row>
    <row r="26" spans="2:8" x14ac:dyDescent="0.25">
      <c r="B26" s="40">
        <f>1+B25</f>
        <v>2</v>
      </c>
      <c r="C26" s="11">
        <v>7</v>
      </c>
      <c r="D26" s="11">
        <v>7</v>
      </c>
      <c r="E26" s="11">
        <f t="shared" ref="E26:E40" si="5">D26-C26</f>
        <v>0</v>
      </c>
      <c r="F26" s="11">
        <v>7</v>
      </c>
      <c r="G26" s="11">
        <v>7</v>
      </c>
      <c r="H26" s="11">
        <f t="shared" ref="H26:H40" si="6">G26-F26</f>
        <v>0</v>
      </c>
    </row>
    <row r="27" spans="2:8" x14ac:dyDescent="0.25">
      <c r="B27" s="40">
        <f t="shared" ref="B27:B40" si="7">1+B26</f>
        <v>3</v>
      </c>
      <c r="C27" s="11">
        <v>1</v>
      </c>
      <c r="D27" s="11">
        <v>7</v>
      </c>
      <c r="E27" s="11">
        <f t="shared" si="5"/>
        <v>6</v>
      </c>
      <c r="F27" s="11">
        <v>7</v>
      </c>
      <c r="G27" s="11">
        <v>4</v>
      </c>
      <c r="H27" s="11">
        <f t="shared" si="6"/>
        <v>-3</v>
      </c>
    </row>
    <row r="28" spans="2:8" x14ac:dyDescent="0.25">
      <c r="B28" s="40">
        <f t="shared" si="7"/>
        <v>4</v>
      </c>
      <c r="C28" s="11">
        <v>7</v>
      </c>
      <c r="D28" s="11">
        <v>7</v>
      </c>
      <c r="E28" s="11">
        <f t="shared" si="5"/>
        <v>0</v>
      </c>
      <c r="F28" s="11">
        <v>7</v>
      </c>
      <c r="G28" s="11">
        <v>7</v>
      </c>
      <c r="H28" s="11">
        <f t="shared" si="6"/>
        <v>0</v>
      </c>
    </row>
    <row r="29" spans="2:8" x14ac:dyDescent="0.25">
      <c r="B29" s="40">
        <f t="shared" si="7"/>
        <v>5</v>
      </c>
      <c r="C29" s="11"/>
      <c r="D29" s="11"/>
      <c r="E29" s="11"/>
      <c r="F29" s="11"/>
      <c r="G29" s="11"/>
      <c r="H29" s="11"/>
    </row>
    <row r="30" spans="2:8" x14ac:dyDescent="0.25">
      <c r="B30" s="40">
        <f t="shared" si="7"/>
        <v>6</v>
      </c>
      <c r="C30" s="11">
        <v>7</v>
      </c>
      <c r="D30" s="11">
        <v>7</v>
      </c>
      <c r="E30" s="11">
        <f t="shared" si="5"/>
        <v>0</v>
      </c>
      <c r="F30" s="11">
        <v>7</v>
      </c>
      <c r="G30" s="11">
        <v>7</v>
      </c>
      <c r="H30" s="11">
        <f t="shared" si="6"/>
        <v>0</v>
      </c>
    </row>
    <row r="31" spans="2:8" x14ac:dyDescent="0.25">
      <c r="B31" s="40">
        <f t="shared" si="7"/>
        <v>7</v>
      </c>
      <c r="C31" s="11">
        <v>7</v>
      </c>
      <c r="D31" s="11">
        <v>7</v>
      </c>
      <c r="E31" s="11">
        <f t="shared" si="5"/>
        <v>0</v>
      </c>
      <c r="F31" s="11">
        <v>7</v>
      </c>
      <c r="G31" s="11">
        <v>7</v>
      </c>
      <c r="H31" s="11">
        <f t="shared" si="6"/>
        <v>0</v>
      </c>
    </row>
    <row r="32" spans="2:8" x14ac:dyDescent="0.25">
      <c r="B32" s="40">
        <f t="shared" si="7"/>
        <v>8</v>
      </c>
      <c r="C32" s="11">
        <v>6</v>
      </c>
      <c r="D32" s="11">
        <v>7</v>
      </c>
      <c r="E32" s="11">
        <f t="shared" si="5"/>
        <v>1</v>
      </c>
      <c r="F32" s="11">
        <v>7</v>
      </c>
      <c r="G32" s="11">
        <v>7</v>
      </c>
      <c r="H32" s="11">
        <f t="shared" si="6"/>
        <v>0</v>
      </c>
    </row>
    <row r="33" spans="2:8" x14ac:dyDescent="0.25">
      <c r="B33" s="40">
        <f t="shared" si="7"/>
        <v>9</v>
      </c>
      <c r="C33" s="11">
        <v>7</v>
      </c>
      <c r="D33" s="11">
        <v>7</v>
      </c>
      <c r="E33" s="11">
        <f t="shared" si="5"/>
        <v>0</v>
      </c>
      <c r="F33" s="11">
        <v>7</v>
      </c>
      <c r="G33" s="11">
        <v>7</v>
      </c>
      <c r="H33" s="11">
        <f t="shared" si="6"/>
        <v>0</v>
      </c>
    </row>
    <row r="34" spans="2:8" x14ac:dyDescent="0.25">
      <c r="B34" s="40">
        <f t="shared" si="7"/>
        <v>10</v>
      </c>
      <c r="C34" s="11">
        <v>7</v>
      </c>
      <c r="D34" s="11">
        <v>6</v>
      </c>
      <c r="E34" s="11">
        <f t="shared" si="5"/>
        <v>-1</v>
      </c>
      <c r="F34" s="11">
        <v>2</v>
      </c>
      <c r="G34" s="11">
        <v>6</v>
      </c>
      <c r="H34" s="11">
        <f t="shared" si="6"/>
        <v>4</v>
      </c>
    </row>
    <row r="35" spans="2:8" x14ac:dyDescent="0.25">
      <c r="B35" s="40">
        <f t="shared" si="7"/>
        <v>11</v>
      </c>
      <c r="C35" s="11">
        <v>7</v>
      </c>
      <c r="D35" s="11">
        <v>7</v>
      </c>
      <c r="E35" s="11">
        <f t="shared" si="5"/>
        <v>0</v>
      </c>
      <c r="F35" s="11">
        <v>7</v>
      </c>
      <c r="G35" s="11">
        <v>7</v>
      </c>
      <c r="H35" s="11">
        <f t="shared" si="6"/>
        <v>0</v>
      </c>
    </row>
    <row r="36" spans="2:8" x14ac:dyDescent="0.25">
      <c r="B36" s="40">
        <f t="shared" si="7"/>
        <v>12</v>
      </c>
      <c r="C36" s="11">
        <v>2</v>
      </c>
      <c r="D36" s="11">
        <v>2</v>
      </c>
      <c r="E36" s="11">
        <f t="shared" si="5"/>
        <v>0</v>
      </c>
      <c r="F36" s="11">
        <v>2</v>
      </c>
      <c r="G36" s="11">
        <v>2</v>
      </c>
      <c r="H36" s="11">
        <f t="shared" si="6"/>
        <v>0</v>
      </c>
    </row>
    <row r="37" spans="2:8" x14ac:dyDescent="0.25">
      <c r="B37" s="40">
        <f t="shared" si="7"/>
        <v>13</v>
      </c>
      <c r="C37" s="11">
        <v>7</v>
      </c>
      <c r="D37" s="11">
        <v>7</v>
      </c>
      <c r="E37" s="11">
        <f t="shared" si="5"/>
        <v>0</v>
      </c>
      <c r="F37" s="11">
        <v>7</v>
      </c>
      <c r="G37" s="11">
        <v>7</v>
      </c>
      <c r="H37" s="11">
        <f t="shared" si="6"/>
        <v>0</v>
      </c>
    </row>
    <row r="38" spans="2:8" x14ac:dyDescent="0.25">
      <c r="B38" s="40">
        <f t="shared" si="7"/>
        <v>14</v>
      </c>
      <c r="C38" s="11">
        <v>7</v>
      </c>
      <c r="D38" s="11">
        <v>7</v>
      </c>
      <c r="E38" s="11">
        <f t="shared" si="5"/>
        <v>0</v>
      </c>
      <c r="F38" s="11">
        <v>7</v>
      </c>
      <c r="G38" s="11">
        <v>6</v>
      </c>
      <c r="H38" s="11">
        <f t="shared" si="6"/>
        <v>-1</v>
      </c>
    </row>
    <row r="39" spans="2:8" x14ac:dyDescent="0.25">
      <c r="B39" s="40">
        <f t="shared" si="7"/>
        <v>15</v>
      </c>
      <c r="C39" s="11">
        <v>2</v>
      </c>
      <c r="D39" s="11">
        <v>5</v>
      </c>
      <c r="E39" s="11">
        <f t="shared" si="5"/>
        <v>3</v>
      </c>
      <c r="F39" s="11">
        <v>5</v>
      </c>
      <c r="G39" s="11">
        <v>4</v>
      </c>
      <c r="H39" s="11">
        <f t="shared" si="6"/>
        <v>-1</v>
      </c>
    </row>
    <row r="40" spans="2:8" x14ac:dyDescent="0.25">
      <c r="B40" s="40">
        <f t="shared" si="7"/>
        <v>16</v>
      </c>
      <c r="C40" s="11">
        <v>7</v>
      </c>
      <c r="D40" s="11">
        <v>5</v>
      </c>
      <c r="E40" s="11">
        <f t="shared" si="5"/>
        <v>-2</v>
      </c>
      <c r="F40" s="11">
        <v>6</v>
      </c>
      <c r="G40" s="11">
        <v>7</v>
      </c>
      <c r="H40" s="11">
        <f t="shared" si="6"/>
        <v>1</v>
      </c>
    </row>
    <row r="41" spans="2:8" x14ac:dyDescent="0.25">
      <c r="B41" s="40">
        <v>17</v>
      </c>
      <c r="C41" s="11"/>
      <c r="D41" s="11"/>
      <c r="E41" s="11"/>
      <c r="F41" s="11"/>
      <c r="G41" s="11"/>
      <c r="H41" s="11"/>
    </row>
    <row r="42" spans="2:8" x14ac:dyDescent="0.25">
      <c r="B42" s="36" t="s">
        <v>2</v>
      </c>
      <c r="C42" s="22">
        <f>AVERAGE(C25:C41)</f>
        <v>5.8666666666666663</v>
      </c>
      <c r="D42" s="22">
        <f t="shared" ref="D42:H42" si="8">AVERAGE(D25:D41)</f>
        <v>6.333333333333333</v>
      </c>
      <c r="E42" s="22">
        <f t="shared" si="8"/>
        <v>0.46666666666666667</v>
      </c>
      <c r="F42" s="22">
        <f t="shared" si="8"/>
        <v>6.1333333333333337</v>
      </c>
      <c r="G42" s="22">
        <f t="shared" si="8"/>
        <v>6.1333333333333337</v>
      </c>
      <c r="H42" s="22">
        <f t="shared" si="8"/>
        <v>0</v>
      </c>
    </row>
    <row r="43" spans="2:8" x14ac:dyDescent="0.25">
      <c r="B43" s="36" t="s">
        <v>3</v>
      </c>
      <c r="C43" s="22">
        <f>STDEVA(C25:C41)</f>
        <v>2.199567056967175</v>
      </c>
      <c r="D43" s="22">
        <f t="shared" ref="D43:H43" si="9">STDEVA(D25:D41)</f>
        <v>1.3972762620115446</v>
      </c>
      <c r="E43" s="22">
        <f t="shared" si="9"/>
        <v>1.8464895909600492</v>
      </c>
      <c r="F43" s="22">
        <f t="shared" si="9"/>
        <v>1.7674302033770739</v>
      </c>
      <c r="G43" s="22">
        <f t="shared" si="9"/>
        <v>1.5522640914238179</v>
      </c>
      <c r="H43" s="22">
        <f t="shared" si="9"/>
        <v>1.4142135623730951</v>
      </c>
    </row>
    <row r="50" spans="2:2" x14ac:dyDescent="0.25">
      <c r="B50" s="39"/>
    </row>
  </sheetData>
  <mergeCells count="2">
    <mergeCell ref="B1:H1"/>
    <mergeCell ref="B23:H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tabSelected="1" workbookViewId="0">
      <selection activeCell="B1" sqref="A1:XFD1048576"/>
    </sheetView>
  </sheetViews>
  <sheetFormatPr defaultRowHeight="12.75" x14ac:dyDescent="0.2"/>
  <cols>
    <col min="2" max="2" width="117.7109375" customWidth="1"/>
  </cols>
  <sheetData>
    <row r="2" spans="2:2" ht="45" x14ac:dyDescent="0.25">
      <c r="B2" s="18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8"/>
  <sheetViews>
    <sheetView workbookViewId="0">
      <selection activeCell="A2" sqref="A2:XFD2"/>
    </sheetView>
  </sheetViews>
  <sheetFormatPr defaultRowHeight="15" x14ac:dyDescent="0.25"/>
  <cols>
    <col min="1" max="1" width="5.140625" style="4" customWidth="1"/>
    <col min="2" max="2" width="18.28515625" style="7" bestFit="1" customWidth="1"/>
    <col min="3" max="3" width="10" style="4" bestFit="1" customWidth="1"/>
    <col min="4" max="4" width="10.85546875" style="4" bestFit="1" customWidth="1"/>
    <col min="5" max="5" width="7.85546875" style="4" bestFit="1" customWidth="1"/>
    <col min="6" max="6" width="13.42578125" style="4" bestFit="1" customWidth="1"/>
    <col min="7" max="7" width="14.28515625" style="4" bestFit="1" customWidth="1"/>
    <col min="8" max="8" width="11.140625" style="4" bestFit="1" customWidth="1"/>
    <col min="9" max="9" width="13.42578125" style="4" bestFit="1" customWidth="1"/>
    <col min="10" max="10" width="13.85546875" style="4" bestFit="1" customWidth="1"/>
    <col min="11" max="11" width="11.140625" style="4" bestFit="1" customWidth="1"/>
    <col min="12" max="12" width="9.140625" style="4"/>
    <col min="13" max="13" width="106.140625" style="4" bestFit="1" customWidth="1"/>
    <col min="14" max="16384" width="9.140625" style="4"/>
  </cols>
  <sheetData>
    <row r="1" spans="2:13" x14ac:dyDescent="0.25">
      <c r="B1" s="48" t="s">
        <v>10</v>
      </c>
      <c r="C1" s="49"/>
      <c r="D1" s="49"/>
      <c r="E1" s="49"/>
      <c r="F1" s="49"/>
      <c r="G1" s="49"/>
      <c r="H1" s="49"/>
      <c r="I1" s="49"/>
      <c r="J1" s="49"/>
      <c r="K1" s="49"/>
    </row>
    <row r="2" spans="2:13" s="8" customFormat="1" x14ac:dyDescent="0.25">
      <c r="B2" s="16" t="s">
        <v>5</v>
      </c>
      <c r="C2" s="16" t="s">
        <v>22</v>
      </c>
      <c r="D2" s="16" t="s">
        <v>23</v>
      </c>
      <c r="E2" s="16" t="s">
        <v>24</v>
      </c>
      <c r="F2" s="16" t="s">
        <v>32</v>
      </c>
      <c r="G2" s="16" t="s">
        <v>33</v>
      </c>
      <c r="H2" s="16" t="s">
        <v>34</v>
      </c>
      <c r="I2" s="16" t="s">
        <v>35</v>
      </c>
      <c r="J2" s="16" t="s">
        <v>36</v>
      </c>
      <c r="K2" s="16" t="s">
        <v>37</v>
      </c>
    </row>
    <row r="3" spans="2:13" x14ac:dyDescent="0.25">
      <c r="B3" s="35">
        <v>1</v>
      </c>
      <c r="C3" s="17">
        <v>0</v>
      </c>
      <c r="D3" s="17">
        <v>0</v>
      </c>
      <c r="E3" s="17">
        <f>D3-C3</f>
        <v>0</v>
      </c>
      <c r="F3" s="17">
        <v>7</v>
      </c>
      <c r="G3" s="17">
        <v>7</v>
      </c>
      <c r="H3" s="17">
        <f>G3-F3</f>
        <v>0</v>
      </c>
      <c r="I3" s="17">
        <v>7</v>
      </c>
      <c r="J3" s="17">
        <v>7</v>
      </c>
      <c r="K3" s="17">
        <f>J3-I3</f>
        <v>0</v>
      </c>
      <c r="M3" s="13" t="s">
        <v>41</v>
      </c>
    </row>
    <row r="4" spans="2:13" x14ac:dyDescent="0.25">
      <c r="B4" s="35">
        <f>1+B3</f>
        <v>2</v>
      </c>
      <c r="C4" s="17">
        <v>0</v>
      </c>
      <c r="D4" s="17">
        <v>0</v>
      </c>
      <c r="E4" s="17">
        <f t="shared" ref="E4:E8" si="0">D4-C4</f>
        <v>0</v>
      </c>
      <c r="F4" s="17">
        <v>7</v>
      </c>
      <c r="G4" s="17">
        <v>6</v>
      </c>
      <c r="H4" s="17">
        <f t="shared" ref="H4:H8" si="1">G4-F4</f>
        <v>-1</v>
      </c>
      <c r="I4" s="17">
        <v>7</v>
      </c>
      <c r="J4" s="17">
        <v>6</v>
      </c>
      <c r="K4" s="17">
        <f t="shared" ref="K4:K8" si="2">J4-I4</f>
        <v>-1</v>
      </c>
      <c r="M4" s="14" t="s">
        <v>31</v>
      </c>
    </row>
    <row r="5" spans="2:13" x14ac:dyDescent="0.25">
      <c r="B5" s="35">
        <f t="shared" ref="B5:B8" si="3">1+B4</f>
        <v>3</v>
      </c>
      <c r="C5" s="17">
        <v>0</v>
      </c>
      <c r="D5" s="17">
        <v>1</v>
      </c>
      <c r="E5" s="17">
        <f t="shared" si="0"/>
        <v>1</v>
      </c>
      <c r="F5" s="17">
        <v>7</v>
      </c>
      <c r="G5" s="17">
        <v>6</v>
      </c>
      <c r="H5" s="17">
        <f t="shared" si="1"/>
        <v>-1</v>
      </c>
      <c r="I5" s="17">
        <v>7</v>
      </c>
      <c r="J5" s="17">
        <v>6</v>
      </c>
      <c r="K5" s="17">
        <f t="shared" si="2"/>
        <v>-1</v>
      </c>
      <c r="M5" s="14" t="s">
        <v>40</v>
      </c>
    </row>
    <row r="6" spans="2:13" x14ac:dyDescent="0.25">
      <c r="B6" s="35">
        <f t="shared" si="3"/>
        <v>4</v>
      </c>
      <c r="C6" s="17">
        <v>0</v>
      </c>
      <c r="D6" s="17">
        <v>0</v>
      </c>
      <c r="E6" s="17">
        <f t="shared" si="0"/>
        <v>0</v>
      </c>
      <c r="F6" s="17">
        <v>7</v>
      </c>
      <c r="G6" s="17">
        <v>7</v>
      </c>
      <c r="H6" s="17">
        <f t="shared" si="1"/>
        <v>0</v>
      </c>
      <c r="I6" s="17">
        <v>7</v>
      </c>
      <c r="J6" s="17">
        <v>7</v>
      </c>
      <c r="K6" s="17">
        <f t="shared" si="2"/>
        <v>0</v>
      </c>
      <c r="M6" s="14" t="s">
        <v>38</v>
      </c>
    </row>
    <row r="7" spans="2:13" x14ac:dyDescent="0.25">
      <c r="B7" s="35">
        <f t="shared" si="3"/>
        <v>5</v>
      </c>
      <c r="C7" s="17">
        <v>0</v>
      </c>
      <c r="D7" s="17">
        <v>0</v>
      </c>
      <c r="E7" s="17">
        <f t="shared" si="0"/>
        <v>0</v>
      </c>
      <c r="F7" s="17">
        <v>7</v>
      </c>
      <c r="G7" s="17">
        <v>7</v>
      </c>
      <c r="H7" s="17">
        <f t="shared" si="1"/>
        <v>0</v>
      </c>
      <c r="I7" s="17">
        <v>7</v>
      </c>
      <c r="J7" s="17">
        <v>7</v>
      </c>
      <c r="K7" s="17">
        <f t="shared" si="2"/>
        <v>0</v>
      </c>
      <c r="M7" s="14" t="s">
        <v>39</v>
      </c>
    </row>
    <row r="8" spans="2:13" x14ac:dyDescent="0.25">
      <c r="B8" s="35">
        <f t="shared" si="3"/>
        <v>6</v>
      </c>
      <c r="C8" s="17">
        <v>1</v>
      </c>
      <c r="D8" s="17">
        <v>0</v>
      </c>
      <c r="E8" s="17">
        <f t="shared" si="0"/>
        <v>-1</v>
      </c>
      <c r="F8" s="17">
        <v>7</v>
      </c>
      <c r="G8" s="17">
        <v>7</v>
      </c>
      <c r="H8" s="17">
        <f t="shared" si="1"/>
        <v>0</v>
      </c>
      <c r="I8" s="17">
        <v>7</v>
      </c>
      <c r="J8" s="17">
        <v>7</v>
      </c>
      <c r="K8" s="17">
        <f t="shared" si="2"/>
        <v>0</v>
      </c>
    </row>
    <row r="9" spans="2:13" x14ac:dyDescent="0.25">
      <c r="B9" s="36" t="s">
        <v>2</v>
      </c>
      <c r="C9" s="19">
        <f t="shared" ref="C9" si="4">AVERAGE(C3:C8)</f>
        <v>0.16666666666666666</v>
      </c>
      <c r="D9" s="19">
        <f t="shared" ref="D9:K9" si="5">AVERAGE(D3:D8)</f>
        <v>0.16666666666666666</v>
      </c>
      <c r="E9" s="19">
        <f t="shared" si="5"/>
        <v>0</v>
      </c>
      <c r="F9" s="19">
        <f t="shared" si="5"/>
        <v>7</v>
      </c>
      <c r="G9" s="19">
        <f t="shared" si="5"/>
        <v>6.666666666666667</v>
      </c>
      <c r="H9" s="19">
        <f t="shared" si="5"/>
        <v>-0.33333333333333331</v>
      </c>
      <c r="I9" s="19">
        <f t="shared" si="5"/>
        <v>7</v>
      </c>
      <c r="J9" s="19">
        <f t="shared" si="5"/>
        <v>6.666666666666667</v>
      </c>
      <c r="K9" s="19">
        <f t="shared" si="5"/>
        <v>-0.33333333333333331</v>
      </c>
    </row>
    <row r="10" spans="2:13" x14ac:dyDescent="0.25">
      <c r="B10" s="36" t="s">
        <v>3</v>
      </c>
      <c r="C10" s="19">
        <f t="shared" ref="C10" si="6">STDEVA(C3:C8)</f>
        <v>0.40824829046386302</v>
      </c>
      <c r="D10" s="19">
        <f t="shared" ref="D10:K10" si="7">STDEVA(D3:D8)</f>
        <v>0.40824829046386302</v>
      </c>
      <c r="E10" s="19">
        <f t="shared" si="7"/>
        <v>0.63245553203367588</v>
      </c>
      <c r="F10" s="19">
        <f t="shared" si="7"/>
        <v>0</v>
      </c>
      <c r="G10" s="19">
        <f t="shared" si="7"/>
        <v>0.51639777949432231</v>
      </c>
      <c r="H10" s="19">
        <f t="shared" si="7"/>
        <v>0.51639777949432231</v>
      </c>
      <c r="I10" s="19">
        <f t="shared" si="7"/>
        <v>0</v>
      </c>
      <c r="J10" s="19">
        <f t="shared" si="7"/>
        <v>0.51639777949432231</v>
      </c>
      <c r="K10" s="19">
        <f t="shared" si="7"/>
        <v>0.51639777949432231</v>
      </c>
    </row>
    <row r="38" spans="2:2" x14ac:dyDescent="0.25">
      <c r="B38" s="39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workbookViewId="0">
      <selection activeCell="A2" sqref="A2:XFD2"/>
    </sheetView>
  </sheetViews>
  <sheetFormatPr defaultRowHeight="15" x14ac:dyDescent="0.25"/>
  <cols>
    <col min="1" max="1" width="5.140625" style="4" customWidth="1"/>
    <col min="2" max="2" width="18.28515625" style="7" bestFit="1" customWidth="1"/>
    <col min="3" max="3" width="9.28515625" style="4" bestFit="1" customWidth="1"/>
    <col min="4" max="4" width="10.140625" style="4" bestFit="1" customWidth="1"/>
    <col min="5" max="5" width="7.140625" style="4" bestFit="1" customWidth="1"/>
    <col min="6" max="6" width="15.28515625" style="4" bestFit="1" customWidth="1"/>
    <col min="7" max="7" width="16.140625" style="4" bestFit="1" customWidth="1"/>
    <col min="8" max="8" width="13.140625" style="4" bestFit="1" customWidth="1"/>
    <col min="9" max="9" width="9.140625" style="4"/>
    <col min="10" max="10" width="95" style="4" bestFit="1" customWidth="1"/>
    <col min="11" max="16384" width="9.140625" style="4"/>
  </cols>
  <sheetData>
    <row r="1" spans="2:10" x14ac:dyDescent="0.25">
      <c r="B1" s="47" t="s">
        <v>13</v>
      </c>
      <c r="C1" s="47"/>
      <c r="D1" s="47"/>
      <c r="E1" s="47"/>
      <c r="F1" s="47"/>
      <c r="G1" s="47"/>
      <c r="H1" s="47"/>
    </row>
    <row r="2" spans="2:10" s="8" customFormat="1" x14ac:dyDescent="0.25">
      <c r="B2" s="16" t="s">
        <v>5</v>
      </c>
      <c r="C2" s="16" t="s">
        <v>0</v>
      </c>
      <c r="D2" s="16" t="s">
        <v>1</v>
      </c>
      <c r="E2" s="16" t="s">
        <v>4</v>
      </c>
      <c r="F2" s="16" t="s">
        <v>14</v>
      </c>
      <c r="G2" s="16" t="s">
        <v>16</v>
      </c>
      <c r="H2" s="16" t="s">
        <v>15</v>
      </c>
    </row>
    <row r="3" spans="2:10" x14ac:dyDescent="0.25">
      <c r="B3" s="35">
        <v>1</v>
      </c>
      <c r="C3" s="15">
        <v>1</v>
      </c>
      <c r="D3" s="15">
        <v>1</v>
      </c>
      <c r="E3" s="15">
        <f>D3-C3</f>
        <v>0</v>
      </c>
      <c r="F3" s="15">
        <v>6</v>
      </c>
      <c r="G3" s="15">
        <v>6</v>
      </c>
      <c r="H3" s="17">
        <f>G3-F3</f>
        <v>0</v>
      </c>
      <c r="J3" s="13" t="s">
        <v>41</v>
      </c>
    </row>
    <row r="4" spans="2:10" x14ac:dyDescent="0.25">
      <c r="B4" s="35">
        <f>1+B3</f>
        <v>2</v>
      </c>
      <c r="C4" s="15">
        <v>1</v>
      </c>
      <c r="D4" s="15">
        <v>2</v>
      </c>
      <c r="E4" s="15">
        <f t="shared" ref="E4:E14" si="0">D4-C4</f>
        <v>1</v>
      </c>
      <c r="F4" s="15">
        <v>6</v>
      </c>
      <c r="G4" s="15">
        <v>5</v>
      </c>
      <c r="H4" s="17">
        <f t="shared" ref="H4:H14" si="1">G4-F4</f>
        <v>-1</v>
      </c>
      <c r="J4" s="14" t="s">
        <v>31</v>
      </c>
    </row>
    <row r="5" spans="2:10" x14ac:dyDescent="0.25">
      <c r="B5" s="35">
        <f t="shared" ref="B5:B14" si="2">1+B4</f>
        <v>3</v>
      </c>
      <c r="C5" s="15">
        <v>0</v>
      </c>
      <c r="D5" s="15">
        <v>0</v>
      </c>
      <c r="E5" s="15">
        <f t="shared" si="0"/>
        <v>0</v>
      </c>
      <c r="F5" s="15">
        <v>7</v>
      </c>
      <c r="G5" s="15">
        <v>7</v>
      </c>
      <c r="H5" s="17">
        <f t="shared" si="1"/>
        <v>0</v>
      </c>
      <c r="J5" s="14" t="s">
        <v>42</v>
      </c>
    </row>
    <row r="6" spans="2:10" x14ac:dyDescent="0.25">
      <c r="B6" s="35">
        <f t="shared" si="2"/>
        <v>4</v>
      </c>
      <c r="C6" s="15">
        <v>1</v>
      </c>
      <c r="D6" s="15">
        <v>0</v>
      </c>
      <c r="E6" s="15">
        <f t="shared" si="0"/>
        <v>-1</v>
      </c>
      <c r="F6" s="15">
        <v>4</v>
      </c>
      <c r="G6" s="15">
        <v>6</v>
      </c>
      <c r="H6" s="17">
        <f t="shared" si="1"/>
        <v>2</v>
      </c>
      <c r="J6" s="14" t="s">
        <v>43</v>
      </c>
    </row>
    <row r="7" spans="2:10" x14ac:dyDescent="0.25">
      <c r="B7" s="35">
        <f t="shared" si="2"/>
        <v>5</v>
      </c>
      <c r="C7" s="15">
        <v>1</v>
      </c>
      <c r="D7" s="15">
        <v>1</v>
      </c>
      <c r="E7" s="15">
        <f t="shared" si="0"/>
        <v>0</v>
      </c>
      <c r="F7" s="15">
        <v>6</v>
      </c>
      <c r="G7" s="15">
        <v>5</v>
      </c>
      <c r="H7" s="17">
        <f t="shared" si="1"/>
        <v>-1</v>
      </c>
    </row>
    <row r="8" spans="2:10" x14ac:dyDescent="0.25">
      <c r="B8" s="35">
        <f t="shared" si="2"/>
        <v>6</v>
      </c>
      <c r="C8" s="15">
        <v>0</v>
      </c>
      <c r="D8" s="15">
        <v>0</v>
      </c>
      <c r="E8" s="15">
        <f t="shared" si="0"/>
        <v>0</v>
      </c>
      <c r="F8" s="15">
        <v>7</v>
      </c>
      <c r="G8" s="15">
        <v>7</v>
      </c>
      <c r="H8" s="17">
        <f t="shared" si="1"/>
        <v>0</v>
      </c>
    </row>
    <row r="9" spans="2:10" x14ac:dyDescent="0.25">
      <c r="B9" s="35">
        <f t="shared" si="2"/>
        <v>7</v>
      </c>
      <c r="C9" s="15">
        <v>0</v>
      </c>
      <c r="D9" s="15">
        <v>2</v>
      </c>
      <c r="E9" s="15">
        <f t="shared" si="0"/>
        <v>2</v>
      </c>
      <c r="F9" s="15">
        <v>7</v>
      </c>
      <c r="G9" s="15">
        <v>5</v>
      </c>
      <c r="H9" s="17">
        <f t="shared" si="1"/>
        <v>-2</v>
      </c>
    </row>
    <row r="10" spans="2:10" x14ac:dyDescent="0.25">
      <c r="B10" s="35">
        <f t="shared" si="2"/>
        <v>8</v>
      </c>
      <c r="C10" s="15">
        <v>0</v>
      </c>
      <c r="D10" s="15">
        <v>1</v>
      </c>
      <c r="E10" s="15">
        <f t="shared" si="0"/>
        <v>1</v>
      </c>
      <c r="F10" s="15">
        <v>7</v>
      </c>
      <c r="G10" s="15">
        <v>7</v>
      </c>
      <c r="H10" s="17">
        <f t="shared" si="1"/>
        <v>0</v>
      </c>
    </row>
    <row r="11" spans="2:10" x14ac:dyDescent="0.25">
      <c r="B11" s="35">
        <f t="shared" si="2"/>
        <v>9</v>
      </c>
      <c r="C11" s="15">
        <v>0</v>
      </c>
      <c r="D11" s="15">
        <v>0</v>
      </c>
      <c r="E11" s="15">
        <f t="shared" si="0"/>
        <v>0</v>
      </c>
      <c r="F11" s="15">
        <v>6</v>
      </c>
      <c r="G11" s="15">
        <v>7</v>
      </c>
      <c r="H11" s="17">
        <f t="shared" si="1"/>
        <v>1</v>
      </c>
    </row>
    <row r="12" spans="2:10" x14ac:dyDescent="0.25">
      <c r="B12" s="35">
        <f t="shared" si="2"/>
        <v>10</v>
      </c>
      <c r="C12" s="15">
        <v>0</v>
      </c>
      <c r="D12" s="15">
        <v>0</v>
      </c>
      <c r="E12" s="15">
        <f t="shared" si="0"/>
        <v>0</v>
      </c>
      <c r="F12" s="15">
        <v>7</v>
      </c>
      <c r="G12" s="15">
        <v>7</v>
      </c>
      <c r="H12" s="17">
        <f t="shared" si="1"/>
        <v>0</v>
      </c>
    </row>
    <row r="13" spans="2:10" x14ac:dyDescent="0.25">
      <c r="B13" s="35">
        <f t="shared" si="2"/>
        <v>11</v>
      </c>
      <c r="C13" s="15">
        <v>0</v>
      </c>
      <c r="D13" s="15">
        <v>1</v>
      </c>
      <c r="E13" s="15">
        <f t="shared" si="0"/>
        <v>1</v>
      </c>
      <c r="F13" s="15">
        <v>7</v>
      </c>
      <c r="G13" s="15">
        <v>6</v>
      </c>
      <c r="H13" s="17">
        <f t="shared" si="1"/>
        <v>-1</v>
      </c>
    </row>
    <row r="14" spans="2:10" x14ac:dyDescent="0.25">
      <c r="B14" s="35">
        <f t="shared" si="2"/>
        <v>12</v>
      </c>
      <c r="C14" s="15">
        <v>0</v>
      </c>
      <c r="D14" s="15">
        <v>0</v>
      </c>
      <c r="E14" s="15">
        <f t="shared" si="0"/>
        <v>0</v>
      </c>
      <c r="F14" s="15">
        <v>7</v>
      </c>
      <c r="G14" s="15">
        <v>7</v>
      </c>
      <c r="H14" s="17">
        <f t="shared" si="1"/>
        <v>0</v>
      </c>
    </row>
    <row r="15" spans="2:10" x14ac:dyDescent="0.25">
      <c r="B15" s="36" t="s">
        <v>2</v>
      </c>
      <c r="C15" s="20">
        <f t="shared" ref="C15:H15" si="3">AVERAGE(C1:C14)</f>
        <v>0.33333333333333331</v>
      </c>
      <c r="D15" s="20">
        <f t="shared" si="3"/>
        <v>0.66666666666666663</v>
      </c>
      <c r="E15" s="20">
        <f t="shared" si="3"/>
        <v>0.33333333333333331</v>
      </c>
      <c r="F15" s="20">
        <f t="shared" si="3"/>
        <v>6.416666666666667</v>
      </c>
      <c r="G15" s="20">
        <f t="shared" si="3"/>
        <v>6.25</v>
      </c>
      <c r="H15" s="20">
        <f t="shared" si="3"/>
        <v>-0.16666666666666666</v>
      </c>
    </row>
    <row r="16" spans="2:10" x14ac:dyDescent="0.25">
      <c r="B16" s="36" t="s">
        <v>3</v>
      </c>
      <c r="C16" s="20">
        <f t="shared" ref="C16:H16" si="4">STDEVA(C1:C14)</f>
        <v>0.48038446141526137</v>
      </c>
      <c r="D16" s="20">
        <f t="shared" si="4"/>
        <v>0.76794764778830449</v>
      </c>
      <c r="E16" s="20">
        <f t="shared" si="4"/>
        <v>0.75106761619881079</v>
      </c>
      <c r="F16" s="20">
        <f t="shared" si="4"/>
        <v>1.9774368283857791</v>
      </c>
      <c r="G16" s="20">
        <f t="shared" si="4"/>
        <v>1.9215378456610459</v>
      </c>
      <c r="H16" s="20">
        <f t="shared" si="4"/>
        <v>0.98709623358564913</v>
      </c>
    </row>
    <row r="18" spans="2:8" x14ac:dyDescent="0.25">
      <c r="B18" s="47" t="s">
        <v>11</v>
      </c>
      <c r="C18" s="47"/>
      <c r="D18" s="47"/>
      <c r="E18" s="47"/>
      <c r="F18" s="47"/>
      <c r="G18" s="47"/>
      <c r="H18" s="47"/>
    </row>
    <row r="19" spans="2:8" x14ac:dyDescent="0.25">
      <c r="B19" s="34" t="s">
        <v>5</v>
      </c>
      <c r="C19" s="10" t="s">
        <v>0</v>
      </c>
      <c r="D19" s="10" t="s">
        <v>1</v>
      </c>
      <c r="E19" s="10" t="s">
        <v>4</v>
      </c>
      <c r="F19" s="10" t="s">
        <v>14</v>
      </c>
      <c r="G19" s="10" t="s">
        <v>16</v>
      </c>
      <c r="H19" s="10" t="s">
        <v>15</v>
      </c>
    </row>
    <row r="20" spans="2:8" x14ac:dyDescent="0.25">
      <c r="B20" s="35">
        <v>1</v>
      </c>
      <c r="C20" s="15">
        <v>1</v>
      </c>
      <c r="D20" s="15">
        <v>1</v>
      </c>
      <c r="E20" s="15">
        <f t="shared" ref="E20:E31" si="5">D20-C20</f>
        <v>0</v>
      </c>
      <c r="F20" s="15">
        <v>6</v>
      </c>
      <c r="G20" s="15">
        <v>6</v>
      </c>
      <c r="H20" s="17">
        <f t="shared" ref="H20:H31" si="6">G20-F20</f>
        <v>0</v>
      </c>
    </row>
    <row r="21" spans="2:8" x14ac:dyDescent="0.25">
      <c r="B21" s="35">
        <f>1+B20</f>
        <v>2</v>
      </c>
      <c r="C21" s="15">
        <v>1</v>
      </c>
      <c r="D21" s="15">
        <v>2</v>
      </c>
      <c r="E21" s="15">
        <f t="shared" si="5"/>
        <v>1</v>
      </c>
      <c r="F21" s="15">
        <v>6</v>
      </c>
      <c r="G21" s="15">
        <v>5</v>
      </c>
      <c r="H21" s="17">
        <f t="shared" si="6"/>
        <v>-1</v>
      </c>
    </row>
    <row r="22" spans="2:8" x14ac:dyDescent="0.25">
      <c r="B22" s="35">
        <f t="shared" ref="B22:B31" si="7">1+B21</f>
        <v>3</v>
      </c>
      <c r="C22" s="15">
        <v>0</v>
      </c>
      <c r="D22" s="15">
        <v>0</v>
      </c>
      <c r="E22" s="15">
        <f t="shared" si="5"/>
        <v>0</v>
      </c>
      <c r="F22" s="15">
        <v>7</v>
      </c>
      <c r="G22" s="15">
        <v>7</v>
      </c>
      <c r="H22" s="17">
        <f t="shared" si="6"/>
        <v>0</v>
      </c>
    </row>
    <row r="23" spans="2:8" x14ac:dyDescent="0.25">
      <c r="B23" s="35">
        <f t="shared" si="7"/>
        <v>4</v>
      </c>
      <c r="C23" s="15">
        <v>1</v>
      </c>
      <c r="D23" s="15">
        <v>0</v>
      </c>
      <c r="E23" s="15">
        <f t="shared" si="5"/>
        <v>-1</v>
      </c>
      <c r="F23" s="15">
        <v>4</v>
      </c>
      <c r="G23" s="15">
        <v>6</v>
      </c>
      <c r="H23" s="17">
        <f t="shared" si="6"/>
        <v>2</v>
      </c>
    </row>
    <row r="24" spans="2:8" x14ac:dyDescent="0.25">
      <c r="B24" s="35">
        <f t="shared" si="7"/>
        <v>5</v>
      </c>
      <c r="C24" s="15">
        <v>1</v>
      </c>
      <c r="D24" s="15">
        <v>1</v>
      </c>
      <c r="E24" s="15">
        <f t="shared" si="5"/>
        <v>0</v>
      </c>
      <c r="F24" s="15">
        <v>6</v>
      </c>
      <c r="G24" s="15">
        <v>5</v>
      </c>
      <c r="H24" s="17">
        <f t="shared" si="6"/>
        <v>-1</v>
      </c>
    </row>
    <row r="25" spans="2:8" x14ac:dyDescent="0.25">
      <c r="B25" s="35">
        <f t="shared" si="7"/>
        <v>6</v>
      </c>
      <c r="C25" s="15">
        <v>0</v>
      </c>
      <c r="D25" s="15">
        <v>0</v>
      </c>
      <c r="E25" s="15">
        <f t="shared" si="5"/>
        <v>0</v>
      </c>
      <c r="F25" s="15">
        <v>7</v>
      </c>
      <c r="G25" s="15">
        <v>7</v>
      </c>
      <c r="H25" s="17">
        <f t="shared" si="6"/>
        <v>0</v>
      </c>
    </row>
    <row r="26" spans="2:8" x14ac:dyDescent="0.25">
      <c r="B26" s="35">
        <f t="shared" si="7"/>
        <v>7</v>
      </c>
      <c r="C26" s="15">
        <v>0</v>
      </c>
      <c r="D26" s="15">
        <v>2</v>
      </c>
      <c r="E26" s="15">
        <f t="shared" si="5"/>
        <v>2</v>
      </c>
      <c r="F26" s="15">
        <v>7</v>
      </c>
      <c r="G26" s="15">
        <v>5</v>
      </c>
      <c r="H26" s="17">
        <f t="shared" si="6"/>
        <v>-2</v>
      </c>
    </row>
    <row r="27" spans="2:8" x14ac:dyDescent="0.25">
      <c r="B27" s="35">
        <f t="shared" si="7"/>
        <v>8</v>
      </c>
      <c r="C27" s="15">
        <v>1</v>
      </c>
      <c r="D27" s="15">
        <v>0</v>
      </c>
      <c r="E27" s="15">
        <f t="shared" si="5"/>
        <v>-1</v>
      </c>
      <c r="F27" s="15">
        <v>6</v>
      </c>
      <c r="G27" s="15">
        <v>7</v>
      </c>
      <c r="H27" s="17">
        <f t="shared" si="6"/>
        <v>1</v>
      </c>
    </row>
    <row r="28" spans="2:8" x14ac:dyDescent="0.25">
      <c r="B28" s="35">
        <f t="shared" si="7"/>
        <v>9</v>
      </c>
      <c r="C28" s="15">
        <v>0</v>
      </c>
      <c r="D28" s="15">
        <v>0</v>
      </c>
      <c r="E28" s="15">
        <f t="shared" si="5"/>
        <v>0</v>
      </c>
      <c r="F28" s="15">
        <v>7</v>
      </c>
      <c r="G28" s="15">
        <v>7</v>
      </c>
      <c r="H28" s="17">
        <f t="shared" si="6"/>
        <v>0</v>
      </c>
    </row>
    <row r="29" spans="2:8" x14ac:dyDescent="0.25">
      <c r="B29" s="35">
        <f t="shared" si="7"/>
        <v>10</v>
      </c>
      <c r="C29" s="15">
        <v>0</v>
      </c>
      <c r="D29" s="15">
        <v>0</v>
      </c>
      <c r="E29" s="15">
        <f t="shared" si="5"/>
        <v>0</v>
      </c>
      <c r="F29" s="15">
        <v>7</v>
      </c>
      <c r="G29" s="15">
        <v>7</v>
      </c>
      <c r="H29" s="17">
        <f t="shared" si="6"/>
        <v>0</v>
      </c>
    </row>
    <row r="30" spans="2:8" x14ac:dyDescent="0.25">
      <c r="B30" s="35">
        <f t="shared" si="7"/>
        <v>11</v>
      </c>
      <c r="C30" s="15">
        <v>0</v>
      </c>
      <c r="D30" s="15">
        <v>0</v>
      </c>
      <c r="E30" s="15">
        <f t="shared" si="5"/>
        <v>0</v>
      </c>
      <c r="F30" s="15">
        <v>6</v>
      </c>
      <c r="G30" s="15">
        <v>7</v>
      </c>
      <c r="H30" s="17">
        <f t="shared" si="6"/>
        <v>1</v>
      </c>
    </row>
    <row r="31" spans="2:8" x14ac:dyDescent="0.25">
      <c r="B31" s="35">
        <f t="shared" si="7"/>
        <v>12</v>
      </c>
      <c r="C31" s="15">
        <v>1</v>
      </c>
      <c r="D31" s="15">
        <v>1</v>
      </c>
      <c r="E31" s="15">
        <f t="shared" si="5"/>
        <v>0</v>
      </c>
      <c r="F31" s="15">
        <v>7</v>
      </c>
      <c r="G31" s="15">
        <v>7</v>
      </c>
      <c r="H31" s="17">
        <f t="shared" si="6"/>
        <v>0</v>
      </c>
    </row>
    <row r="32" spans="2:8" x14ac:dyDescent="0.25">
      <c r="B32" s="36" t="s">
        <v>2</v>
      </c>
      <c r="C32" s="20">
        <f t="shared" ref="C32:H32" si="8">AVERAGE(C18:C31)</f>
        <v>0.5</v>
      </c>
      <c r="D32" s="20">
        <f t="shared" si="8"/>
        <v>0.58333333333333337</v>
      </c>
      <c r="E32" s="20">
        <f t="shared" si="8"/>
        <v>8.3333333333333329E-2</v>
      </c>
      <c r="F32" s="20">
        <f t="shared" si="8"/>
        <v>6.333333333333333</v>
      </c>
      <c r="G32" s="20">
        <f t="shared" si="8"/>
        <v>6.333333333333333</v>
      </c>
      <c r="H32" s="20">
        <f t="shared" si="8"/>
        <v>0</v>
      </c>
    </row>
    <row r="33" spans="2:8" x14ac:dyDescent="0.25">
      <c r="B33" s="36" t="s">
        <v>3</v>
      </c>
      <c r="C33" s="20">
        <f t="shared" ref="C33:H33" si="9">STDEVA(C18:C31)</f>
        <v>0.51887452166277082</v>
      </c>
      <c r="D33" s="20">
        <f t="shared" si="9"/>
        <v>0.77625002580618474</v>
      </c>
      <c r="E33" s="20">
        <f t="shared" si="9"/>
        <v>0.75955452531275003</v>
      </c>
      <c r="F33" s="20">
        <f t="shared" si="9"/>
        <v>1.9513309067639724</v>
      </c>
      <c r="G33" s="20">
        <f t="shared" si="9"/>
        <v>1.9513309067639724</v>
      </c>
      <c r="H33" s="20">
        <f t="shared" si="9"/>
        <v>1</v>
      </c>
    </row>
  </sheetData>
  <mergeCells count="2">
    <mergeCell ref="B1:H1"/>
    <mergeCell ref="B18:H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9"/>
  <sheetViews>
    <sheetView topLeftCell="A4" workbookViewId="0">
      <selection activeCell="L30" sqref="L30"/>
    </sheetView>
  </sheetViews>
  <sheetFormatPr defaultRowHeight="15" x14ac:dyDescent="0.25"/>
  <cols>
    <col min="1" max="1" width="5.140625" style="4" customWidth="1"/>
    <col min="2" max="2" width="18.28515625" style="7" bestFit="1" customWidth="1"/>
    <col min="3" max="3" width="9.28515625" style="4" bestFit="1" customWidth="1"/>
    <col min="4" max="4" width="10.140625" style="4" bestFit="1" customWidth="1"/>
    <col min="5" max="5" width="7.140625" style="4" bestFit="1" customWidth="1"/>
    <col min="6" max="6" width="19.85546875" style="4" bestFit="1" customWidth="1"/>
    <col min="7" max="7" width="28.42578125" style="4" bestFit="1" customWidth="1"/>
    <col min="8" max="8" width="15.28515625" style="4" bestFit="1" customWidth="1"/>
    <col min="9" max="9" width="16.140625" style="4" bestFit="1" customWidth="1"/>
    <col min="10" max="10" width="13.140625" style="4" bestFit="1" customWidth="1"/>
    <col min="11" max="11" width="22.85546875" style="4" bestFit="1" customWidth="1"/>
    <col min="12" max="12" width="28.42578125" style="4" bestFit="1" customWidth="1"/>
    <col min="13" max="13" width="9.28515625" style="4" customWidth="1"/>
    <col min="14" max="14" width="95" style="4" bestFit="1" customWidth="1"/>
    <col min="15" max="16384" width="9.140625" style="4"/>
  </cols>
  <sheetData>
    <row r="1" spans="2:14" x14ac:dyDescent="0.25">
      <c r="B1" s="47" t="s">
        <v>10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4" s="42" customFormat="1" ht="58.5" customHeight="1" x14ac:dyDescent="0.2">
      <c r="B2" s="41" t="s">
        <v>5</v>
      </c>
      <c r="C2" s="41" t="s">
        <v>0</v>
      </c>
      <c r="D2" s="41" t="s">
        <v>1</v>
      </c>
      <c r="E2" s="41" t="s">
        <v>4</v>
      </c>
      <c r="F2" s="41" t="s">
        <v>17</v>
      </c>
      <c r="G2" s="41" t="s">
        <v>19</v>
      </c>
      <c r="H2" s="41" t="s">
        <v>14</v>
      </c>
      <c r="I2" s="41" t="s">
        <v>16</v>
      </c>
      <c r="J2" s="41" t="s">
        <v>15</v>
      </c>
      <c r="K2" s="41" t="s">
        <v>18</v>
      </c>
      <c r="L2" s="41" t="s">
        <v>20</v>
      </c>
    </row>
    <row r="3" spans="2:14" x14ac:dyDescent="0.25">
      <c r="B3" s="35">
        <v>1</v>
      </c>
      <c r="C3" s="15">
        <v>2</v>
      </c>
      <c r="D3" s="15">
        <v>0</v>
      </c>
      <c r="E3" s="15">
        <f>D3-C3</f>
        <v>-2</v>
      </c>
      <c r="F3" s="15">
        <v>3</v>
      </c>
      <c r="G3" s="15">
        <f>F3-D3</f>
        <v>3</v>
      </c>
      <c r="H3" s="15">
        <v>5</v>
      </c>
      <c r="I3" s="15">
        <v>7</v>
      </c>
      <c r="J3" s="17">
        <f>I3-H3</f>
        <v>2</v>
      </c>
      <c r="K3" s="15">
        <v>4</v>
      </c>
      <c r="L3" s="15">
        <f>K3-I3</f>
        <v>-3</v>
      </c>
      <c r="N3" s="13" t="s">
        <v>41</v>
      </c>
    </row>
    <row r="4" spans="2:14" x14ac:dyDescent="0.25">
      <c r="B4" s="35">
        <f>1+B3</f>
        <v>2</v>
      </c>
      <c r="C4" s="15">
        <v>0</v>
      </c>
      <c r="D4" s="15">
        <v>0</v>
      </c>
      <c r="E4" s="15">
        <f t="shared" ref="E4:E20" si="0">D4-C4</f>
        <v>0</v>
      </c>
      <c r="F4" s="15">
        <v>0</v>
      </c>
      <c r="G4" s="15">
        <f t="shared" ref="G4:G20" si="1">F4-D4</f>
        <v>0</v>
      </c>
      <c r="H4" s="15">
        <v>6</v>
      </c>
      <c r="I4" s="15">
        <v>7</v>
      </c>
      <c r="J4" s="17">
        <f t="shared" ref="J4:J20" si="2">I4-H4</f>
        <v>1</v>
      </c>
      <c r="K4" s="15">
        <v>7</v>
      </c>
      <c r="L4" s="15">
        <f t="shared" ref="L4:L20" si="3">K4-I4</f>
        <v>0</v>
      </c>
      <c r="N4" s="14" t="s">
        <v>31</v>
      </c>
    </row>
    <row r="5" spans="2:14" x14ac:dyDescent="0.25">
      <c r="B5" s="35">
        <f t="shared" ref="B5:B20" si="4">1+B4</f>
        <v>3</v>
      </c>
      <c r="C5" s="15">
        <v>0</v>
      </c>
      <c r="D5" s="15">
        <v>1</v>
      </c>
      <c r="E5" s="15">
        <f t="shared" si="0"/>
        <v>1</v>
      </c>
      <c r="F5" s="15">
        <v>0</v>
      </c>
      <c r="G5" s="15">
        <f t="shared" si="1"/>
        <v>-1</v>
      </c>
      <c r="H5" s="15">
        <v>7</v>
      </c>
      <c r="I5" s="15">
        <v>7</v>
      </c>
      <c r="J5" s="17">
        <f t="shared" si="2"/>
        <v>0</v>
      </c>
      <c r="K5" s="15">
        <v>7</v>
      </c>
      <c r="L5" s="15">
        <f t="shared" si="3"/>
        <v>0</v>
      </c>
      <c r="N5" s="14" t="s">
        <v>42</v>
      </c>
    </row>
    <row r="6" spans="2:14" x14ac:dyDescent="0.25">
      <c r="B6" s="35">
        <f t="shared" si="4"/>
        <v>4</v>
      </c>
      <c r="C6" s="21">
        <v>0</v>
      </c>
      <c r="D6" s="15">
        <v>0</v>
      </c>
      <c r="E6" s="15">
        <f t="shared" si="0"/>
        <v>0</v>
      </c>
      <c r="F6" s="15">
        <v>0</v>
      </c>
      <c r="G6" s="15">
        <f t="shared" si="1"/>
        <v>0</v>
      </c>
      <c r="H6" s="15">
        <v>6</v>
      </c>
      <c r="I6" s="15">
        <v>7</v>
      </c>
      <c r="J6" s="17">
        <f t="shared" si="2"/>
        <v>1</v>
      </c>
      <c r="K6" s="15">
        <v>7</v>
      </c>
      <c r="L6" s="15">
        <f t="shared" si="3"/>
        <v>0</v>
      </c>
      <c r="N6" s="14" t="s">
        <v>43</v>
      </c>
    </row>
    <row r="7" spans="2:14" x14ac:dyDescent="0.25">
      <c r="B7" s="35">
        <f t="shared" si="4"/>
        <v>5</v>
      </c>
      <c r="C7" s="21">
        <v>0</v>
      </c>
      <c r="D7" s="15">
        <v>0</v>
      </c>
      <c r="E7" s="15">
        <f t="shared" si="0"/>
        <v>0</v>
      </c>
      <c r="F7" s="15">
        <v>0</v>
      </c>
      <c r="G7" s="15">
        <f t="shared" si="1"/>
        <v>0</v>
      </c>
      <c r="H7" s="15">
        <v>7</v>
      </c>
      <c r="I7" s="15">
        <v>7</v>
      </c>
      <c r="J7" s="17">
        <f t="shared" si="2"/>
        <v>0</v>
      </c>
      <c r="K7" s="15">
        <v>7</v>
      </c>
      <c r="L7" s="15">
        <f t="shared" si="3"/>
        <v>0</v>
      </c>
    </row>
    <row r="8" spans="2:14" x14ac:dyDescent="0.25">
      <c r="B8" s="35">
        <f t="shared" si="4"/>
        <v>6</v>
      </c>
      <c r="C8" s="15">
        <v>0</v>
      </c>
      <c r="D8" s="15">
        <v>0</v>
      </c>
      <c r="E8" s="15">
        <f t="shared" si="0"/>
        <v>0</v>
      </c>
      <c r="F8" s="15">
        <v>0</v>
      </c>
      <c r="G8" s="15">
        <f t="shared" si="1"/>
        <v>0</v>
      </c>
      <c r="H8" s="15">
        <v>7</v>
      </c>
      <c r="I8" s="15">
        <v>7</v>
      </c>
      <c r="J8" s="17">
        <f t="shared" si="2"/>
        <v>0</v>
      </c>
      <c r="K8" s="15">
        <v>7</v>
      </c>
      <c r="L8" s="15">
        <f t="shared" si="3"/>
        <v>0</v>
      </c>
    </row>
    <row r="9" spans="2:14" x14ac:dyDescent="0.25">
      <c r="B9" s="35">
        <f t="shared" si="4"/>
        <v>7</v>
      </c>
      <c r="C9" s="15">
        <v>1</v>
      </c>
      <c r="D9" s="15">
        <v>0</v>
      </c>
      <c r="E9" s="15">
        <f t="shared" si="0"/>
        <v>-1</v>
      </c>
      <c r="F9" s="15"/>
      <c r="G9" s="15"/>
      <c r="H9" s="15">
        <v>6</v>
      </c>
      <c r="I9" s="15">
        <v>7</v>
      </c>
      <c r="J9" s="17">
        <f t="shared" si="2"/>
        <v>1</v>
      </c>
      <c r="K9" s="15"/>
      <c r="L9" s="15"/>
    </row>
    <row r="10" spans="2:14" x14ac:dyDescent="0.25">
      <c r="B10" s="35">
        <f t="shared" si="4"/>
        <v>8</v>
      </c>
      <c r="C10" s="15">
        <v>0</v>
      </c>
      <c r="D10" s="15">
        <v>0</v>
      </c>
      <c r="E10" s="15">
        <f t="shared" si="0"/>
        <v>0</v>
      </c>
      <c r="F10" s="21">
        <v>0</v>
      </c>
      <c r="G10" s="15">
        <f t="shared" si="1"/>
        <v>0</v>
      </c>
      <c r="H10" s="15">
        <v>6</v>
      </c>
      <c r="I10" s="15">
        <v>7</v>
      </c>
      <c r="J10" s="17">
        <f t="shared" si="2"/>
        <v>1</v>
      </c>
      <c r="K10" s="21">
        <v>7</v>
      </c>
      <c r="L10" s="15">
        <f t="shared" si="3"/>
        <v>0</v>
      </c>
    </row>
    <row r="11" spans="2:14" x14ac:dyDescent="0.25">
      <c r="B11" s="35">
        <f t="shared" si="4"/>
        <v>9</v>
      </c>
      <c r="C11" s="15">
        <v>2</v>
      </c>
      <c r="D11" s="15">
        <v>0</v>
      </c>
      <c r="E11" s="15">
        <f t="shared" si="0"/>
        <v>-2</v>
      </c>
      <c r="F11" s="15">
        <v>1</v>
      </c>
      <c r="G11" s="15">
        <f t="shared" si="1"/>
        <v>1</v>
      </c>
      <c r="H11" s="15">
        <v>4</v>
      </c>
      <c r="I11" s="15">
        <v>7</v>
      </c>
      <c r="J11" s="17">
        <f t="shared" si="2"/>
        <v>3</v>
      </c>
      <c r="K11" s="15">
        <v>7</v>
      </c>
      <c r="L11" s="15">
        <f t="shared" si="3"/>
        <v>0</v>
      </c>
    </row>
    <row r="12" spans="2:14" x14ac:dyDescent="0.25">
      <c r="B12" s="35">
        <f t="shared" si="4"/>
        <v>10</v>
      </c>
      <c r="C12" s="15">
        <v>1</v>
      </c>
      <c r="D12" s="15">
        <v>2</v>
      </c>
      <c r="E12" s="15">
        <f t="shared" si="0"/>
        <v>1</v>
      </c>
      <c r="F12" s="15">
        <v>0</v>
      </c>
      <c r="G12" s="15">
        <f t="shared" si="1"/>
        <v>-2</v>
      </c>
      <c r="H12" s="15">
        <v>5</v>
      </c>
      <c r="I12" s="15">
        <v>4</v>
      </c>
      <c r="J12" s="17">
        <f t="shared" si="2"/>
        <v>-1</v>
      </c>
      <c r="K12" s="15">
        <v>7</v>
      </c>
      <c r="L12" s="15">
        <f t="shared" si="3"/>
        <v>3</v>
      </c>
    </row>
    <row r="13" spans="2:14" x14ac:dyDescent="0.25">
      <c r="B13" s="35">
        <f t="shared" si="4"/>
        <v>11</v>
      </c>
      <c r="C13" s="15">
        <v>1</v>
      </c>
      <c r="D13" s="15">
        <v>0</v>
      </c>
      <c r="E13" s="15">
        <f t="shared" si="0"/>
        <v>-1</v>
      </c>
      <c r="F13" s="15">
        <v>0</v>
      </c>
      <c r="G13" s="15">
        <f t="shared" si="1"/>
        <v>0</v>
      </c>
      <c r="H13" s="15">
        <v>5</v>
      </c>
      <c r="I13" s="15">
        <v>7</v>
      </c>
      <c r="J13" s="17">
        <f t="shared" si="2"/>
        <v>2</v>
      </c>
      <c r="K13" s="15">
        <v>7</v>
      </c>
      <c r="L13" s="15">
        <f t="shared" si="3"/>
        <v>0</v>
      </c>
    </row>
    <row r="14" spans="2:14" x14ac:dyDescent="0.25">
      <c r="B14" s="35">
        <f t="shared" si="4"/>
        <v>12</v>
      </c>
      <c r="C14" s="15">
        <v>2</v>
      </c>
      <c r="D14" s="15">
        <v>0</v>
      </c>
      <c r="E14" s="15">
        <f t="shared" si="0"/>
        <v>-2</v>
      </c>
      <c r="F14" s="15">
        <v>0</v>
      </c>
      <c r="G14" s="15">
        <f t="shared" si="1"/>
        <v>0</v>
      </c>
      <c r="H14" s="15">
        <v>2</v>
      </c>
      <c r="I14" s="15">
        <v>6</v>
      </c>
      <c r="J14" s="17">
        <f t="shared" si="2"/>
        <v>4</v>
      </c>
      <c r="K14" s="15">
        <v>7</v>
      </c>
      <c r="L14" s="15">
        <f t="shared" si="3"/>
        <v>1</v>
      </c>
    </row>
    <row r="15" spans="2:14" x14ac:dyDescent="0.25">
      <c r="B15" s="35">
        <f t="shared" si="4"/>
        <v>13</v>
      </c>
      <c r="C15" s="15">
        <v>0</v>
      </c>
      <c r="D15" s="15">
        <v>0</v>
      </c>
      <c r="E15" s="15">
        <f t="shared" si="0"/>
        <v>0</v>
      </c>
      <c r="F15" s="15">
        <v>1</v>
      </c>
      <c r="G15" s="15">
        <f t="shared" si="1"/>
        <v>1</v>
      </c>
      <c r="H15" s="15">
        <v>4</v>
      </c>
      <c r="I15" s="15">
        <v>4</v>
      </c>
      <c r="J15" s="17">
        <f t="shared" si="2"/>
        <v>0</v>
      </c>
      <c r="K15" s="15">
        <v>3</v>
      </c>
      <c r="L15" s="15">
        <f t="shared" si="3"/>
        <v>-1</v>
      </c>
    </row>
    <row r="16" spans="2:14" x14ac:dyDescent="0.25">
      <c r="B16" s="35">
        <f t="shared" si="4"/>
        <v>14</v>
      </c>
      <c r="C16" s="15">
        <v>1</v>
      </c>
      <c r="D16" s="15">
        <v>0</v>
      </c>
      <c r="E16" s="15">
        <f t="shared" si="0"/>
        <v>-1</v>
      </c>
      <c r="F16" s="15">
        <v>1</v>
      </c>
      <c r="G16" s="15">
        <f t="shared" si="1"/>
        <v>1</v>
      </c>
      <c r="H16" s="15">
        <v>5</v>
      </c>
      <c r="I16" s="15">
        <v>7</v>
      </c>
      <c r="J16" s="17">
        <f t="shared" si="2"/>
        <v>2</v>
      </c>
      <c r="K16" s="15">
        <v>6</v>
      </c>
      <c r="L16" s="15">
        <f t="shared" si="3"/>
        <v>-1</v>
      </c>
    </row>
    <row r="17" spans="2:12" x14ac:dyDescent="0.25">
      <c r="B17" s="35">
        <f t="shared" si="4"/>
        <v>15</v>
      </c>
      <c r="C17" s="15">
        <v>0</v>
      </c>
      <c r="D17" s="15">
        <v>0</v>
      </c>
      <c r="E17" s="15">
        <f t="shared" si="0"/>
        <v>0</v>
      </c>
      <c r="F17" s="15">
        <v>0</v>
      </c>
      <c r="G17" s="15">
        <f t="shared" si="1"/>
        <v>0</v>
      </c>
      <c r="H17" s="15">
        <v>7</v>
      </c>
      <c r="I17" s="15">
        <v>7</v>
      </c>
      <c r="J17" s="17">
        <f t="shared" si="2"/>
        <v>0</v>
      </c>
      <c r="K17" s="15">
        <v>7</v>
      </c>
      <c r="L17" s="15">
        <f t="shared" si="3"/>
        <v>0</v>
      </c>
    </row>
    <row r="18" spans="2:12" x14ac:dyDescent="0.25">
      <c r="B18" s="35">
        <f t="shared" si="4"/>
        <v>16</v>
      </c>
      <c r="C18" s="15">
        <v>1</v>
      </c>
      <c r="D18" s="15">
        <v>0</v>
      </c>
      <c r="E18" s="15">
        <f t="shared" si="0"/>
        <v>-1</v>
      </c>
      <c r="F18" s="15">
        <v>0</v>
      </c>
      <c r="G18" s="15">
        <f t="shared" si="1"/>
        <v>0</v>
      </c>
      <c r="H18" s="15">
        <v>6</v>
      </c>
      <c r="I18" s="15">
        <v>7</v>
      </c>
      <c r="J18" s="17">
        <f t="shared" si="2"/>
        <v>1</v>
      </c>
      <c r="K18" s="15">
        <v>7</v>
      </c>
      <c r="L18" s="15">
        <f t="shared" si="3"/>
        <v>0</v>
      </c>
    </row>
    <row r="19" spans="2:12" x14ac:dyDescent="0.25">
      <c r="B19" s="35">
        <f t="shared" si="4"/>
        <v>17</v>
      </c>
      <c r="C19" s="15">
        <v>2</v>
      </c>
      <c r="D19" s="15">
        <v>1</v>
      </c>
      <c r="E19" s="15">
        <f t="shared" si="0"/>
        <v>-1</v>
      </c>
      <c r="F19" s="15">
        <v>1</v>
      </c>
      <c r="G19" s="15">
        <f t="shared" si="1"/>
        <v>0</v>
      </c>
      <c r="H19" s="15">
        <v>4</v>
      </c>
      <c r="I19" s="15">
        <v>4</v>
      </c>
      <c r="J19" s="17">
        <f t="shared" si="2"/>
        <v>0</v>
      </c>
      <c r="K19" s="15">
        <v>6</v>
      </c>
      <c r="L19" s="15">
        <f t="shared" si="3"/>
        <v>2</v>
      </c>
    </row>
    <row r="20" spans="2:12" x14ac:dyDescent="0.25">
      <c r="B20" s="35">
        <f t="shared" si="4"/>
        <v>18</v>
      </c>
      <c r="C20" s="15">
        <v>0</v>
      </c>
      <c r="D20" s="15">
        <v>0</v>
      </c>
      <c r="E20" s="15">
        <f t="shared" si="0"/>
        <v>0</v>
      </c>
      <c r="F20" s="15">
        <v>0</v>
      </c>
      <c r="G20" s="15">
        <f t="shared" si="1"/>
        <v>0</v>
      </c>
      <c r="H20" s="15">
        <v>7</v>
      </c>
      <c r="I20" s="15">
        <v>7</v>
      </c>
      <c r="J20" s="17">
        <f t="shared" si="2"/>
        <v>0</v>
      </c>
      <c r="K20" s="15">
        <v>7</v>
      </c>
      <c r="L20" s="15">
        <f t="shared" si="3"/>
        <v>0</v>
      </c>
    </row>
    <row r="21" spans="2:12" x14ac:dyDescent="0.25">
      <c r="B21" s="36" t="s">
        <v>2</v>
      </c>
      <c r="C21" s="20">
        <f>AVERAGE(C3:C20)</f>
        <v>0.72222222222222221</v>
      </c>
      <c r="D21" s="20">
        <f t="shared" ref="D21:L21" si="5">AVERAGE(D3:D20)</f>
        <v>0.22222222222222221</v>
      </c>
      <c r="E21" s="20">
        <f t="shared" si="5"/>
        <v>-0.5</v>
      </c>
      <c r="F21" s="20">
        <f t="shared" si="5"/>
        <v>0.41176470588235292</v>
      </c>
      <c r="G21" s="20">
        <f t="shared" si="5"/>
        <v>0.17647058823529413</v>
      </c>
      <c r="H21" s="20">
        <f t="shared" si="5"/>
        <v>5.5</v>
      </c>
      <c r="I21" s="20">
        <f t="shared" si="5"/>
        <v>6.4444444444444446</v>
      </c>
      <c r="J21" s="20">
        <f t="shared" si="5"/>
        <v>0.94444444444444442</v>
      </c>
      <c r="K21" s="20">
        <f t="shared" si="5"/>
        <v>6.4705882352941178</v>
      </c>
      <c r="L21" s="20">
        <f t="shared" si="5"/>
        <v>5.8823529411764705E-2</v>
      </c>
    </row>
    <row r="22" spans="2:12" x14ac:dyDescent="0.25">
      <c r="B22" s="36" t="s">
        <v>3</v>
      </c>
      <c r="C22" s="20">
        <f>STDEVA(C3:C20)</f>
        <v>0.82644209473363128</v>
      </c>
      <c r="D22" s="20">
        <f t="shared" ref="D22:L22" si="6">STDEVA(D3:D20)</f>
        <v>0.54831888055331623</v>
      </c>
      <c r="E22" s="20">
        <f t="shared" si="6"/>
        <v>0.92354814518279893</v>
      </c>
      <c r="F22" s="20">
        <f t="shared" si="6"/>
        <v>0.7952062255644573</v>
      </c>
      <c r="G22" s="20">
        <f t="shared" si="6"/>
        <v>1.0145993123917847</v>
      </c>
      <c r="H22" s="20">
        <f t="shared" si="6"/>
        <v>1.3826657968874305</v>
      </c>
      <c r="I22" s="20">
        <f t="shared" si="6"/>
        <v>1.1490262999202836</v>
      </c>
      <c r="J22" s="20">
        <f t="shared" si="6"/>
        <v>1.2589548523523144</v>
      </c>
      <c r="K22" s="20">
        <f t="shared" si="6"/>
        <v>1.178857871990064</v>
      </c>
      <c r="L22" s="20">
        <f t="shared" si="6"/>
        <v>1.2485285456935955</v>
      </c>
    </row>
    <row r="24" spans="2:12" x14ac:dyDescent="0.25">
      <c r="B24" s="47" t="s">
        <v>11</v>
      </c>
      <c r="C24" s="47"/>
      <c r="D24" s="47"/>
      <c r="E24" s="47"/>
      <c r="F24" s="47"/>
      <c r="G24" s="47"/>
      <c r="H24" s="47"/>
    </row>
    <row r="25" spans="2:12" s="8" customFormat="1" x14ac:dyDescent="0.25">
      <c r="B25" s="16" t="s">
        <v>5</v>
      </c>
      <c r="C25" s="16" t="s">
        <v>0</v>
      </c>
      <c r="D25" s="16" t="s">
        <v>1</v>
      </c>
      <c r="E25" s="16" t="s">
        <v>4</v>
      </c>
      <c r="F25" s="16" t="s">
        <v>14</v>
      </c>
      <c r="G25" s="16" t="s">
        <v>16</v>
      </c>
      <c r="H25" s="16" t="s">
        <v>15</v>
      </c>
    </row>
    <row r="26" spans="2:12" x14ac:dyDescent="0.25">
      <c r="B26" s="35">
        <v>1</v>
      </c>
      <c r="C26" s="15">
        <v>1</v>
      </c>
      <c r="D26" s="15">
        <v>1</v>
      </c>
      <c r="E26" s="15">
        <f t="shared" ref="E26:E37" si="7">D26-C26</f>
        <v>0</v>
      </c>
      <c r="F26" s="15">
        <v>6</v>
      </c>
      <c r="G26" s="15">
        <v>6</v>
      </c>
      <c r="H26" s="17">
        <f t="shared" ref="H26:H37" si="8">G26-F26</f>
        <v>0</v>
      </c>
    </row>
    <row r="27" spans="2:12" x14ac:dyDescent="0.25">
      <c r="B27" s="35">
        <f>1+B26</f>
        <v>2</v>
      </c>
      <c r="C27" s="15">
        <v>1</v>
      </c>
      <c r="D27" s="15">
        <v>2</v>
      </c>
      <c r="E27" s="15">
        <f t="shared" si="7"/>
        <v>1</v>
      </c>
      <c r="F27" s="15">
        <v>6</v>
      </c>
      <c r="G27" s="15">
        <v>5</v>
      </c>
      <c r="H27" s="17">
        <f t="shared" si="8"/>
        <v>-1</v>
      </c>
    </row>
    <row r="28" spans="2:12" x14ac:dyDescent="0.25">
      <c r="B28" s="35">
        <f t="shared" ref="B28:B37" si="9">1+B27</f>
        <v>3</v>
      </c>
      <c r="C28" s="15">
        <v>0</v>
      </c>
      <c r="D28" s="15">
        <v>0</v>
      </c>
      <c r="E28" s="15">
        <f t="shared" si="7"/>
        <v>0</v>
      </c>
      <c r="F28" s="15">
        <v>7</v>
      </c>
      <c r="G28" s="15">
        <v>7</v>
      </c>
      <c r="H28" s="17">
        <f t="shared" si="8"/>
        <v>0</v>
      </c>
    </row>
    <row r="29" spans="2:12" x14ac:dyDescent="0.25">
      <c r="B29" s="35">
        <f t="shared" si="9"/>
        <v>4</v>
      </c>
      <c r="C29" s="15">
        <v>1</v>
      </c>
      <c r="D29" s="15">
        <v>0</v>
      </c>
      <c r="E29" s="15">
        <f t="shared" si="7"/>
        <v>-1</v>
      </c>
      <c r="F29" s="15">
        <v>4</v>
      </c>
      <c r="G29" s="15">
        <v>6</v>
      </c>
      <c r="H29" s="17">
        <f t="shared" si="8"/>
        <v>2</v>
      </c>
    </row>
    <row r="30" spans="2:12" x14ac:dyDescent="0.25">
      <c r="B30" s="35">
        <f t="shared" si="9"/>
        <v>5</v>
      </c>
      <c r="C30" s="15">
        <v>1</v>
      </c>
      <c r="D30" s="15">
        <v>1</v>
      </c>
      <c r="E30" s="15">
        <f t="shared" si="7"/>
        <v>0</v>
      </c>
      <c r="F30" s="15">
        <v>6</v>
      </c>
      <c r="G30" s="15">
        <v>5</v>
      </c>
      <c r="H30" s="17">
        <f t="shared" si="8"/>
        <v>-1</v>
      </c>
    </row>
    <row r="31" spans="2:12" x14ac:dyDescent="0.25">
      <c r="B31" s="35">
        <f t="shared" si="9"/>
        <v>6</v>
      </c>
      <c r="C31" s="15">
        <v>0</v>
      </c>
      <c r="D31" s="15">
        <v>0</v>
      </c>
      <c r="E31" s="15">
        <f t="shared" si="7"/>
        <v>0</v>
      </c>
      <c r="F31" s="15">
        <v>7</v>
      </c>
      <c r="G31" s="15">
        <v>7</v>
      </c>
      <c r="H31" s="17">
        <f t="shared" si="8"/>
        <v>0</v>
      </c>
    </row>
    <row r="32" spans="2:12" x14ac:dyDescent="0.25">
      <c r="B32" s="35">
        <f t="shared" si="9"/>
        <v>7</v>
      </c>
      <c r="C32" s="15">
        <v>0</v>
      </c>
      <c r="D32" s="15">
        <v>2</v>
      </c>
      <c r="E32" s="15">
        <f t="shared" si="7"/>
        <v>2</v>
      </c>
      <c r="F32" s="15">
        <v>7</v>
      </c>
      <c r="G32" s="15">
        <v>5</v>
      </c>
      <c r="H32" s="17">
        <f t="shared" si="8"/>
        <v>-2</v>
      </c>
    </row>
    <row r="33" spans="2:8" x14ac:dyDescent="0.25">
      <c r="B33" s="35">
        <f t="shared" si="9"/>
        <v>8</v>
      </c>
      <c r="C33" s="15">
        <v>1</v>
      </c>
      <c r="D33" s="15">
        <v>0</v>
      </c>
      <c r="E33" s="15">
        <f t="shared" si="7"/>
        <v>-1</v>
      </c>
      <c r="F33" s="15">
        <v>6</v>
      </c>
      <c r="G33" s="15">
        <v>7</v>
      </c>
      <c r="H33" s="17">
        <f t="shared" si="8"/>
        <v>1</v>
      </c>
    </row>
    <row r="34" spans="2:8" x14ac:dyDescent="0.25">
      <c r="B34" s="35">
        <f t="shared" si="9"/>
        <v>9</v>
      </c>
      <c r="C34" s="15">
        <v>0</v>
      </c>
      <c r="D34" s="15">
        <v>0</v>
      </c>
      <c r="E34" s="15">
        <f t="shared" si="7"/>
        <v>0</v>
      </c>
      <c r="F34" s="15">
        <v>7</v>
      </c>
      <c r="G34" s="15">
        <v>7</v>
      </c>
      <c r="H34" s="17">
        <f t="shared" si="8"/>
        <v>0</v>
      </c>
    </row>
    <row r="35" spans="2:8" x14ac:dyDescent="0.25">
      <c r="B35" s="35">
        <f t="shared" si="9"/>
        <v>10</v>
      </c>
      <c r="C35" s="15">
        <v>0</v>
      </c>
      <c r="D35" s="15">
        <v>0</v>
      </c>
      <c r="E35" s="15">
        <f t="shared" si="7"/>
        <v>0</v>
      </c>
      <c r="F35" s="15">
        <v>7</v>
      </c>
      <c r="G35" s="15">
        <v>7</v>
      </c>
      <c r="H35" s="17">
        <f t="shared" si="8"/>
        <v>0</v>
      </c>
    </row>
    <row r="36" spans="2:8" x14ac:dyDescent="0.25">
      <c r="B36" s="35">
        <f t="shared" si="9"/>
        <v>11</v>
      </c>
      <c r="C36" s="15">
        <v>0</v>
      </c>
      <c r="D36" s="15">
        <v>0</v>
      </c>
      <c r="E36" s="15">
        <f t="shared" si="7"/>
        <v>0</v>
      </c>
      <c r="F36" s="15">
        <v>6</v>
      </c>
      <c r="G36" s="15">
        <v>7</v>
      </c>
      <c r="H36" s="17">
        <f t="shared" si="8"/>
        <v>1</v>
      </c>
    </row>
    <row r="37" spans="2:8" x14ac:dyDescent="0.25">
      <c r="B37" s="35">
        <f t="shared" si="9"/>
        <v>12</v>
      </c>
      <c r="C37" s="15">
        <v>1</v>
      </c>
      <c r="D37" s="15">
        <v>1</v>
      </c>
      <c r="E37" s="15">
        <f t="shared" si="7"/>
        <v>0</v>
      </c>
      <c r="F37" s="15">
        <v>7</v>
      </c>
      <c r="G37" s="15">
        <v>7</v>
      </c>
      <c r="H37" s="17">
        <f t="shared" si="8"/>
        <v>0</v>
      </c>
    </row>
    <row r="38" spans="2:8" x14ac:dyDescent="0.25">
      <c r="B38" s="36" t="s">
        <v>2</v>
      </c>
      <c r="C38" s="20">
        <f>AVERAGE(C24:C37)</f>
        <v>0.5</v>
      </c>
      <c r="D38" s="20">
        <f>AVERAGE(D24:D37)</f>
        <v>0.58333333333333337</v>
      </c>
      <c r="E38" s="20">
        <f>AVERAGE(E24:E37)</f>
        <v>8.3333333333333329E-2</v>
      </c>
      <c r="F38" s="20">
        <f t="shared" ref="F38:H38" si="10">AVERAGE(F24:F37)</f>
        <v>6.333333333333333</v>
      </c>
      <c r="G38" s="20">
        <f t="shared" si="10"/>
        <v>6.333333333333333</v>
      </c>
      <c r="H38" s="20">
        <f t="shared" si="10"/>
        <v>0</v>
      </c>
    </row>
    <row r="39" spans="2:8" x14ac:dyDescent="0.25">
      <c r="B39" s="36" t="s">
        <v>3</v>
      </c>
      <c r="C39" s="20">
        <f>STDEVA(C24:C37)</f>
        <v>0.51887452166277082</v>
      </c>
      <c r="D39" s="20">
        <f>STDEVA(D24:D37)</f>
        <v>0.77625002580618474</v>
      </c>
      <c r="E39" s="20">
        <f>STDEVA(E24:E37)</f>
        <v>0.75955452531275003</v>
      </c>
      <c r="F39" s="20">
        <f t="shared" ref="F39:H39" si="11">STDEVA(F24:F37)</f>
        <v>1.9513309067639724</v>
      </c>
      <c r="G39" s="20">
        <f t="shared" si="11"/>
        <v>1.9513309067639724</v>
      </c>
      <c r="H39" s="20">
        <f t="shared" si="11"/>
        <v>1</v>
      </c>
    </row>
  </sheetData>
  <mergeCells count="2">
    <mergeCell ref="B24:H24"/>
    <mergeCell ref="B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B3" sqref="B3"/>
    </sheetView>
  </sheetViews>
  <sheetFormatPr defaultRowHeight="12.75" x14ac:dyDescent="0.2"/>
  <cols>
    <col min="2" max="2" width="117.7109375" customWidth="1"/>
  </cols>
  <sheetData>
    <row r="2" spans="2:2" ht="15" x14ac:dyDescent="0.25">
      <c r="B2" s="18" t="s">
        <v>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workbookViewId="0">
      <selection activeCell="A2" sqref="A2:XFD2"/>
    </sheetView>
  </sheetViews>
  <sheetFormatPr defaultRowHeight="15" x14ac:dyDescent="0.25"/>
  <cols>
    <col min="1" max="1" width="5.140625" style="4" customWidth="1"/>
    <col min="2" max="2" width="18.28515625" style="7" bestFit="1" customWidth="1"/>
    <col min="3" max="3" width="10" style="4" bestFit="1" customWidth="1"/>
    <col min="4" max="4" width="10.85546875" style="4" bestFit="1" customWidth="1"/>
    <col min="5" max="5" width="7.85546875" style="4" bestFit="1" customWidth="1"/>
    <col min="6" max="6" width="12.140625" style="4" bestFit="1" customWidth="1"/>
    <col min="7" max="7" width="13.140625" style="4" bestFit="1" customWidth="1"/>
    <col min="8" max="8" width="10" style="4" bestFit="1" customWidth="1"/>
    <col min="9" max="9" width="12.140625" style="4" bestFit="1" customWidth="1"/>
    <col min="10" max="10" width="13.140625" style="4" bestFit="1" customWidth="1"/>
    <col min="11" max="11" width="10" style="4" bestFit="1" customWidth="1"/>
    <col min="12" max="12" width="9.140625" style="4"/>
    <col min="13" max="13" width="106.140625" style="4" bestFit="1" customWidth="1"/>
    <col min="14" max="16384" width="9.140625" style="4"/>
  </cols>
  <sheetData>
    <row r="1" spans="2:13" x14ac:dyDescent="0.25">
      <c r="B1" s="48" t="s">
        <v>10</v>
      </c>
      <c r="C1" s="49"/>
      <c r="D1" s="49"/>
      <c r="E1" s="49"/>
      <c r="F1" s="49"/>
      <c r="G1" s="49"/>
      <c r="H1" s="49"/>
      <c r="I1" s="49"/>
      <c r="J1" s="49"/>
      <c r="K1" s="49"/>
    </row>
    <row r="2" spans="2:13" s="8" customFormat="1" x14ac:dyDescent="0.25">
      <c r="B2" s="16" t="s">
        <v>5</v>
      </c>
      <c r="C2" s="16" t="s">
        <v>22</v>
      </c>
      <c r="D2" s="16" t="s">
        <v>23</v>
      </c>
      <c r="E2" s="16" t="s">
        <v>24</v>
      </c>
      <c r="F2" s="16" t="s">
        <v>25</v>
      </c>
      <c r="G2" s="16" t="s">
        <v>26</v>
      </c>
      <c r="H2" s="16" t="s">
        <v>27</v>
      </c>
      <c r="I2" s="16" t="s">
        <v>28</v>
      </c>
      <c r="J2" s="16" t="s">
        <v>29</v>
      </c>
      <c r="K2" s="16" t="s">
        <v>30</v>
      </c>
    </row>
    <row r="3" spans="2:13" x14ac:dyDescent="0.25">
      <c r="B3" s="35">
        <v>1</v>
      </c>
      <c r="C3" s="24">
        <v>1</v>
      </c>
      <c r="D3" s="24">
        <v>2</v>
      </c>
      <c r="E3" s="24">
        <f t="shared" ref="E3:E12" si="0">D3-C3</f>
        <v>1</v>
      </c>
      <c r="F3" s="24">
        <v>5</v>
      </c>
      <c r="G3" s="24">
        <v>5</v>
      </c>
      <c r="H3" s="24">
        <f t="shared" ref="H3:H12" si="1">G3-F3</f>
        <v>0</v>
      </c>
      <c r="I3" s="24">
        <v>5</v>
      </c>
      <c r="J3" s="24">
        <v>6</v>
      </c>
      <c r="K3" s="24">
        <f t="shared" ref="K3:K12" si="2">J3-I3</f>
        <v>1</v>
      </c>
      <c r="M3" s="13" t="s">
        <v>41</v>
      </c>
    </row>
    <row r="4" spans="2:13" x14ac:dyDescent="0.25">
      <c r="B4" s="35">
        <f>1+B3</f>
        <v>2</v>
      </c>
      <c r="C4" s="24">
        <v>0</v>
      </c>
      <c r="D4" s="24">
        <v>0</v>
      </c>
      <c r="E4" s="24">
        <f t="shared" si="0"/>
        <v>0</v>
      </c>
      <c r="F4" s="24">
        <v>7</v>
      </c>
      <c r="G4" s="24">
        <v>7</v>
      </c>
      <c r="H4" s="24">
        <f t="shared" si="1"/>
        <v>0</v>
      </c>
      <c r="I4" s="24">
        <v>7</v>
      </c>
      <c r="J4" s="24">
        <v>7</v>
      </c>
      <c r="K4" s="24">
        <f t="shared" si="2"/>
        <v>0</v>
      </c>
      <c r="M4" s="14" t="s">
        <v>31</v>
      </c>
    </row>
    <row r="5" spans="2:13" x14ac:dyDescent="0.25">
      <c r="B5" s="35">
        <f t="shared" ref="B5:B12" si="3">1+B4</f>
        <v>3</v>
      </c>
      <c r="C5" s="24">
        <v>1</v>
      </c>
      <c r="D5" s="24">
        <v>1</v>
      </c>
      <c r="E5" s="24">
        <f t="shared" si="0"/>
        <v>0</v>
      </c>
      <c r="F5" s="24">
        <v>6</v>
      </c>
      <c r="G5" s="24">
        <v>7</v>
      </c>
      <c r="H5" s="24">
        <f t="shared" si="1"/>
        <v>1</v>
      </c>
      <c r="I5" s="24">
        <v>5</v>
      </c>
      <c r="J5" s="24">
        <v>7</v>
      </c>
      <c r="K5" s="24">
        <f t="shared" si="2"/>
        <v>2</v>
      </c>
      <c r="M5" s="13" t="s">
        <v>44</v>
      </c>
    </row>
    <row r="6" spans="2:13" x14ac:dyDescent="0.25">
      <c r="B6" s="35">
        <f t="shared" si="3"/>
        <v>4</v>
      </c>
      <c r="C6" s="24">
        <v>0</v>
      </c>
      <c r="D6" s="24">
        <v>0</v>
      </c>
      <c r="E6" s="24">
        <f t="shared" si="0"/>
        <v>0</v>
      </c>
      <c r="F6" s="24">
        <v>7</v>
      </c>
      <c r="G6" s="24">
        <v>7</v>
      </c>
      <c r="H6" s="24">
        <f t="shared" si="1"/>
        <v>0</v>
      </c>
      <c r="I6" s="24">
        <v>7</v>
      </c>
      <c r="J6" s="24">
        <v>7</v>
      </c>
      <c r="K6" s="24">
        <f t="shared" si="2"/>
        <v>0</v>
      </c>
      <c r="M6" s="13" t="s">
        <v>47</v>
      </c>
    </row>
    <row r="7" spans="2:13" x14ac:dyDescent="0.25">
      <c r="B7" s="35">
        <f t="shared" si="3"/>
        <v>5</v>
      </c>
      <c r="C7" s="24">
        <v>0</v>
      </c>
      <c r="D7" s="24">
        <v>0</v>
      </c>
      <c r="E7" s="24">
        <f t="shared" si="0"/>
        <v>0</v>
      </c>
      <c r="F7" s="24">
        <v>7</v>
      </c>
      <c r="G7" s="24">
        <v>7</v>
      </c>
      <c r="H7" s="24">
        <f t="shared" si="1"/>
        <v>0</v>
      </c>
      <c r="I7" s="24">
        <v>7</v>
      </c>
      <c r="J7" s="24">
        <v>7</v>
      </c>
      <c r="K7" s="24">
        <f t="shared" si="2"/>
        <v>0</v>
      </c>
      <c r="M7" s="13" t="s">
        <v>48</v>
      </c>
    </row>
    <row r="8" spans="2:13" x14ac:dyDescent="0.25">
      <c r="B8" s="35">
        <f t="shared" si="3"/>
        <v>6</v>
      </c>
      <c r="C8" s="24">
        <v>3</v>
      </c>
      <c r="D8" s="24">
        <v>1</v>
      </c>
      <c r="E8" s="24">
        <f t="shared" si="0"/>
        <v>-2</v>
      </c>
      <c r="F8" s="24">
        <v>5</v>
      </c>
      <c r="G8" s="24">
        <v>3</v>
      </c>
      <c r="H8" s="24">
        <f t="shared" si="1"/>
        <v>-2</v>
      </c>
      <c r="I8" s="24">
        <v>5</v>
      </c>
      <c r="J8" s="24">
        <v>3</v>
      </c>
      <c r="K8" s="24">
        <f t="shared" si="2"/>
        <v>-2</v>
      </c>
      <c r="M8" s="14"/>
    </row>
    <row r="9" spans="2:13" x14ac:dyDescent="0.25">
      <c r="B9" s="35">
        <f t="shared" si="3"/>
        <v>7</v>
      </c>
      <c r="C9" s="24">
        <v>1</v>
      </c>
      <c r="D9" s="24">
        <v>0</v>
      </c>
      <c r="E9" s="24">
        <f t="shared" si="0"/>
        <v>-1</v>
      </c>
      <c r="F9" s="24">
        <v>4</v>
      </c>
      <c r="G9" s="24">
        <v>7</v>
      </c>
      <c r="H9" s="24">
        <f t="shared" si="1"/>
        <v>3</v>
      </c>
      <c r="I9" s="24">
        <v>4</v>
      </c>
      <c r="J9" s="24">
        <v>7</v>
      </c>
      <c r="K9" s="24">
        <f t="shared" si="2"/>
        <v>3</v>
      </c>
      <c r="M9" s="14"/>
    </row>
    <row r="10" spans="2:13" x14ac:dyDescent="0.25">
      <c r="B10" s="35">
        <f t="shared" si="3"/>
        <v>8</v>
      </c>
      <c r="C10" s="24">
        <v>0</v>
      </c>
      <c r="D10" s="24">
        <v>0</v>
      </c>
      <c r="E10" s="24">
        <f t="shared" si="0"/>
        <v>0</v>
      </c>
      <c r="F10" s="24">
        <v>7</v>
      </c>
      <c r="G10" s="24">
        <v>7</v>
      </c>
      <c r="H10" s="24">
        <f t="shared" si="1"/>
        <v>0</v>
      </c>
      <c r="I10" s="24">
        <v>7</v>
      </c>
      <c r="J10" s="24">
        <v>7</v>
      </c>
      <c r="K10" s="24">
        <f t="shared" si="2"/>
        <v>0</v>
      </c>
      <c r="M10" s="14"/>
    </row>
    <row r="11" spans="2:13" x14ac:dyDescent="0.25">
      <c r="B11" s="35">
        <f t="shared" si="3"/>
        <v>9</v>
      </c>
      <c r="C11" s="24">
        <v>0</v>
      </c>
      <c r="D11" s="24">
        <v>0</v>
      </c>
      <c r="E11" s="24">
        <f t="shared" si="0"/>
        <v>0</v>
      </c>
      <c r="F11" s="24">
        <v>7</v>
      </c>
      <c r="G11" s="24">
        <v>7</v>
      </c>
      <c r="H11" s="24">
        <f t="shared" si="1"/>
        <v>0</v>
      </c>
      <c r="I11" s="24">
        <v>7</v>
      </c>
      <c r="J11" s="24">
        <v>7</v>
      </c>
      <c r="K11" s="24">
        <f t="shared" si="2"/>
        <v>0</v>
      </c>
    </row>
    <row r="12" spans="2:13" x14ac:dyDescent="0.25">
      <c r="B12" s="35">
        <f t="shared" si="3"/>
        <v>10</v>
      </c>
      <c r="C12" s="24">
        <v>1</v>
      </c>
      <c r="D12" s="24">
        <v>0</v>
      </c>
      <c r="E12" s="24">
        <f t="shared" si="0"/>
        <v>-1</v>
      </c>
      <c r="F12" s="24">
        <v>6</v>
      </c>
      <c r="G12" s="24">
        <v>7</v>
      </c>
      <c r="H12" s="24">
        <f t="shared" si="1"/>
        <v>1</v>
      </c>
      <c r="I12" s="24">
        <v>6</v>
      </c>
      <c r="J12" s="24">
        <v>7</v>
      </c>
      <c r="K12" s="24">
        <f t="shared" si="2"/>
        <v>1</v>
      </c>
    </row>
    <row r="13" spans="2:13" x14ac:dyDescent="0.25">
      <c r="B13" s="36" t="s">
        <v>2</v>
      </c>
      <c r="C13" s="19">
        <f>AVERAGE(C3:C12)</f>
        <v>0.7</v>
      </c>
      <c r="D13" s="19">
        <f t="shared" ref="D13:K13" si="4">AVERAGE(D3:D12)</f>
        <v>0.4</v>
      </c>
      <c r="E13" s="19">
        <f t="shared" si="4"/>
        <v>-0.3</v>
      </c>
      <c r="F13" s="19">
        <f t="shared" si="4"/>
        <v>6.1</v>
      </c>
      <c r="G13" s="19">
        <f t="shared" si="4"/>
        <v>6.4</v>
      </c>
      <c r="H13" s="19">
        <f t="shared" si="4"/>
        <v>0.3</v>
      </c>
      <c r="I13" s="19">
        <f t="shared" si="4"/>
        <v>6</v>
      </c>
      <c r="J13" s="19">
        <f t="shared" si="4"/>
        <v>6.5</v>
      </c>
      <c r="K13" s="19">
        <f t="shared" si="4"/>
        <v>0.5</v>
      </c>
    </row>
    <row r="14" spans="2:13" x14ac:dyDescent="0.25">
      <c r="B14" s="36" t="s">
        <v>3</v>
      </c>
      <c r="C14" s="19">
        <f>STDEVA(C3:C12)</f>
        <v>0.94868329805051377</v>
      </c>
      <c r="D14" s="19">
        <f t="shared" ref="D14:K14" si="5">STDEVA(D3:D12)</f>
        <v>0.69920589878010109</v>
      </c>
      <c r="E14" s="19">
        <f t="shared" si="5"/>
        <v>0.82327260234856459</v>
      </c>
      <c r="F14" s="19">
        <f t="shared" si="5"/>
        <v>1.1005049346146107</v>
      </c>
      <c r="G14" s="19">
        <f t="shared" si="5"/>
        <v>1.3498971154211048</v>
      </c>
      <c r="H14" s="19">
        <f t="shared" si="5"/>
        <v>1.2516655570345725</v>
      </c>
      <c r="I14" s="19">
        <f t="shared" si="5"/>
        <v>1.1547005383792515</v>
      </c>
      <c r="J14" s="19">
        <f t="shared" si="5"/>
        <v>1.2692955176439846</v>
      </c>
      <c r="K14" s="19">
        <f t="shared" si="5"/>
        <v>1.35400640077266</v>
      </c>
    </row>
    <row r="16" spans="2:13" x14ac:dyDescent="0.25">
      <c r="B16" s="47" t="s">
        <v>45</v>
      </c>
      <c r="C16" s="47"/>
      <c r="D16" s="47"/>
      <c r="E16" s="47"/>
      <c r="F16" s="47"/>
      <c r="G16" s="47"/>
      <c r="H16" s="47"/>
      <c r="I16" s="47"/>
      <c r="J16" s="47"/>
      <c r="K16" s="47"/>
    </row>
    <row r="17" spans="2:11" x14ac:dyDescent="0.25">
      <c r="B17" s="34" t="s">
        <v>5</v>
      </c>
      <c r="C17" s="10" t="s">
        <v>22</v>
      </c>
      <c r="D17" s="10" t="s">
        <v>23</v>
      </c>
      <c r="E17" s="10" t="s">
        <v>24</v>
      </c>
      <c r="F17" s="10" t="s">
        <v>25</v>
      </c>
      <c r="G17" s="10" t="s">
        <v>26</v>
      </c>
      <c r="H17" s="10" t="s">
        <v>27</v>
      </c>
      <c r="I17" s="10" t="s">
        <v>28</v>
      </c>
      <c r="J17" s="10" t="s">
        <v>29</v>
      </c>
      <c r="K17" s="10" t="s">
        <v>30</v>
      </c>
    </row>
    <row r="18" spans="2:11" x14ac:dyDescent="0.25">
      <c r="B18" s="35">
        <v>1</v>
      </c>
      <c r="C18" s="24">
        <v>1</v>
      </c>
      <c r="D18" s="24">
        <v>0</v>
      </c>
      <c r="E18" s="24">
        <f t="shared" ref="E18:E29" si="6">D18-C18</f>
        <v>-1</v>
      </c>
      <c r="F18" s="24">
        <v>5</v>
      </c>
      <c r="G18" s="24">
        <v>7</v>
      </c>
      <c r="H18" s="24">
        <f t="shared" ref="H18:H29" si="7">G18-F18</f>
        <v>2</v>
      </c>
      <c r="I18" s="24">
        <v>6</v>
      </c>
      <c r="J18" s="24">
        <v>7</v>
      </c>
      <c r="K18" s="24">
        <f t="shared" ref="K18:K29" si="8">J18-I18</f>
        <v>1</v>
      </c>
    </row>
    <row r="19" spans="2:11" x14ac:dyDescent="0.25">
      <c r="B19" s="35">
        <f>1+B18</f>
        <v>2</v>
      </c>
      <c r="C19" s="24">
        <v>0</v>
      </c>
      <c r="D19" s="24">
        <v>0</v>
      </c>
      <c r="E19" s="24">
        <f t="shared" si="6"/>
        <v>0</v>
      </c>
      <c r="F19" s="24">
        <v>7</v>
      </c>
      <c r="G19" s="24">
        <v>7</v>
      </c>
      <c r="H19" s="24">
        <f t="shared" si="7"/>
        <v>0</v>
      </c>
      <c r="I19" s="24">
        <v>7</v>
      </c>
      <c r="J19" s="24">
        <v>7</v>
      </c>
      <c r="K19" s="24">
        <f t="shared" si="8"/>
        <v>0</v>
      </c>
    </row>
    <row r="20" spans="2:11" x14ac:dyDescent="0.25">
      <c r="B20" s="35">
        <f t="shared" ref="B20:B29" si="9">1+B19</f>
        <v>3</v>
      </c>
      <c r="C20" s="24">
        <v>0</v>
      </c>
      <c r="D20" s="24">
        <v>0</v>
      </c>
      <c r="E20" s="24">
        <f t="shared" si="6"/>
        <v>0</v>
      </c>
      <c r="F20" s="24">
        <v>7</v>
      </c>
      <c r="G20" s="24">
        <v>7</v>
      </c>
      <c r="H20" s="24">
        <f t="shared" si="7"/>
        <v>0</v>
      </c>
      <c r="I20" s="24">
        <v>7</v>
      </c>
      <c r="J20" s="24">
        <v>7</v>
      </c>
      <c r="K20" s="24">
        <f t="shared" si="8"/>
        <v>0</v>
      </c>
    </row>
    <row r="21" spans="2:11" x14ac:dyDescent="0.25">
      <c r="B21" s="35">
        <f t="shared" si="9"/>
        <v>4</v>
      </c>
      <c r="C21" s="24">
        <v>1</v>
      </c>
      <c r="D21" s="24">
        <v>2</v>
      </c>
      <c r="E21" s="24">
        <f t="shared" si="6"/>
        <v>1</v>
      </c>
      <c r="F21" s="24">
        <v>2</v>
      </c>
      <c r="G21" s="24">
        <v>2</v>
      </c>
      <c r="H21" s="24">
        <f t="shared" si="7"/>
        <v>0</v>
      </c>
      <c r="I21" s="24">
        <v>3</v>
      </c>
      <c r="J21" s="24">
        <v>4</v>
      </c>
      <c r="K21" s="24">
        <f t="shared" si="8"/>
        <v>1</v>
      </c>
    </row>
    <row r="22" spans="2:11" x14ac:dyDescent="0.25">
      <c r="B22" s="35">
        <f t="shared" si="9"/>
        <v>5</v>
      </c>
      <c r="C22" s="24">
        <v>0</v>
      </c>
      <c r="D22" s="24">
        <v>0</v>
      </c>
      <c r="E22" s="24">
        <f t="shared" si="6"/>
        <v>0</v>
      </c>
      <c r="F22" s="24">
        <v>7</v>
      </c>
      <c r="G22" s="24">
        <v>7</v>
      </c>
      <c r="H22" s="24">
        <f t="shared" si="7"/>
        <v>0</v>
      </c>
      <c r="I22" s="24">
        <v>6</v>
      </c>
      <c r="J22" s="24">
        <v>6</v>
      </c>
      <c r="K22" s="24">
        <f t="shared" si="8"/>
        <v>0</v>
      </c>
    </row>
    <row r="23" spans="2:11" x14ac:dyDescent="0.25">
      <c r="B23" s="35">
        <f t="shared" si="9"/>
        <v>6</v>
      </c>
      <c r="C23" s="24">
        <v>0</v>
      </c>
      <c r="D23" s="24">
        <v>0</v>
      </c>
      <c r="E23" s="24">
        <f t="shared" si="6"/>
        <v>0</v>
      </c>
      <c r="F23" s="24">
        <v>6</v>
      </c>
      <c r="G23" s="24">
        <v>6</v>
      </c>
      <c r="H23" s="24">
        <f t="shared" si="7"/>
        <v>0</v>
      </c>
      <c r="I23" s="24">
        <v>6</v>
      </c>
      <c r="J23" s="24">
        <v>7</v>
      </c>
      <c r="K23" s="24">
        <f t="shared" si="8"/>
        <v>1</v>
      </c>
    </row>
    <row r="24" spans="2:11" x14ac:dyDescent="0.25">
      <c r="B24" s="35">
        <f t="shared" si="9"/>
        <v>7</v>
      </c>
      <c r="C24" s="24">
        <v>1</v>
      </c>
      <c r="D24" s="24">
        <v>1</v>
      </c>
      <c r="E24" s="24">
        <f t="shared" si="6"/>
        <v>0</v>
      </c>
      <c r="F24" s="24">
        <v>5</v>
      </c>
      <c r="G24" s="24">
        <v>5</v>
      </c>
      <c r="H24" s="24">
        <f t="shared" si="7"/>
        <v>0</v>
      </c>
      <c r="I24" s="24">
        <v>5</v>
      </c>
      <c r="J24" s="24">
        <v>6</v>
      </c>
      <c r="K24" s="24">
        <f t="shared" si="8"/>
        <v>1</v>
      </c>
    </row>
    <row r="25" spans="2:11" x14ac:dyDescent="0.25">
      <c r="B25" s="35">
        <f t="shared" si="9"/>
        <v>8</v>
      </c>
      <c r="C25" s="24">
        <v>1</v>
      </c>
      <c r="D25" s="24">
        <v>0</v>
      </c>
      <c r="E25" s="24">
        <f t="shared" si="6"/>
        <v>-1</v>
      </c>
      <c r="F25" s="24">
        <v>7</v>
      </c>
      <c r="G25" s="24">
        <v>7</v>
      </c>
      <c r="H25" s="24">
        <f t="shared" si="7"/>
        <v>0</v>
      </c>
      <c r="I25" s="24">
        <v>7</v>
      </c>
      <c r="J25" s="24">
        <v>7</v>
      </c>
      <c r="K25" s="24">
        <f t="shared" si="8"/>
        <v>0</v>
      </c>
    </row>
    <row r="26" spans="2:11" x14ac:dyDescent="0.25">
      <c r="B26" s="35">
        <f t="shared" si="9"/>
        <v>9</v>
      </c>
      <c r="C26" s="24">
        <v>3</v>
      </c>
      <c r="D26" s="24">
        <v>0</v>
      </c>
      <c r="E26" s="24">
        <f t="shared" si="6"/>
        <v>-3</v>
      </c>
      <c r="F26" s="24">
        <v>4</v>
      </c>
      <c r="G26" s="24">
        <v>6</v>
      </c>
      <c r="H26" s="24">
        <f t="shared" si="7"/>
        <v>2</v>
      </c>
      <c r="I26" s="24">
        <v>4</v>
      </c>
      <c r="J26" s="24">
        <v>6</v>
      </c>
      <c r="K26" s="24">
        <f t="shared" si="8"/>
        <v>2</v>
      </c>
    </row>
    <row r="27" spans="2:11" x14ac:dyDescent="0.25">
      <c r="B27" s="35">
        <f t="shared" si="9"/>
        <v>10</v>
      </c>
      <c r="C27" s="24">
        <v>3</v>
      </c>
      <c r="D27" s="24">
        <v>1</v>
      </c>
      <c r="E27" s="24">
        <f t="shared" si="6"/>
        <v>-2</v>
      </c>
      <c r="F27" s="24">
        <v>4</v>
      </c>
      <c r="G27" s="24">
        <v>6</v>
      </c>
      <c r="H27" s="24">
        <f t="shared" si="7"/>
        <v>2</v>
      </c>
      <c r="I27" s="24">
        <v>5</v>
      </c>
      <c r="J27" s="24">
        <v>7</v>
      </c>
      <c r="K27" s="24">
        <f t="shared" si="8"/>
        <v>2</v>
      </c>
    </row>
    <row r="28" spans="2:11" x14ac:dyDescent="0.25">
      <c r="B28" s="35">
        <f t="shared" si="9"/>
        <v>11</v>
      </c>
      <c r="C28" s="24">
        <v>0</v>
      </c>
      <c r="D28" s="24">
        <v>0</v>
      </c>
      <c r="E28" s="24">
        <f t="shared" si="6"/>
        <v>0</v>
      </c>
      <c r="F28" s="24">
        <v>6</v>
      </c>
      <c r="G28" s="24">
        <v>7</v>
      </c>
      <c r="H28" s="24">
        <f t="shared" si="7"/>
        <v>1</v>
      </c>
      <c r="I28" s="24">
        <v>7</v>
      </c>
      <c r="J28" s="24">
        <v>7</v>
      </c>
      <c r="K28" s="24">
        <f t="shared" si="8"/>
        <v>0</v>
      </c>
    </row>
    <row r="29" spans="2:11" x14ac:dyDescent="0.25">
      <c r="B29" s="35">
        <f t="shared" si="9"/>
        <v>12</v>
      </c>
      <c r="C29" s="24">
        <v>0</v>
      </c>
      <c r="D29" s="24">
        <v>0</v>
      </c>
      <c r="E29" s="24">
        <f t="shared" si="6"/>
        <v>0</v>
      </c>
      <c r="F29" s="24">
        <v>5</v>
      </c>
      <c r="G29" s="24">
        <v>7</v>
      </c>
      <c r="H29" s="24">
        <f t="shared" si="7"/>
        <v>2</v>
      </c>
      <c r="I29" s="24">
        <v>6</v>
      </c>
      <c r="J29" s="24">
        <v>7</v>
      </c>
      <c r="K29" s="24">
        <f t="shared" si="8"/>
        <v>1</v>
      </c>
    </row>
    <row r="30" spans="2:11" x14ac:dyDescent="0.25">
      <c r="B30" s="36" t="s">
        <v>2</v>
      </c>
      <c r="C30" s="19">
        <f>AVERAGE(C18:C29)</f>
        <v>0.83333333333333337</v>
      </c>
      <c r="D30" s="19">
        <f t="shared" ref="D30:F30" si="10">AVERAGE(D18:D29)</f>
        <v>0.33333333333333331</v>
      </c>
      <c r="E30" s="19">
        <f t="shared" si="10"/>
        <v>-0.5</v>
      </c>
      <c r="F30" s="19">
        <f t="shared" si="10"/>
        <v>5.416666666666667</v>
      </c>
      <c r="G30" s="19">
        <f t="shared" ref="G30" si="11">AVERAGE(G18:G29)</f>
        <v>6.166666666666667</v>
      </c>
      <c r="H30" s="19">
        <f t="shared" ref="H30:I30" si="12">AVERAGE(H18:H29)</f>
        <v>0.75</v>
      </c>
      <c r="I30" s="19">
        <f t="shared" si="12"/>
        <v>5.75</v>
      </c>
      <c r="J30" s="19">
        <f t="shared" ref="J30" si="13">AVERAGE(J18:J29)</f>
        <v>6.5</v>
      </c>
      <c r="K30" s="19">
        <f t="shared" ref="K30" si="14">AVERAGE(K18:K29)</f>
        <v>0.75</v>
      </c>
    </row>
    <row r="31" spans="2:11" x14ac:dyDescent="0.25">
      <c r="B31" s="36" t="s">
        <v>3</v>
      </c>
      <c r="C31" s="19">
        <f>STDEVA(C18:C29)</f>
        <v>1.1146408580454255</v>
      </c>
      <c r="D31" s="19">
        <f t="shared" ref="D31:F31" si="15">STDEVA(D18:D29)</f>
        <v>0.6513389472789296</v>
      </c>
      <c r="E31" s="19">
        <f t="shared" si="15"/>
        <v>1.087114613009218</v>
      </c>
      <c r="F31" s="19">
        <f t="shared" si="15"/>
        <v>1.56427928995103</v>
      </c>
      <c r="G31" s="19">
        <f t="shared" ref="G31:K31" si="16">STDEVA(G18:G29)</f>
        <v>1.4668044012461761</v>
      </c>
      <c r="H31" s="19">
        <f t="shared" si="16"/>
        <v>0.96530729916342273</v>
      </c>
      <c r="I31" s="19">
        <f t="shared" si="16"/>
        <v>1.2880570286640687</v>
      </c>
      <c r="J31" s="19">
        <f t="shared" si="16"/>
        <v>0.90453403373329089</v>
      </c>
      <c r="K31" s="19">
        <f t="shared" si="16"/>
        <v>0.75377836144440913</v>
      </c>
    </row>
    <row r="33" spans="2:11" x14ac:dyDescent="0.25">
      <c r="B33" s="47" t="s">
        <v>46</v>
      </c>
      <c r="C33" s="47"/>
      <c r="D33" s="47"/>
      <c r="E33" s="47"/>
      <c r="F33" s="47"/>
      <c r="G33" s="47"/>
      <c r="H33" s="47"/>
      <c r="I33" s="47"/>
      <c r="J33" s="47"/>
      <c r="K33" s="47"/>
    </row>
    <row r="34" spans="2:11" x14ac:dyDescent="0.25">
      <c r="B34" s="34" t="s">
        <v>5</v>
      </c>
      <c r="C34" s="10" t="s">
        <v>22</v>
      </c>
      <c r="D34" s="10" t="s">
        <v>23</v>
      </c>
      <c r="E34" s="10" t="s">
        <v>24</v>
      </c>
      <c r="F34" s="10" t="s">
        <v>25</v>
      </c>
      <c r="G34" s="10" t="s">
        <v>26</v>
      </c>
      <c r="H34" s="10" t="s">
        <v>27</v>
      </c>
      <c r="I34" s="10" t="s">
        <v>28</v>
      </c>
      <c r="J34" s="10" t="s">
        <v>29</v>
      </c>
      <c r="K34" s="10" t="s">
        <v>30</v>
      </c>
    </row>
    <row r="35" spans="2:11" x14ac:dyDescent="0.25">
      <c r="B35" s="35">
        <v>1</v>
      </c>
      <c r="C35" s="24">
        <v>0</v>
      </c>
      <c r="D35" s="24">
        <v>0</v>
      </c>
      <c r="E35" s="24">
        <f>D35-C35</f>
        <v>0</v>
      </c>
      <c r="F35" s="24">
        <v>7</v>
      </c>
      <c r="G35" s="24">
        <v>7</v>
      </c>
      <c r="H35" s="24">
        <f>G35-F35</f>
        <v>0</v>
      </c>
      <c r="I35" s="24">
        <v>7</v>
      </c>
      <c r="J35" s="24">
        <v>7</v>
      </c>
      <c r="K35" s="24">
        <f>J35-I35</f>
        <v>0</v>
      </c>
    </row>
    <row r="36" spans="2:11" x14ac:dyDescent="0.25">
      <c r="B36" s="35">
        <f>1+B35</f>
        <v>2</v>
      </c>
      <c r="C36" s="24">
        <v>0</v>
      </c>
      <c r="D36" s="24">
        <v>0</v>
      </c>
      <c r="E36" s="24">
        <f t="shared" ref="E36:E50" si="17">D36-C36</f>
        <v>0</v>
      </c>
      <c r="F36" s="24">
        <v>7</v>
      </c>
      <c r="G36" s="24">
        <v>7</v>
      </c>
      <c r="H36" s="24">
        <f t="shared" ref="H36:H50" si="18">G36-F36</f>
        <v>0</v>
      </c>
      <c r="I36" s="24">
        <v>6</v>
      </c>
      <c r="J36" s="24">
        <v>6</v>
      </c>
      <c r="K36" s="24">
        <f t="shared" ref="K36:K50" si="19">J36-I36</f>
        <v>0</v>
      </c>
    </row>
    <row r="37" spans="2:11" x14ac:dyDescent="0.25">
      <c r="B37" s="35">
        <f t="shared" ref="B37:B50" si="20">1+B36</f>
        <v>3</v>
      </c>
      <c r="C37" s="24">
        <v>0</v>
      </c>
      <c r="D37" s="24">
        <v>1</v>
      </c>
      <c r="E37" s="24">
        <f t="shared" si="17"/>
        <v>1</v>
      </c>
      <c r="F37" s="24">
        <v>7</v>
      </c>
      <c r="G37" s="24">
        <v>6</v>
      </c>
      <c r="H37" s="24">
        <f t="shared" si="18"/>
        <v>-1</v>
      </c>
      <c r="I37" s="24">
        <v>7</v>
      </c>
      <c r="J37" s="24">
        <v>4</v>
      </c>
      <c r="K37" s="24">
        <f t="shared" si="19"/>
        <v>-3</v>
      </c>
    </row>
    <row r="38" spans="2:11" x14ac:dyDescent="0.25">
      <c r="B38" s="35">
        <f t="shared" si="20"/>
        <v>4</v>
      </c>
      <c r="C38" s="24">
        <v>0</v>
      </c>
      <c r="D38" s="24">
        <v>0</v>
      </c>
      <c r="E38" s="24">
        <f t="shared" si="17"/>
        <v>0</v>
      </c>
      <c r="F38" s="24">
        <v>7</v>
      </c>
      <c r="G38" s="24">
        <v>7</v>
      </c>
      <c r="H38" s="24">
        <f t="shared" si="18"/>
        <v>0</v>
      </c>
      <c r="I38" s="24">
        <v>6</v>
      </c>
      <c r="J38" s="24">
        <v>7</v>
      </c>
      <c r="K38" s="24">
        <f t="shared" si="19"/>
        <v>1</v>
      </c>
    </row>
    <row r="39" spans="2:11" x14ac:dyDescent="0.25">
      <c r="B39" s="35">
        <f t="shared" si="20"/>
        <v>5</v>
      </c>
      <c r="C39" s="24">
        <v>0</v>
      </c>
      <c r="D39" s="24">
        <v>0</v>
      </c>
      <c r="E39" s="24">
        <f t="shared" si="17"/>
        <v>0</v>
      </c>
      <c r="F39" s="24">
        <v>7</v>
      </c>
      <c r="G39" s="24">
        <v>7</v>
      </c>
      <c r="H39" s="24">
        <f t="shared" si="18"/>
        <v>0</v>
      </c>
      <c r="I39" s="24">
        <v>7</v>
      </c>
      <c r="J39" s="24">
        <v>7</v>
      </c>
      <c r="K39" s="24">
        <f t="shared" si="19"/>
        <v>0</v>
      </c>
    </row>
    <row r="40" spans="2:11" x14ac:dyDescent="0.25">
      <c r="B40" s="35">
        <f t="shared" si="20"/>
        <v>6</v>
      </c>
      <c r="C40" s="24">
        <v>1</v>
      </c>
      <c r="D40" s="24">
        <v>0</v>
      </c>
      <c r="E40" s="24">
        <f t="shared" si="17"/>
        <v>-1</v>
      </c>
      <c r="F40" s="24">
        <v>6</v>
      </c>
      <c r="G40" s="24">
        <v>7</v>
      </c>
      <c r="H40" s="24">
        <f t="shared" si="18"/>
        <v>1</v>
      </c>
      <c r="I40" s="24">
        <v>6</v>
      </c>
      <c r="J40" s="24">
        <v>7</v>
      </c>
      <c r="K40" s="24">
        <f t="shared" si="19"/>
        <v>1</v>
      </c>
    </row>
    <row r="41" spans="2:11" x14ac:dyDescent="0.25">
      <c r="B41" s="35">
        <f t="shared" si="20"/>
        <v>7</v>
      </c>
      <c r="C41" s="24">
        <v>1</v>
      </c>
      <c r="D41" s="24">
        <v>1</v>
      </c>
      <c r="E41" s="24">
        <f t="shared" si="17"/>
        <v>0</v>
      </c>
      <c r="F41" s="24">
        <v>6</v>
      </c>
      <c r="G41" s="24">
        <v>6</v>
      </c>
      <c r="H41" s="24">
        <f t="shared" si="18"/>
        <v>0</v>
      </c>
      <c r="I41" s="24">
        <v>6</v>
      </c>
      <c r="J41" s="24">
        <v>6</v>
      </c>
      <c r="K41" s="24">
        <f t="shared" si="19"/>
        <v>0</v>
      </c>
    </row>
    <row r="42" spans="2:11" x14ac:dyDescent="0.25">
      <c r="B42" s="35">
        <f t="shared" si="20"/>
        <v>8</v>
      </c>
      <c r="C42" s="24">
        <v>0</v>
      </c>
      <c r="D42" s="24">
        <v>0</v>
      </c>
      <c r="E42" s="24">
        <f t="shared" si="17"/>
        <v>0</v>
      </c>
      <c r="F42" s="24">
        <v>7</v>
      </c>
      <c r="G42" s="24">
        <v>7</v>
      </c>
      <c r="H42" s="24">
        <f t="shared" si="18"/>
        <v>0</v>
      </c>
      <c r="I42" s="24">
        <v>7</v>
      </c>
      <c r="J42" s="24">
        <v>7</v>
      </c>
      <c r="K42" s="24">
        <f t="shared" si="19"/>
        <v>0</v>
      </c>
    </row>
    <row r="43" spans="2:11" x14ac:dyDescent="0.25">
      <c r="B43" s="35">
        <f t="shared" si="20"/>
        <v>9</v>
      </c>
      <c r="C43" s="24">
        <v>0</v>
      </c>
      <c r="D43" s="24">
        <v>0</v>
      </c>
      <c r="E43" s="24">
        <f t="shared" si="17"/>
        <v>0</v>
      </c>
      <c r="F43" s="24">
        <v>7</v>
      </c>
      <c r="G43" s="24">
        <v>7</v>
      </c>
      <c r="H43" s="24">
        <f t="shared" si="18"/>
        <v>0</v>
      </c>
      <c r="I43" s="24">
        <v>7</v>
      </c>
      <c r="J43" s="24">
        <v>7</v>
      </c>
      <c r="K43" s="24">
        <f t="shared" si="19"/>
        <v>0</v>
      </c>
    </row>
    <row r="44" spans="2:11" x14ac:dyDescent="0.25">
      <c r="B44" s="35">
        <f t="shared" si="20"/>
        <v>10</v>
      </c>
      <c r="C44" s="24">
        <v>2</v>
      </c>
      <c r="D44" s="24">
        <v>0</v>
      </c>
      <c r="E44" s="24">
        <f t="shared" si="17"/>
        <v>-2</v>
      </c>
      <c r="F44" s="24">
        <v>4</v>
      </c>
      <c r="G44" s="24">
        <v>7</v>
      </c>
      <c r="H44" s="24">
        <f t="shared" si="18"/>
        <v>3</v>
      </c>
      <c r="I44" s="24">
        <v>5</v>
      </c>
      <c r="J44" s="24">
        <v>7</v>
      </c>
      <c r="K44" s="24">
        <f t="shared" si="19"/>
        <v>2</v>
      </c>
    </row>
    <row r="45" spans="2:11" x14ac:dyDescent="0.25">
      <c r="B45" s="35">
        <f t="shared" si="20"/>
        <v>11</v>
      </c>
      <c r="C45" s="24">
        <v>0</v>
      </c>
      <c r="D45" s="24">
        <v>0</v>
      </c>
      <c r="E45" s="24">
        <f t="shared" si="17"/>
        <v>0</v>
      </c>
      <c r="F45" s="24">
        <v>7</v>
      </c>
      <c r="G45" s="24">
        <v>7</v>
      </c>
      <c r="H45" s="24">
        <f t="shared" si="18"/>
        <v>0</v>
      </c>
      <c r="I45" s="24">
        <v>7</v>
      </c>
      <c r="J45" s="24">
        <v>7</v>
      </c>
      <c r="K45" s="24">
        <f t="shared" si="19"/>
        <v>0</v>
      </c>
    </row>
    <row r="46" spans="2:11" x14ac:dyDescent="0.25">
      <c r="B46" s="35">
        <f t="shared" si="20"/>
        <v>12</v>
      </c>
      <c r="C46" s="24">
        <v>0</v>
      </c>
      <c r="D46" s="24">
        <v>1</v>
      </c>
      <c r="E46" s="24">
        <f t="shared" si="17"/>
        <v>1</v>
      </c>
      <c r="F46" s="24">
        <v>5</v>
      </c>
      <c r="G46" s="24">
        <v>6</v>
      </c>
      <c r="H46" s="24">
        <f t="shared" si="18"/>
        <v>1</v>
      </c>
      <c r="I46" s="24">
        <v>6</v>
      </c>
      <c r="J46" s="24">
        <v>7</v>
      </c>
      <c r="K46" s="24">
        <f t="shared" si="19"/>
        <v>1</v>
      </c>
    </row>
    <row r="47" spans="2:11" x14ac:dyDescent="0.25">
      <c r="B47" s="35">
        <f t="shared" si="20"/>
        <v>13</v>
      </c>
      <c r="C47" s="24">
        <v>1</v>
      </c>
      <c r="D47" s="24">
        <v>0</v>
      </c>
      <c r="E47" s="24">
        <f t="shared" si="17"/>
        <v>-1</v>
      </c>
      <c r="F47" s="24">
        <v>6</v>
      </c>
      <c r="G47" s="24">
        <v>7</v>
      </c>
      <c r="H47" s="24">
        <f t="shared" si="18"/>
        <v>1</v>
      </c>
      <c r="I47" s="24">
        <v>6</v>
      </c>
      <c r="J47" s="24">
        <v>7</v>
      </c>
      <c r="K47" s="24">
        <f t="shared" si="19"/>
        <v>1</v>
      </c>
    </row>
    <row r="48" spans="2:11" x14ac:dyDescent="0.25">
      <c r="B48" s="35">
        <f t="shared" si="20"/>
        <v>14</v>
      </c>
      <c r="C48" s="24">
        <v>0</v>
      </c>
      <c r="D48" s="24">
        <v>0</v>
      </c>
      <c r="E48" s="24">
        <f t="shared" si="17"/>
        <v>0</v>
      </c>
      <c r="F48" s="24">
        <v>7</v>
      </c>
      <c r="G48" s="24">
        <v>7</v>
      </c>
      <c r="H48" s="24">
        <f t="shared" si="18"/>
        <v>0</v>
      </c>
      <c r="I48" s="24">
        <v>7</v>
      </c>
      <c r="J48" s="24">
        <v>7</v>
      </c>
      <c r="K48" s="24">
        <f t="shared" si="19"/>
        <v>0</v>
      </c>
    </row>
    <row r="49" spans="2:11" x14ac:dyDescent="0.25">
      <c r="B49" s="35">
        <f t="shared" si="20"/>
        <v>15</v>
      </c>
      <c r="C49" s="24">
        <v>0</v>
      </c>
      <c r="D49" s="24">
        <v>0</v>
      </c>
      <c r="E49" s="24">
        <f t="shared" si="17"/>
        <v>0</v>
      </c>
      <c r="F49" s="24">
        <v>7</v>
      </c>
      <c r="G49" s="24">
        <v>7</v>
      </c>
      <c r="H49" s="24">
        <f t="shared" si="18"/>
        <v>0</v>
      </c>
      <c r="I49" s="24">
        <v>7</v>
      </c>
      <c r="J49" s="24">
        <v>7</v>
      </c>
      <c r="K49" s="24">
        <f t="shared" si="19"/>
        <v>0</v>
      </c>
    </row>
    <row r="50" spans="2:11" x14ac:dyDescent="0.25">
      <c r="B50" s="35">
        <f t="shared" si="20"/>
        <v>16</v>
      </c>
      <c r="C50" s="24">
        <v>0</v>
      </c>
      <c r="D50" s="24">
        <v>0</v>
      </c>
      <c r="E50" s="24">
        <f t="shared" si="17"/>
        <v>0</v>
      </c>
      <c r="F50" s="24">
        <v>5</v>
      </c>
      <c r="G50" s="24">
        <v>7</v>
      </c>
      <c r="H50" s="24">
        <f t="shared" si="18"/>
        <v>2</v>
      </c>
      <c r="I50" s="24">
        <v>6</v>
      </c>
      <c r="J50" s="24">
        <v>7</v>
      </c>
      <c r="K50" s="24">
        <f t="shared" si="19"/>
        <v>1</v>
      </c>
    </row>
    <row r="51" spans="2:11" x14ac:dyDescent="0.25">
      <c r="B51" s="36" t="s">
        <v>2</v>
      </c>
      <c r="C51" s="19">
        <f>AVERAGE(C35:C50)</f>
        <v>0.3125</v>
      </c>
      <c r="D51" s="19">
        <f t="shared" ref="D51:K51" si="21">AVERAGE(D35:D50)</f>
        <v>0.1875</v>
      </c>
      <c r="E51" s="19">
        <f t="shared" si="21"/>
        <v>-0.125</v>
      </c>
      <c r="F51" s="19">
        <f t="shared" si="21"/>
        <v>6.375</v>
      </c>
      <c r="G51" s="19">
        <f t="shared" si="21"/>
        <v>6.8125</v>
      </c>
      <c r="H51" s="19">
        <f t="shared" si="21"/>
        <v>0.4375</v>
      </c>
      <c r="I51" s="19">
        <f t="shared" si="21"/>
        <v>6.4375</v>
      </c>
      <c r="J51" s="19">
        <f t="shared" si="21"/>
        <v>6.6875</v>
      </c>
      <c r="K51" s="19">
        <f t="shared" si="21"/>
        <v>0.25</v>
      </c>
    </row>
    <row r="52" spans="2:11" x14ac:dyDescent="0.25">
      <c r="B52" s="36" t="s">
        <v>3</v>
      </c>
      <c r="C52" s="19">
        <f>STDEVA(C35:C50)</f>
        <v>0.60207972893961481</v>
      </c>
      <c r="D52" s="19">
        <f t="shared" ref="D52:K52" si="22">STDEVA(D35:D50)</f>
        <v>0.40311288741492751</v>
      </c>
      <c r="E52" s="19">
        <f t="shared" si="22"/>
        <v>0.7187952884282609</v>
      </c>
      <c r="F52" s="19">
        <f t="shared" si="22"/>
        <v>0.9574271077563381</v>
      </c>
      <c r="G52" s="19">
        <f t="shared" si="22"/>
        <v>0.40311288741492751</v>
      </c>
      <c r="H52" s="19">
        <f t="shared" si="22"/>
        <v>0.96393291606141696</v>
      </c>
      <c r="I52" s="19">
        <f t="shared" si="22"/>
        <v>0.62915286960589578</v>
      </c>
      <c r="J52" s="19">
        <f t="shared" si="22"/>
        <v>0.79320026895271956</v>
      </c>
      <c r="K52" s="19">
        <f t="shared" si="22"/>
        <v>1.0645812948447542</v>
      </c>
    </row>
  </sheetData>
  <mergeCells count="3">
    <mergeCell ref="B1:K1"/>
    <mergeCell ref="B16:K16"/>
    <mergeCell ref="B33:K3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4"/>
  <sheetViews>
    <sheetView workbookViewId="0">
      <selection activeCell="M20" sqref="M20"/>
    </sheetView>
  </sheetViews>
  <sheetFormatPr defaultRowHeight="12.75" x14ac:dyDescent="0.2"/>
  <cols>
    <col min="1" max="1" width="9.140625" style="1"/>
    <col min="2" max="2" width="18.28515625" style="45" bestFit="1" customWidth="1"/>
    <col min="3" max="3" width="9.140625" style="1"/>
    <col min="4" max="4" width="11.7109375" style="1" bestFit="1" customWidth="1"/>
    <col min="5" max="5" width="11" style="1" bestFit="1" customWidth="1"/>
    <col min="6" max="6" width="8.28515625" style="26" bestFit="1" customWidth="1"/>
    <col min="7" max="8" width="9.140625" style="26"/>
    <col min="9" max="10" width="10.42578125" style="1" bestFit="1" customWidth="1"/>
    <col min="11" max="11" width="9.140625" style="28"/>
    <col min="12" max="12" width="9.140625" style="26"/>
    <col min="13" max="13" width="95.140625" style="1" bestFit="1" customWidth="1"/>
    <col min="14" max="15" width="9.140625" style="1"/>
    <col min="16" max="19" width="9.140625" style="26"/>
    <col min="20" max="16384" width="9.140625" style="1"/>
  </cols>
  <sheetData>
    <row r="1" spans="2:19" ht="15" x14ac:dyDescent="0.25">
      <c r="B1" s="47" t="s">
        <v>50</v>
      </c>
      <c r="C1" s="47"/>
      <c r="D1" s="47"/>
      <c r="E1" s="47"/>
      <c r="F1" s="47"/>
      <c r="G1" s="47"/>
      <c r="H1" s="47"/>
      <c r="I1" s="47"/>
      <c r="J1" s="47"/>
      <c r="K1" s="47"/>
    </row>
    <row r="2" spans="2:19" ht="17.25" x14ac:dyDescent="0.25">
      <c r="B2" s="43" t="s">
        <v>5</v>
      </c>
      <c r="C2" s="10" t="s">
        <v>49</v>
      </c>
      <c r="D2" s="10" t="s">
        <v>57</v>
      </c>
      <c r="E2" s="10" t="s">
        <v>56</v>
      </c>
      <c r="F2" s="10" t="s">
        <v>51</v>
      </c>
      <c r="G2" s="10" t="s">
        <v>52</v>
      </c>
      <c r="H2" s="10" t="s">
        <v>58</v>
      </c>
      <c r="I2" s="10" t="s">
        <v>22</v>
      </c>
      <c r="J2" s="10" t="s">
        <v>23</v>
      </c>
      <c r="K2" s="10" t="s">
        <v>24</v>
      </c>
      <c r="L2" s="25"/>
      <c r="P2" s="25"/>
      <c r="Q2" s="25"/>
      <c r="R2" s="25"/>
      <c r="S2" s="25"/>
    </row>
    <row r="3" spans="2:19" ht="15" x14ac:dyDescent="0.25">
      <c r="B3" s="44">
        <v>1</v>
      </c>
      <c r="C3" s="15" t="s">
        <v>54</v>
      </c>
      <c r="D3" s="29">
        <v>23.8</v>
      </c>
      <c r="E3" s="29">
        <v>32</v>
      </c>
      <c r="F3" s="29">
        <v>3.5</v>
      </c>
      <c r="G3" s="29">
        <v>3</v>
      </c>
      <c r="H3" s="29">
        <f>G3-F3</f>
        <v>-0.5</v>
      </c>
      <c r="I3" s="29">
        <v>5</v>
      </c>
      <c r="J3" s="29">
        <v>3</v>
      </c>
      <c r="K3" s="30">
        <f t="shared" ref="K3:K37" si="0">J3-I3</f>
        <v>-2</v>
      </c>
      <c r="M3" s="13" t="s">
        <v>59</v>
      </c>
    </row>
    <row r="4" spans="2:19" ht="15" x14ac:dyDescent="0.25">
      <c r="B4" s="44">
        <f t="shared" ref="B4:B37" si="1">B3+1</f>
        <v>2</v>
      </c>
      <c r="C4" s="15" t="s">
        <v>54</v>
      </c>
      <c r="D4" s="29">
        <v>24.2</v>
      </c>
      <c r="E4" s="29">
        <v>53</v>
      </c>
      <c r="F4" s="29">
        <v>2.83</v>
      </c>
      <c r="G4" s="29">
        <v>2.33</v>
      </c>
      <c r="H4" s="29">
        <f t="shared" ref="H4:H5" si="2">G4-F4</f>
        <v>-0.5</v>
      </c>
      <c r="I4" s="29">
        <v>4</v>
      </c>
      <c r="J4" s="29">
        <v>2</v>
      </c>
      <c r="K4" s="30">
        <f t="shared" si="0"/>
        <v>-2</v>
      </c>
      <c r="M4" s="13" t="s">
        <v>41</v>
      </c>
    </row>
    <row r="5" spans="2:19" ht="15" x14ac:dyDescent="0.25">
      <c r="B5" s="44">
        <f t="shared" si="1"/>
        <v>3</v>
      </c>
      <c r="C5" s="15" t="s">
        <v>54</v>
      </c>
      <c r="D5" s="29">
        <v>24.2</v>
      </c>
      <c r="E5" s="29">
        <v>33</v>
      </c>
      <c r="F5" s="29">
        <v>4.5</v>
      </c>
      <c r="G5" s="29">
        <v>4.67</v>
      </c>
      <c r="H5" s="29">
        <f t="shared" si="2"/>
        <v>0.16999999999999993</v>
      </c>
      <c r="I5" s="29">
        <v>5</v>
      </c>
      <c r="J5" s="29">
        <v>5</v>
      </c>
      <c r="K5" s="30">
        <f t="shared" si="0"/>
        <v>0</v>
      </c>
      <c r="M5" s="14" t="s">
        <v>31</v>
      </c>
    </row>
    <row r="6" spans="2:19" x14ac:dyDescent="0.2">
      <c r="B6" s="44">
        <f t="shared" si="1"/>
        <v>4</v>
      </c>
      <c r="C6" s="15" t="s">
        <v>55</v>
      </c>
      <c r="D6" s="29">
        <v>26.6</v>
      </c>
      <c r="E6" s="29">
        <v>47</v>
      </c>
      <c r="F6" s="29">
        <v>1.5</v>
      </c>
      <c r="G6" s="29">
        <v>0.8</v>
      </c>
      <c r="H6" s="29">
        <f>G6-F6</f>
        <v>-0.7</v>
      </c>
      <c r="I6" s="29">
        <v>1</v>
      </c>
      <c r="J6" s="29">
        <v>0</v>
      </c>
      <c r="K6" s="30">
        <f t="shared" si="0"/>
        <v>-1</v>
      </c>
    </row>
    <row r="7" spans="2:19" x14ac:dyDescent="0.2">
      <c r="B7" s="44">
        <f t="shared" si="1"/>
        <v>5</v>
      </c>
      <c r="C7" s="15" t="s">
        <v>55</v>
      </c>
      <c r="D7" s="29">
        <v>20</v>
      </c>
      <c r="E7" s="29">
        <v>51</v>
      </c>
      <c r="F7" s="29">
        <v>3.83</v>
      </c>
      <c r="G7" s="29">
        <v>0.67</v>
      </c>
      <c r="H7" s="29">
        <f>G7-F7</f>
        <v>-3.16</v>
      </c>
      <c r="I7" s="29">
        <v>3</v>
      </c>
      <c r="J7" s="29">
        <v>0</v>
      </c>
      <c r="K7" s="30">
        <f t="shared" si="0"/>
        <v>-3</v>
      </c>
    </row>
    <row r="8" spans="2:19" x14ac:dyDescent="0.2">
      <c r="B8" s="44">
        <f t="shared" si="1"/>
        <v>6</v>
      </c>
      <c r="C8" s="15" t="s">
        <v>55</v>
      </c>
      <c r="D8" s="29">
        <v>25.7</v>
      </c>
      <c r="E8" s="29">
        <v>55</v>
      </c>
      <c r="F8" s="29">
        <v>0.83</v>
      </c>
      <c r="G8" s="29">
        <v>0</v>
      </c>
      <c r="H8" s="29">
        <f>G8-F8</f>
        <v>-0.83</v>
      </c>
      <c r="I8" s="29">
        <v>0</v>
      </c>
      <c r="J8" s="29">
        <v>0</v>
      </c>
      <c r="K8" s="30">
        <f t="shared" si="0"/>
        <v>0</v>
      </c>
    </row>
    <row r="9" spans="2:19" x14ac:dyDescent="0.2">
      <c r="B9" s="44">
        <f t="shared" si="1"/>
        <v>7</v>
      </c>
      <c r="C9" s="15" t="s">
        <v>55</v>
      </c>
      <c r="D9" s="29">
        <v>19.7</v>
      </c>
      <c r="E9" s="29">
        <v>49</v>
      </c>
      <c r="F9" s="29">
        <v>1.8</v>
      </c>
      <c r="G9" s="29">
        <v>0.6</v>
      </c>
      <c r="H9" s="29">
        <f>G9-F9</f>
        <v>-1.2000000000000002</v>
      </c>
      <c r="I9" s="29">
        <v>2</v>
      </c>
      <c r="J9" s="29">
        <v>0</v>
      </c>
      <c r="K9" s="30">
        <f t="shared" si="0"/>
        <v>-2</v>
      </c>
    </row>
    <row r="10" spans="2:19" x14ac:dyDescent="0.2">
      <c r="B10" s="44">
        <f t="shared" si="1"/>
        <v>8</v>
      </c>
      <c r="C10" s="15" t="s">
        <v>55</v>
      </c>
      <c r="D10" s="29">
        <v>20.7</v>
      </c>
      <c r="E10" s="29">
        <v>40</v>
      </c>
      <c r="F10" s="29">
        <v>1.83</v>
      </c>
      <c r="G10" s="29">
        <v>0.33</v>
      </c>
      <c r="H10" s="29">
        <f t="shared" ref="H10:H11" si="3">G10-F10</f>
        <v>-1.5</v>
      </c>
      <c r="I10" s="29">
        <v>0</v>
      </c>
      <c r="J10" s="29">
        <v>0</v>
      </c>
      <c r="K10" s="30">
        <f t="shared" si="0"/>
        <v>0</v>
      </c>
    </row>
    <row r="11" spans="2:19" x14ac:dyDescent="0.2">
      <c r="B11" s="44">
        <f t="shared" si="1"/>
        <v>9</v>
      </c>
      <c r="C11" s="15" t="s">
        <v>54</v>
      </c>
      <c r="D11" s="29">
        <v>21.1</v>
      </c>
      <c r="E11" s="29">
        <v>33</v>
      </c>
      <c r="F11" s="29">
        <v>3.83</v>
      </c>
      <c r="G11" s="29">
        <v>4.67</v>
      </c>
      <c r="H11" s="29">
        <f t="shared" si="3"/>
        <v>0.83999999999999986</v>
      </c>
      <c r="I11" s="29">
        <v>3</v>
      </c>
      <c r="J11" s="29">
        <v>5</v>
      </c>
      <c r="K11" s="30">
        <f t="shared" si="0"/>
        <v>2</v>
      </c>
    </row>
    <row r="12" spans="2:19" x14ac:dyDescent="0.2">
      <c r="B12" s="44">
        <f t="shared" si="1"/>
        <v>10</v>
      </c>
      <c r="C12" s="15" t="s">
        <v>55</v>
      </c>
      <c r="D12" s="29">
        <v>22.2</v>
      </c>
      <c r="E12" s="29">
        <v>46</v>
      </c>
      <c r="F12" s="29">
        <v>4.5999999999999996</v>
      </c>
      <c r="G12" s="29">
        <v>3.5</v>
      </c>
      <c r="H12" s="29">
        <f>G12-F12</f>
        <v>-1.0999999999999996</v>
      </c>
      <c r="I12" s="29">
        <v>6</v>
      </c>
      <c r="J12" s="29">
        <v>5</v>
      </c>
      <c r="K12" s="30">
        <f t="shared" si="0"/>
        <v>-1</v>
      </c>
    </row>
    <row r="13" spans="2:19" x14ac:dyDescent="0.2">
      <c r="B13" s="44">
        <f t="shared" si="1"/>
        <v>11</v>
      </c>
      <c r="C13" s="15" t="s">
        <v>55</v>
      </c>
      <c r="D13" s="29">
        <v>23.4</v>
      </c>
      <c r="E13" s="29">
        <v>36</v>
      </c>
      <c r="F13" s="29">
        <v>1</v>
      </c>
      <c r="G13" s="29">
        <v>1</v>
      </c>
      <c r="H13" s="29">
        <v>0</v>
      </c>
      <c r="I13" s="29">
        <v>0</v>
      </c>
      <c r="J13" s="29">
        <v>0</v>
      </c>
      <c r="K13" s="30">
        <f t="shared" si="0"/>
        <v>0</v>
      </c>
    </row>
    <row r="14" spans="2:19" x14ac:dyDescent="0.2">
      <c r="B14" s="44">
        <f t="shared" si="1"/>
        <v>12</v>
      </c>
      <c r="C14" s="15" t="s">
        <v>54</v>
      </c>
      <c r="D14" s="29">
        <v>23.9</v>
      </c>
      <c r="E14" s="29">
        <v>44</v>
      </c>
      <c r="F14" s="29">
        <v>1.1599999999999999</v>
      </c>
      <c r="G14" s="29">
        <v>1.1599999999999999</v>
      </c>
      <c r="H14" s="29">
        <v>0</v>
      </c>
      <c r="I14" s="29">
        <v>0</v>
      </c>
      <c r="J14" s="29">
        <v>0</v>
      </c>
      <c r="K14" s="30">
        <f t="shared" si="0"/>
        <v>0</v>
      </c>
    </row>
    <row r="15" spans="2:19" x14ac:dyDescent="0.2">
      <c r="B15" s="44">
        <f t="shared" si="1"/>
        <v>13</v>
      </c>
      <c r="C15" s="15" t="s">
        <v>55</v>
      </c>
      <c r="D15" s="29">
        <v>24.8</v>
      </c>
      <c r="E15" s="29">
        <v>22</v>
      </c>
      <c r="F15" s="29">
        <v>3.1</v>
      </c>
      <c r="G15" s="29">
        <v>3.6</v>
      </c>
      <c r="H15" s="29">
        <f>G15-F15</f>
        <v>0.5</v>
      </c>
      <c r="I15" s="29">
        <v>5</v>
      </c>
      <c r="J15" s="29">
        <v>3</v>
      </c>
      <c r="K15" s="30">
        <f t="shared" si="0"/>
        <v>-2</v>
      </c>
    </row>
    <row r="16" spans="2:19" x14ac:dyDescent="0.2">
      <c r="B16" s="44">
        <f t="shared" si="1"/>
        <v>14</v>
      </c>
      <c r="C16" s="15" t="s">
        <v>55</v>
      </c>
      <c r="D16" s="29">
        <v>27.6</v>
      </c>
      <c r="E16" s="29">
        <v>28</v>
      </c>
      <c r="F16" s="29">
        <v>4</v>
      </c>
      <c r="G16" s="29">
        <v>3.5</v>
      </c>
      <c r="H16" s="29">
        <f>G16-F16</f>
        <v>-0.5</v>
      </c>
      <c r="I16" s="29">
        <v>5</v>
      </c>
      <c r="J16" s="29">
        <v>2</v>
      </c>
      <c r="K16" s="30">
        <f t="shared" si="0"/>
        <v>-3</v>
      </c>
    </row>
    <row r="17" spans="2:11" x14ac:dyDescent="0.2">
      <c r="B17" s="44">
        <f t="shared" si="1"/>
        <v>15</v>
      </c>
      <c r="C17" s="15" t="s">
        <v>55</v>
      </c>
      <c r="D17" s="29">
        <v>28.3</v>
      </c>
      <c r="E17" s="29">
        <v>31</v>
      </c>
      <c r="F17" s="29">
        <v>0.83</v>
      </c>
      <c r="G17" s="29">
        <v>0.67</v>
      </c>
      <c r="H17" s="29">
        <f t="shared" ref="H17:H19" si="4">G17-F17</f>
        <v>-0.15999999999999992</v>
      </c>
      <c r="I17" s="29">
        <v>0</v>
      </c>
      <c r="J17" s="29">
        <v>0</v>
      </c>
      <c r="K17" s="30">
        <f t="shared" si="0"/>
        <v>0</v>
      </c>
    </row>
    <row r="18" spans="2:11" x14ac:dyDescent="0.2">
      <c r="B18" s="44">
        <f t="shared" si="1"/>
        <v>16</v>
      </c>
      <c r="C18" s="15" t="s">
        <v>55</v>
      </c>
      <c r="D18" s="29">
        <v>28.7</v>
      </c>
      <c r="E18" s="29">
        <v>45</v>
      </c>
      <c r="F18" s="29">
        <v>1.9</v>
      </c>
      <c r="G18" s="29">
        <v>2.6</v>
      </c>
      <c r="H18" s="29">
        <f t="shared" si="4"/>
        <v>0.70000000000000018</v>
      </c>
      <c r="I18" s="29">
        <v>0</v>
      </c>
      <c r="J18" s="29">
        <v>0</v>
      </c>
      <c r="K18" s="30">
        <f t="shared" si="0"/>
        <v>0</v>
      </c>
    </row>
    <row r="19" spans="2:11" x14ac:dyDescent="0.2">
      <c r="B19" s="44">
        <f t="shared" si="1"/>
        <v>17</v>
      </c>
      <c r="C19" s="15" t="s">
        <v>54</v>
      </c>
      <c r="D19" s="29">
        <v>29.3</v>
      </c>
      <c r="E19" s="29">
        <v>40</v>
      </c>
      <c r="F19" s="29">
        <v>1.3</v>
      </c>
      <c r="G19" s="29">
        <v>1</v>
      </c>
      <c r="H19" s="29">
        <f t="shared" si="4"/>
        <v>-0.30000000000000004</v>
      </c>
      <c r="I19" s="29">
        <v>1</v>
      </c>
      <c r="J19" s="29">
        <v>1</v>
      </c>
      <c r="K19" s="30">
        <f t="shared" si="0"/>
        <v>0</v>
      </c>
    </row>
    <row r="20" spans="2:11" x14ac:dyDescent="0.2">
      <c r="B20" s="44">
        <f t="shared" si="1"/>
        <v>18</v>
      </c>
      <c r="C20" s="15" t="s">
        <v>55</v>
      </c>
      <c r="D20" s="29">
        <v>18.7</v>
      </c>
      <c r="E20" s="29">
        <v>27</v>
      </c>
      <c r="F20" s="29">
        <v>1.17</v>
      </c>
      <c r="G20" s="29">
        <v>2.33</v>
      </c>
      <c r="H20" s="29">
        <f t="shared" ref="H20:H30" si="5">G20-F20</f>
        <v>1.1600000000000001</v>
      </c>
      <c r="I20" s="29">
        <v>0</v>
      </c>
      <c r="J20" s="29">
        <v>2</v>
      </c>
      <c r="K20" s="30">
        <f t="shared" si="0"/>
        <v>2</v>
      </c>
    </row>
    <row r="21" spans="2:11" x14ac:dyDescent="0.2">
      <c r="B21" s="44">
        <f t="shared" si="1"/>
        <v>19</v>
      </c>
      <c r="C21" s="15" t="s">
        <v>54</v>
      </c>
      <c r="D21" s="29">
        <v>20.6</v>
      </c>
      <c r="E21" s="29">
        <v>31</v>
      </c>
      <c r="F21" s="29">
        <v>4.16</v>
      </c>
      <c r="G21" s="29">
        <v>4.16</v>
      </c>
      <c r="H21" s="29">
        <f t="shared" si="5"/>
        <v>0</v>
      </c>
      <c r="I21" s="29">
        <v>5</v>
      </c>
      <c r="J21" s="29">
        <v>5</v>
      </c>
      <c r="K21" s="30">
        <f t="shared" si="0"/>
        <v>0</v>
      </c>
    </row>
    <row r="22" spans="2:11" x14ac:dyDescent="0.2">
      <c r="B22" s="44">
        <f t="shared" si="1"/>
        <v>20</v>
      </c>
      <c r="C22" s="15" t="s">
        <v>55</v>
      </c>
      <c r="D22" s="29">
        <v>21.1</v>
      </c>
      <c r="E22" s="29">
        <v>36</v>
      </c>
      <c r="F22" s="29">
        <v>1.83</v>
      </c>
      <c r="G22" s="29">
        <v>3.17</v>
      </c>
      <c r="H22" s="29">
        <f t="shared" si="5"/>
        <v>1.3399999999999999</v>
      </c>
      <c r="I22" s="29">
        <v>1</v>
      </c>
      <c r="J22" s="29">
        <v>3</v>
      </c>
      <c r="K22" s="30">
        <f t="shared" si="0"/>
        <v>2</v>
      </c>
    </row>
    <row r="23" spans="2:11" x14ac:dyDescent="0.2">
      <c r="B23" s="44">
        <f t="shared" si="1"/>
        <v>21</v>
      </c>
      <c r="C23" s="15" t="s">
        <v>54</v>
      </c>
      <c r="D23" s="29">
        <v>22.8</v>
      </c>
      <c r="E23" s="29">
        <v>18</v>
      </c>
      <c r="F23" s="29">
        <v>2.67</v>
      </c>
      <c r="G23" s="29">
        <v>0.5</v>
      </c>
      <c r="H23" s="29">
        <f t="shared" si="5"/>
        <v>-2.17</v>
      </c>
      <c r="I23" s="29">
        <v>3</v>
      </c>
      <c r="J23" s="29">
        <v>0</v>
      </c>
      <c r="K23" s="30">
        <f t="shared" si="0"/>
        <v>-3</v>
      </c>
    </row>
    <row r="24" spans="2:11" x14ac:dyDescent="0.2">
      <c r="B24" s="44">
        <f t="shared" si="1"/>
        <v>22</v>
      </c>
      <c r="C24" s="15" t="s">
        <v>55</v>
      </c>
      <c r="D24" s="29">
        <v>23.6</v>
      </c>
      <c r="E24" s="29">
        <v>46</v>
      </c>
      <c r="F24" s="29">
        <v>2.6</v>
      </c>
      <c r="G24" s="29">
        <v>0.5</v>
      </c>
      <c r="H24" s="29">
        <f t="shared" si="5"/>
        <v>-2.1</v>
      </c>
      <c r="I24" s="29">
        <v>3</v>
      </c>
      <c r="J24" s="29">
        <v>3</v>
      </c>
      <c r="K24" s="30">
        <f t="shared" si="0"/>
        <v>0</v>
      </c>
    </row>
    <row r="25" spans="2:11" x14ac:dyDescent="0.2">
      <c r="B25" s="44">
        <f t="shared" si="1"/>
        <v>23</v>
      </c>
      <c r="C25" s="15" t="s">
        <v>55</v>
      </c>
      <c r="D25" s="29">
        <v>24.2</v>
      </c>
      <c r="E25" s="29">
        <v>31</v>
      </c>
      <c r="F25" s="29">
        <v>2.33</v>
      </c>
      <c r="G25" s="29">
        <v>1.17</v>
      </c>
      <c r="H25" s="29">
        <f t="shared" si="5"/>
        <v>-1.1600000000000001</v>
      </c>
      <c r="I25" s="29">
        <v>2</v>
      </c>
      <c r="J25" s="29">
        <v>0</v>
      </c>
      <c r="K25" s="30">
        <f t="shared" si="0"/>
        <v>-2</v>
      </c>
    </row>
    <row r="26" spans="2:11" x14ac:dyDescent="0.2">
      <c r="B26" s="44">
        <f t="shared" si="1"/>
        <v>24</v>
      </c>
      <c r="C26" s="15" t="s">
        <v>55</v>
      </c>
      <c r="D26" s="29">
        <v>25.3</v>
      </c>
      <c r="E26" s="29">
        <v>25</v>
      </c>
      <c r="F26" s="29">
        <v>2</v>
      </c>
      <c r="G26" s="29">
        <v>2.2999999999999998</v>
      </c>
      <c r="H26" s="29">
        <f t="shared" si="5"/>
        <v>0.29999999999999982</v>
      </c>
      <c r="I26" s="29">
        <v>3</v>
      </c>
      <c r="J26" s="29">
        <v>3</v>
      </c>
      <c r="K26" s="30">
        <f t="shared" si="0"/>
        <v>0</v>
      </c>
    </row>
    <row r="27" spans="2:11" x14ac:dyDescent="0.2">
      <c r="B27" s="44">
        <f t="shared" si="1"/>
        <v>25</v>
      </c>
      <c r="C27" s="15" t="s">
        <v>54</v>
      </c>
      <c r="D27" s="29">
        <v>25.7</v>
      </c>
      <c r="E27" s="29">
        <v>46</v>
      </c>
      <c r="F27" s="29">
        <v>1.3</v>
      </c>
      <c r="G27" s="29">
        <v>1.2</v>
      </c>
      <c r="H27" s="29">
        <f t="shared" si="5"/>
        <v>-0.10000000000000009</v>
      </c>
      <c r="I27" s="29">
        <v>1</v>
      </c>
      <c r="J27" s="29">
        <v>1</v>
      </c>
      <c r="K27" s="30">
        <f t="shared" si="0"/>
        <v>0</v>
      </c>
    </row>
    <row r="28" spans="2:11" x14ac:dyDescent="0.2">
      <c r="B28" s="44">
        <f t="shared" si="1"/>
        <v>26</v>
      </c>
      <c r="C28" s="15" t="s">
        <v>55</v>
      </c>
      <c r="D28" s="29">
        <v>25.8</v>
      </c>
      <c r="E28" s="29">
        <v>42</v>
      </c>
      <c r="F28" s="29">
        <v>2.17</v>
      </c>
      <c r="G28" s="29">
        <v>1.5</v>
      </c>
      <c r="H28" s="29">
        <f t="shared" si="5"/>
        <v>-0.66999999999999993</v>
      </c>
      <c r="I28" s="29">
        <v>0</v>
      </c>
      <c r="J28" s="29">
        <v>0</v>
      </c>
      <c r="K28" s="30">
        <f t="shared" si="0"/>
        <v>0</v>
      </c>
    </row>
    <row r="29" spans="2:11" x14ac:dyDescent="0.2">
      <c r="B29" s="44">
        <f t="shared" si="1"/>
        <v>27</v>
      </c>
      <c r="C29" s="15" t="s">
        <v>54</v>
      </c>
      <c r="D29" s="29">
        <v>26.6</v>
      </c>
      <c r="E29" s="29">
        <v>52</v>
      </c>
      <c r="F29" s="29">
        <v>3.67</v>
      </c>
      <c r="G29" s="29">
        <v>4.17</v>
      </c>
      <c r="H29" s="29">
        <f t="shared" si="5"/>
        <v>0.5</v>
      </c>
      <c r="I29" s="29">
        <v>3</v>
      </c>
      <c r="J29" s="29">
        <v>3</v>
      </c>
      <c r="K29" s="30">
        <f t="shared" si="0"/>
        <v>0</v>
      </c>
    </row>
    <row r="30" spans="2:11" x14ac:dyDescent="0.2">
      <c r="B30" s="44">
        <f t="shared" si="1"/>
        <v>28</v>
      </c>
      <c r="C30" s="15" t="s">
        <v>54</v>
      </c>
      <c r="D30" s="29">
        <v>26.8</v>
      </c>
      <c r="E30" s="29">
        <v>51</v>
      </c>
      <c r="F30" s="29">
        <v>3</v>
      </c>
      <c r="G30" s="29">
        <v>0.3</v>
      </c>
      <c r="H30" s="29">
        <f t="shared" si="5"/>
        <v>-2.7</v>
      </c>
      <c r="I30" s="29">
        <v>1</v>
      </c>
      <c r="J30" s="29">
        <v>0</v>
      </c>
      <c r="K30" s="30">
        <f t="shared" si="0"/>
        <v>-1</v>
      </c>
    </row>
    <row r="31" spans="2:11" x14ac:dyDescent="0.2">
      <c r="B31" s="44">
        <f t="shared" si="1"/>
        <v>29</v>
      </c>
      <c r="C31" s="15" t="s">
        <v>54</v>
      </c>
      <c r="D31" s="29">
        <v>26.9</v>
      </c>
      <c r="E31" s="29">
        <v>52</v>
      </c>
      <c r="F31" s="29">
        <v>5.5</v>
      </c>
      <c r="G31" s="29">
        <v>1</v>
      </c>
      <c r="H31" s="29">
        <f t="shared" ref="H31:H32" si="6">G31-F31</f>
        <v>-4.5</v>
      </c>
      <c r="I31" s="29">
        <v>5</v>
      </c>
      <c r="J31" s="29">
        <v>0</v>
      </c>
      <c r="K31" s="30">
        <f t="shared" si="0"/>
        <v>-5</v>
      </c>
    </row>
    <row r="32" spans="2:11" x14ac:dyDescent="0.2">
      <c r="B32" s="44">
        <f t="shared" si="1"/>
        <v>30</v>
      </c>
      <c r="C32" s="15" t="s">
        <v>54</v>
      </c>
      <c r="D32" s="29">
        <v>27</v>
      </c>
      <c r="E32" s="29">
        <v>49</v>
      </c>
      <c r="F32" s="29">
        <v>1</v>
      </c>
      <c r="G32" s="29">
        <v>0.7</v>
      </c>
      <c r="H32" s="29">
        <f t="shared" si="6"/>
        <v>-0.30000000000000004</v>
      </c>
      <c r="I32" s="29">
        <v>1</v>
      </c>
      <c r="J32" s="29">
        <v>1</v>
      </c>
      <c r="K32" s="30">
        <f t="shared" si="0"/>
        <v>0</v>
      </c>
    </row>
    <row r="33" spans="2:19" x14ac:dyDescent="0.2">
      <c r="B33" s="44">
        <f t="shared" si="1"/>
        <v>31</v>
      </c>
      <c r="C33" s="15" t="s">
        <v>54</v>
      </c>
      <c r="D33" s="29">
        <v>27.1</v>
      </c>
      <c r="E33" s="29">
        <v>51</v>
      </c>
      <c r="F33" s="29">
        <v>2.5</v>
      </c>
      <c r="G33" s="29">
        <v>2.33</v>
      </c>
      <c r="H33" s="29">
        <f>G33-F33</f>
        <v>-0.16999999999999993</v>
      </c>
      <c r="I33" s="29">
        <v>2</v>
      </c>
      <c r="J33" s="29">
        <v>3</v>
      </c>
      <c r="K33" s="30">
        <f t="shared" si="0"/>
        <v>1</v>
      </c>
    </row>
    <row r="34" spans="2:19" x14ac:dyDescent="0.2">
      <c r="B34" s="44">
        <f t="shared" si="1"/>
        <v>32</v>
      </c>
      <c r="C34" s="15" t="s">
        <v>54</v>
      </c>
      <c r="D34" s="29">
        <v>28.4</v>
      </c>
      <c r="E34" s="29">
        <v>42</v>
      </c>
      <c r="F34" s="29">
        <v>1.1599999999999999</v>
      </c>
      <c r="G34" s="29">
        <v>0.5</v>
      </c>
      <c r="H34" s="29">
        <f>G34-F34</f>
        <v>-0.65999999999999992</v>
      </c>
      <c r="I34" s="29">
        <v>1</v>
      </c>
      <c r="J34" s="29">
        <v>0</v>
      </c>
      <c r="K34" s="30">
        <f t="shared" si="0"/>
        <v>-1</v>
      </c>
    </row>
    <row r="35" spans="2:19" x14ac:dyDescent="0.2">
      <c r="B35" s="44">
        <f t="shared" si="1"/>
        <v>33</v>
      </c>
      <c r="C35" s="15" t="s">
        <v>55</v>
      </c>
      <c r="D35" s="29">
        <v>29.1</v>
      </c>
      <c r="E35" s="29">
        <v>45</v>
      </c>
      <c r="F35" s="29">
        <v>1</v>
      </c>
      <c r="G35" s="29">
        <v>0.5</v>
      </c>
      <c r="H35" s="29">
        <f>-G35-F35</f>
        <v>-1.5</v>
      </c>
      <c r="I35" s="29">
        <v>0</v>
      </c>
      <c r="J35" s="29">
        <v>0</v>
      </c>
      <c r="K35" s="30">
        <f t="shared" si="0"/>
        <v>0</v>
      </c>
    </row>
    <row r="36" spans="2:19" x14ac:dyDescent="0.2">
      <c r="B36" s="44">
        <f t="shared" si="1"/>
        <v>34</v>
      </c>
      <c r="C36" s="15" t="s">
        <v>55</v>
      </c>
      <c r="D36" s="29">
        <v>29.6</v>
      </c>
      <c r="E36" s="29">
        <v>55</v>
      </c>
      <c r="F36" s="29">
        <v>2.83</v>
      </c>
      <c r="G36" s="29">
        <v>1.67</v>
      </c>
      <c r="H36" s="29">
        <f>G36-F36</f>
        <v>-1.1600000000000001</v>
      </c>
      <c r="I36" s="29">
        <v>2</v>
      </c>
      <c r="J36" s="29">
        <v>1</v>
      </c>
      <c r="K36" s="30">
        <f t="shared" si="0"/>
        <v>-1</v>
      </c>
    </row>
    <row r="37" spans="2:19" x14ac:dyDescent="0.2">
      <c r="B37" s="44">
        <f t="shared" si="1"/>
        <v>35</v>
      </c>
      <c r="C37" s="15" t="s">
        <v>54</v>
      </c>
      <c r="D37" s="29">
        <v>29.7</v>
      </c>
      <c r="E37" s="29">
        <v>50</v>
      </c>
      <c r="F37" s="29">
        <v>1</v>
      </c>
      <c r="G37" s="29">
        <v>0.16</v>
      </c>
      <c r="H37" s="29">
        <f>G37-F37</f>
        <v>-0.84</v>
      </c>
      <c r="I37" s="29">
        <v>0</v>
      </c>
      <c r="J37" s="29">
        <v>0</v>
      </c>
      <c r="K37" s="30">
        <f t="shared" si="0"/>
        <v>0</v>
      </c>
    </row>
    <row r="38" spans="2:19" s="2" customFormat="1" ht="15" x14ac:dyDescent="0.25">
      <c r="B38" s="50" t="s">
        <v>2</v>
      </c>
      <c r="C38" s="51"/>
      <c r="D38" s="31">
        <f>AVERAGE(D3:D37)</f>
        <v>24.94857142857143</v>
      </c>
      <c r="E38" s="31">
        <f>AVERAGE(E3:E37)</f>
        <v>40.971428571428568</v>
      </c>
      <c r="F38" s="31">
        <f>AVERAGE(F3:F37)</f>
        <v>2.4065714285714277</v>
      </c>
      <c r="G38" s="31">
        <f>AVERAGE(G3:G37)</f>
        <v>1.7788571428571429</v>
      </c>
      <c r="H38" s="32"/>
      <c r="I38" s="31">
        <f>AVERAGE(I3:I37)</f>
        <v>2.0857142857142859</v>
      </c>
      <c r="J38" s="31">
        <f>AVERAGE(J3:J37)</f>
        <v>1.4571428571428571</v>
      </c>
      <c r="K38" s="31">
        <f>AVERAGE(K3:K37)</f>
        <v>-0.62857142857142856</v>
      </c>
      <c r="L38" s="27"/>
      <c r="P38" s="33"/>
      <c r="Q38" s="33"/>
      <c r="R38" s="33"/>
      <c r="S38" s="33"/>
    </row>
    <row r="39" spans="2:19" s="2" customFormat="1" ht="15" x14ac:dyDescent="0.25">
      <c r="B39" s="50" t="s">
        <v>3</v>
      </c>
      <c r="C39" s="51"/>
      <c r="D39" s="31">
        <f>_xlfn.STDEV.P(D3:D37)</f>
        <v>3.0533701688061039</v>
      </c>
      <c r="E39" s="31">
        <f>_xlfn.STDEV.P(E3:E37)</f>
        <v>10.018513474807426</v>
      </c>
      <c r="F39" s="31">
        <f>_xlfn.STDEV.P(F3:F37)</f>
        <v>1.2517072749012923</v>
      </c>
      <c r="G39" s="31">
        <f>_xlfn.STDEV.P(G3:G37)</f>
        <v>1.3960347343787105</v>
      </c>
      <c r="H39" s="32"/>
      <c r="I39" s="31">
        <f>_xlfn.STDEV.P(I3:I37)</f>
        <v>1.9029515206110528</v>
      </c>
      <c r="J39" s="31">
        <f>_xlfn.STDEV.P(J3:J37)</f>
        <v>1.7294566800481779</v>
      </c>
      <c r="K39" s="31">
        <f>_xlfn.STDEV.P(K3:K37)</f>
        <v>1.4752377878200669</v>
      </c>
      <c r="L39" s="27"/>
      <c r="P39" s="33"/>
      <c r="Q39" s="33"/>
      <c r="R39" s="33"/>
      <c r="S39" s="33"/>
    </row>
    <row r="41" spans="2:19" x14ac:dyDescent="0.2">
      <c r="F41" s="1"/>
      <c r="G41" s="1"/>
    </row>
    <row r="42" spans="2:19" ht="15" x14ac:dyDescent="0.25">
      <c r="B42" s="47" t="s">
        <v>53</v>
      </c>
      <c r="C42" s="47"/>
      <c r="D42" s="47"/>
      <c r="E42" s="47"/>
      <c r="F42" s="47"/>
      <c r="G42" s="47"/>
      <c r="H42" s="47"/>
      <c r="I42" s="47"/>
      <c r="J42" s="47"/>
      <c r="K42" s="47"/>
    </row>
    <row r="43" spans="2:19" ht="17.25" x14ac:dyDescent="0.25">
      <c r="B43" s="43" t="s">
        <v>5</v>
      </c>
      <c r="C43" s="10" t="s">
        <v>49</v>
      </c>
      <c r="D43" s="10" t="s">
        <v>57</v>
      </c>
      <c r="E43" s="10" t="s">
        <v>56</v>
      </c>
      <c r="F43" s="10" t="s">
        <v>51</v>
      </c>
      <c r="G43" s="10" t="s">
        <v>52</v>
      </c>
      <c r="H43" s="10" t="s">
        <v>58</v>
      </c>
      <c r="I43" s="10" t="s">
        <v>22</v>
      </c>
      <c r="J43" s="10" t="s">
        <v>23</v>
      </c>
      <c r="K43" s="10" t="s">
        <v>24</v>
      </c>
    </row>
    <row r="44" spans="2:19" x14ac:dyDescent="0.2">
      <c r="B44" s="46">
        <v>1</v>
      </c>
      <c r="C44" s="29" t="s">
        <v>54</v>
      </c>
      <c r="D44" s="29">
        <v>32</v>
      </c>
      <c r="E44" s="29">
        <v>51</v>
      </c>
      <c r="F44" s="29">
        <v>3.83</v>
      </c>
      <c r="G44" s="29">
        <v>3.67</v>
      </c>
      <c r="H44" s="29">
        <f>G44-F44</f>
        <v>-0.16000000000000014</v>
      </c>
      <c r="I44" s="29">
        <v>3</v>
      </c>
      <c r="J44" s="29">
        <v>2</v>
      </c>
      <c r="K44" s="30">
        <f t="shared" ref="K44:K62" si="7">J44-I44</f>
        <v>-1</v>
      </c>
    </row>
    <row r="45" spans="2:19" x14ac:dyDescent="0.2">
      <c r="B45" s="46">
        <f>B44+1</f>
        <v>2</v>
      </c>
      <c r="C45" s="29" t="s">
        <v>54</v>
      </c>
      <c r="D45" s="29">
        <v>36.700000000000003</v>
      </c>
      <c r="E45" s="29">
        <v>34</v>
      </c>
      <c r="F45" s="29">
        <v>3.83</v>
      </c>
      <c r="G45" s="29">
        <v>4.17</v>
      </c>
      <c r="H45" s="29">
        <f>G45-F45</f>
        <v>0.33999999999999986</v>
      </c>
      <c r="I45" s="29">
        <v>6</v>
      </c>
      <c r="J45" s="29">
        <v>1</v>
      </c>
      <c r="K45" s="30">
        <f t="shared" si="7"/>
        <v>-5</v>
      </c>
    </row>
    <row r="46" spans="2:19" x14ac:dyDescent="0.2">
      <c r="B46" s="46">
        <f t="shared" ref="B46:B62" si="8">B45+1</f>
        <v>3</v>
      </c>
      <c r="C46" s="29" t="s">
        <v>55</v>
      </c>
      <c r="D46" s="29">
        <v>30.1</v>
      </c>
      <c r="E46" s="29">
        <v>48</v>
      </c>
      <c r="F46" s="29">
        <v>4</v>
      </c>
      <c r="G46" s="29">
        <v>3.6</v>
      </c>
      <c r="H46" s="29">
        <f>G46-F46</f>
        <v>-0.39999999999999991</v>
      </c>
      <c r="I46" s="29">
        <v>5</v>
      </c>
      <c r="J46" s="29">
        <v>5</v>
      </c>
      <c r="K46" s="30">
        <f t="shared" si="7"/>
        <v>0</v>
      </c>
    </row>
    <row r="47" spans="2:19" x14ac:dyDescent="0.2">
      <c r="B47" s="46">
        <f t="shared" si="8"/>
        <v>4</v>
      </c>
      <c r="C47" s="29" t="s">
        <v>55</v>
      </c>
      <c r="D47" s="29">
        <v>34.200000000000003</v>
      </c>
      <c r="E47" s="29">
        <v>54</v>
      </c>
      <c r="F47" s="29">
        <v>4</v>
      </c>
      <c r="G47" s="29">
        <v>1.6</v>
      </c>
      <c r="H47" s="29">
        <f>G47-F47</f>
        <v>-2.4</v>
      </c>
      <c r="I47" s="29">
        <v>3</v>
      </c>
      <c r="J47" s="29">
        <v>3</v>
      </c>
      <c r="K47" s="30">
        <f t="shared" si="7"/>
        <v>0</v>
      </c>
    </row>
    <row r="48" spans="2:19" x14ac:dyDescent="0.2">
      <c r="B48" s="46">
        <f t="shared" si="8"/>
        <v>5</v>
      </c>
      <c r="C48" s="29" t="s">
        <v>54</v>
      </c>
      <c r="D48" s="29">
        <v>35</v>
      </c>
      <c r="E48" s="29">
        <v>41</v>
      </c>
      <c r="F48" s="29">
        <v>1.25</v>
      </c>
      <c r="G48" s="29">
        <v>0.5</v>
      </c>
      <c r="H48" s="29">
        <f>G48-F48</f>
        <v>-0.75</v>
      </c>
      <c r="I48" s="29">
        <v>1</v>
      </c>
      <c r="J48" s="29">
        <v>0</v>
      </c>
      <c r="K48" s="30">
        <f t="shared" si="7"/>
        <v>-1</v>
      </c>
    </row>
    <row r="49" spans="2:19" x14ac:dyDescent="0.2">
      <c r="B49" s="46">
        <f t="shared" si="8"/>
        <v>6</v>
      </c>
      <c r="C49" s="29" t="s">
        <v>55</v>
      </c>
      <c r="D49" s="29">
        <v>35.5</v>
      </c>
      <c r="E49" s="29">
        <v>41</v>
      </c>
      <c r="F49" s="29">
        <v>1</v>
      </c>
      <c r="G49" s="29">
        <v>0.3</v>
      </c>
      <c r="H49" s="29">
        <f t="shared" ref="H49:H50" si="9">G49-F49</f>
        <v>-0.7</v>
      </c>
      <c r="I49" s="29">
        <v>0</v>
      </c>
      <c r="J49" s="29">
        <v>0</v>
      </c>
      <c r="K49" s="30">
        <f t="shared" si="7"/>
        <v>0</v>
      </c>
    </row>
    <row r="50" spans="2:19" x14ac:dyDescent="0.2">
      <c r="B50" s="46">
        <f t="shared" si="8"/>
        <v>7</v>
      </c>
      <c r="C50" s="29" t="s">
        <v>54</v>
      </c>
      <c r="D50" s="29">
        <v>36.799999999999997</v>
      </c>
      <c r="E50" s="29">
        <v>44</v>
      </c>
      <c r="F50" s="29">
        <v>2.17</v>
      </c>
      <c r="G50" s="29">
        <v>0.33</v>
      </c>
      <c r="H50" s="29">
        <f t="shared" si="9"/>
        <v>-1.8399999999999999</v>
      </c>
      <c r="I50" s="29">
        <v>3</v>
      </c>
      <c r="J50" s="29">
        <v>1</v>
      </c>
      <c r="K50" s="30">
        <f t="shared" si="7"/>
        <v>-2</v>
      </c>
    </row>
    <row r="51" spans="2:19" x14ac:dyDescent="0.2">
      <c r="B51" s="46">
        <f t="shared" si="8"/>
        <v>8</v>
      </c>
      <c r="C51" s="29" t="s">
        <v>55</v>
      </c>
      <c r="D51" s="29">
        <v>30</v>
      </c>
      <c r="E51" s="29">
        <v>39</v>
      </c>
      <c r="F51" s="29">
        <v>1.1599999999999999</v>
      </c>
      <c r="G51" s="29">
        <v>2.16</v>
      </c>
      <c r="H51" s="29">
        <f>G51-F51</f>
        <v>1.0000000000000002</v>
      </c>
      <c r="I51" s="29">
        <v>2</v>
      </c>
      <c r="J51" s="29">
        <v>3</v>
      </c>
      <c r="K51" s="30">
        <f t="shared" si="7"/>
        <v>1</v>
      </c>
    </row>
    <row r="52" spans="2:19" x14ac:dyDescent="0.2">
      <c r="B52" s="46">
        <f t="shared" si="8"/>
        <v>9</v>
      </c>
      <c r="C52" s="29" t="s">
        <v>55</v>
      </c>
      <c r="D52" s="29">
        <v>30.3</v>
      </c>
      <c r="E52" s="29">
        <v>43</v>
      </c>
      <c r="F52" s="29">
        <v>3.17</v>
      </c>
      <c r="G52" s="29">
        <v>1.33</v>
      </c>
      <c r="H52" s="29">
        <f t="shared" ref="H52:H55" si="10">G52-F52</f>
        <v>-1.8399999999999999</v>
      </c>
      <c r="I52" s="29">
        <v>4</v>
      </c>
      <c r="J52" s="29">
        <v>2</v>
      </c>
      <c r="K52" s="30">
        <f t="shared" si="7"/>
        <v>-2</v>
      </c>
    </row>
    <row r="53" spans="2:19" x14ac:dyDescent="0.2">
      <c r="B53" s="46">
        <f t="shared" si="8"/>
        <v>10</v>
      </c>
      <c r="C53" s="29" t="s">
        <v>55</v>
      </c>
      <c r="D53" s="29">
        <v>31.1</v>
      </c>
      <c r="E53" s="29">
        <v>33</v>
      </c>
      <c r="F53" s="29">
        <v>1.33</v>
      </c>
      <c r="G53" s="29">
        <v>0.16</v>
      </c>
      <c r="H53" s="29">
        <f t="shared" si="10"/>
        <v>-1.1700000000000002</v>
      </c>
      <c r="I53" s="29">
        <v>0</v>
      </c>
      <c r="J53" s="29">
        <v>0</v>
      </c>
      <c r="K53" s="30">
        <f t="shared" si="7"/>
        <v>0</v>
      </c>
    </row>
    <row r="54" spans="2:19" x14ac:dyDescent="0.2">
      <c r="B54" s="46">
        <f t="shared" si="8"/>
        <v>11</v>
      </c>
      <c r="C54" s="29" t="s">
        <v>55</v>
      </c>
      <c r="D54" s="29">
        <v>31.8</v>
      </c>
      <c r="E54" s="29">
        <v>50</v>
      </c>
      <c r="F54" s="29">
        <v>2</v>
      </c>
      <c r="G54" s="29">
        <v>2.17</v>
      </c>
      <c r="H54" s="29">
        <f t="shared" si="10"/>
        <v>0.16999999999999993</v>
      </c>
      <c r="I54" s="29">
        <v>0</v>
      </c>
      <c r="J54" s="29">
        <v>2</v>
      </c>
      <c r="K54" s="30">
        <f t="shared" si="7"/>
        <v>2</v>
      </c>
    </row>
    <row r="55" spans="2:19" x14ac:dyDescent="0.2">
      <c r="B55" s="46">
        <f t="shared" si="8"/>
        <v>12</v>
      </c>
      <c r="C55" s="29" t="s">
        <v>55</v>
      </c>
      <c r="D55" s="29">
        <v>32.1</v>
      </c>
      <c r="E55" s="29">
        <v>39</v>
      </c>
      <c r="F55" s="29">
        <v>2.17</v>
      </c>
      <c r="G55" s="29">
        <v>1.83</v>
      </c>
      <c r="H55" s="29">
        <f t="shared" si="10"/>
        <v>-0.33999999999999986</v>
      </c>
      <c r="I55" s="29">
        <v>1</v>
      </c>
      <c r="J55" s="29">
        <v>1</v>
      </c>
      <c r="K55" s="30">
        <f t="shared" si="7"/>
        <v>0</v>
      </c>
    </row>
    <row r="56" spans="2:19" x14ac:dyDescent="0.2">
      <c r="B56" s="46">
        <f t="shared" si="8"/>
        <v>13</v>
      </c>
      <c r="C56" s="29" t="s">
        <v>55</v>
      </c>
      <c r="D56" s="29">
        <v>32.700000000000003</v>
      </c>
      <c r="E56" s="29">
        <v>25</v>
      </c>
      <c r="F56" s="29">
        <v>3.8</v>
      </c>
      <c r="G56" s="29">
        <v>2.7</v>
      </c>
      <c r="H56" s="29">
        <f>G56-F56</f>
        <v>-1.0999999999999996</v>
      </c>
      <c r="I56" s="29">
        <v>3</v>
      </c>
      <c r="J56" s="29">
        <v>2</v>
      </c>
      <c r="K56" s="30">
        <f t="shared" si="7"/>
        <v>-1</v>
      </c>
    </row>
    <row r="57" spans="2:19" x14ac:dyDescent="0.2">
      <c r="B57" s="46">
        <f t="shared" si="8"/>
        <v>14</v>
      </c>
      <c r="C57" s="29" t="s">
        <v>55</v>
      </c>
      <c r="D57" s="29">
        <v>33</v>
      </c>
      <c r="E57" s="29">
        <v>39</v>
      </c>
      <c r="F57" s="29">
        <v>1.8</v>
      </c>
      <c r="G57" s="29">
        <v>0.8</v>
      </c>
      <c r="H57" s="29">
        <f t="shared" ref="H57:H58" si="11">G57-F57</f>
        <v>-1</v>
      </c>
      <c r="I57" s="29">
        <v>1</v>
      </c>
      <c r="J57" s="29">
        <v>0</v>
      </c>
      <c r="K57" s="30">
        <f t="shared" si="7"/>
        <v>-1</v>
      </c>
    </row>
    <row r="58" spans="2:19" x14ac:dyDescent="0.2">
      <c r="B58" s="46">
        <f t="shared" si="8"/>
        <v>15</v>
      </c>
      <c r="C58" s="29" t="s">
        <v>54</v>
      </c>
      <c r="D58" s="29">
        <v>33.200000000000003</v>
      </c>
      <c r="E58" s="29">
        <v>48</v>
      </c>
      <c r="F58" s="29">
        <v>1.8</v>
      </c>
      <c r="G58" s="29">
        <v>0.2</v>
      </c>
      <c r="H58" s="29">
        <f t="shared" si="11"/>
        <v>-1.6</v>
      </c>
      <c r="I58" s="29">
        <v>0</v>
      </c>
      <c r="J58" s="29">
        <v>0</v>
      </c>
      <c r="K58" s="30">
        <f t="shared" si="7"/>
        <v>0</v>
      </c>
    </row>
    <row r="59" spans="2:19" x14ac:dyDescent="0.2">
      <c r="B59" s="46">
        <f t="shared" si="8"/>
        <v>16</v>
      </c>
      <c r="C59" s="29" t="s">
        <v>55</v>
      </c>
      <c r="D59" s="29">
        <v>36.1</v>
      </c>
      <c r="E59" s="29">
        <v>40</v>
      </c>
      <c r="F59" s="29">
        <v>2.33</v>
      </c>
      <c r="G59" s="29">
        <v>2</v>
      </c>
      <c r="H59" s="29">
        <f>G59-F59</f>
        <v>-0.33000000000000007</v>
      </c>
      <c r="I59" s="29">
        <v>1</v>
      </c>
      <c r="J59" s="29">
        <v>4</v>
      </c>
      <c r="K59" s="30">
        <f t="shared" si="7"/>
        <v>3</v>
      </c>
    </row>
    <row r="60" spans="2:19" x14ac:dyDescent="0.2">
      <c r="B60" s="46">
        <f t="shared" si="8"/>
        <v>17</v>
      </c>
      <c r="C60" s="29" t="s">
        <v>55</v>
      </c>
      <c r="D60" s="29">
        <v>36.1</v>
      </c>
      <c r="E60" s="29">
        <v>53</v>
      </c>
      <c r="F60" s="29">
        <v>4.17</v>
      </c>
      <c r="G60" s="29">
        <v>3.83</v>
      </c>
      <c r="H60" s="29">
        <f>G60-F60</f>
        <v>-0.33999999999999986</v>
      </c>
      <c r="I60" s="29">
        <v>5</v>
      </c>
      <c r="J60" s="29">
        <v>4</v>
      </c>
      <c r="K60" s="30">
        <f t="shared" si="7"/>
        <v>-1</v>
      </c>
    </row>
    <row r="61" spans="2:19" x14ac:dyDescent="0.2">
      <c r="B61" s="46">
        <f t="shared" si="8"/>
        <v>18</v>
      </c>
      <c r="C61" s="29" t="s">
        <v>55</v>
      </c>
      <c r="D61" s="29">
        <v>44.4</v>
      </c>
      <c r="E61" s="29">
        <v>42</v>
      </c>
      <c r="F61" s="29">
        <v>5.33</v>
      </c>
      <c r="G61" s="29">
        <v>3.33</v>
      </c>
      <c r="H61" s="29">
        <f>G61-F61</f>
        <v>-2</v>
      </c>
      <c r="I61" s="29">
        <v>6</v>
      </c>
      <c r="J61" s="29">
        <v>4</v>
      </c>
      <c r="K61" s="30">
        <f t="shared" si="7"/>
        <v>-2</v>
      </c>
    </row>
    <row r="62" spans="2:19" x14ac:dyDescent="0.2">
      <c r="B62" s="46">
        <f t="shared" si="8"/>
        <v>19</v>
      </c>
      <c r="C62" s="29" t="s">
        <v>55</v>
      </c>
      <c r="D62" s="29">
        <v>45.5</v>
      </c>
      <c r="E62" s="29">
        <v>53</v>
      </c>
      <c r="F62" s="29">
        <v>1.7</v>
      </c>
      <c r="G62" s="29">
        <v>2.5</v>
      </c>
      <c r="H62" s="29">
        <f>G62-F62</f>
        <v>0.8</v>
      </c>
      <c r="I62" s="29">
        <v>2</v>
      </c>
      <c r="J62" s="29">
        <v>0</v>
      </c>
      <c r="K62" s="30">
        <f t="shared" si="7"/>
        <v>-2</v>
      </c>
    </row>
    <row r="63" spans="2:19" s="2" customFormat="1" ht="15" x14ac:dyDescent="0.25">
      <c r="B63" s="52" t="s">
        <v>2</v>
      </c>
      <c r="C63" s="52"/>
      <c r="D63" s="31">
        <f t="shared" ref="D63:K63" si="12">AVERAGE(D41:D62)</f>
        <v>34.557894736842108</v>
      </c>
      <c r="E63" s="31">
        <f t="shared" si="12"/>
        <v>43</v>
      </c>
      <c r="F63" s="31">
        <f t="shared" si="12"/>
        <v>2.6757894736842101</v>
      </c>
      <c r="G63" s="31">
        <f t="shared" si="12"/>
        <v>1.9568421052631575</v>
      </c>
      <c r="H63" s="31">
        <f t="shared" si="12"/>
        <v>-0.71894736842105256</v>
      </c>
      <c r="I63" s="31">
        <f t="shared" si="12"/>
        <v>2.4210526315789473</v>
      </c>
      <c r="J63" s="31">
        <f t="shared" si="12"/>
        <v>1.7894736842105263</v>
      </c>
      <c r="K63" s="31">
        <f t="shared" si="12"/>
        <v>-0.63157894736842102</v>
      </c>
      <c r="L63" s="27"/>
      <c r="P63" s="33"/>
      <c r="Q63" s="33"/>
      <c r="R63" s="33"/>
      <c r="S63" s="33"/>
    </row>
    <row r="64" spans="2:19" s="2" customFormat="1" ht="15" x14ac:dyDescent="0.25">
      <c r="B64" s="52" t="s">
        <v>3</v>
      </c>
      <c r="C64" s="52"/>
      <c r="D64" s="31">
        <f t="shared" ref="D64:K64" si="13">_xlfn.STDEV.P(D41:D62)</f>
        <v>4.1727582433374444</v>
      </c>
      <c r="E64" s="31">
        <f t="shared" si="13"/>
        <v>7.4551289303687467</v>
      </c>
      <c r="F64" s="31">
        <f t="shared" si="13"/>
        <v>1.2456463796146535</v>
      </c>
      <c r="G64" s="31">
        <f t="shared" si="13"/>
        <v>1.3092185400442395</v>
      </c>
      <c r="H64" s="31">
        <f t="shared" si="13"/>
        <v>0.92372184658667467</v>
      </c>
      <c r="I64" s="31">
        <f t="shared" si="13"/>
        <v>1.9819126719750242</v>
      </c>
      <c r="J64" s="31">
        <f t="shared" si="13"/>
        <v>1.6084954515722238</v>
      </c>
      <c r="K64" s="31">
        <f t="shared" si="13"/>
        <v>1.6610246145325789</v>
      </c>
      <c r="L64" s="27"/>
      <c r="P64" s="33"/>
      <c r="Q64" s="33"/>
      <c r="R64" s="33"/>
      <c r="S64" s="33"/>
    </row>
  </sheetData>
  <mergeCells count="6">
    <mergeCell ref="B1:K1"/>
    <mergeCell ref="B38:C38"/>
    <mergeCell ref="B39:C39"/>
    <mergeCell ref="B63:C63"/>
    <mergeCell ref="B64:C64"/>
    <mergeCell ref="B42:K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Gomes 2015</vt:lpstr>
      <vt:lpstr>Haines 2013</vt:lpstr>
      <vt:lpstr>Moreira 2008</vt:lpstr>
      <vt:lpstr>Weisgerber 2003</vt:lpstr>
      <vt:lpstr>Westergren 2016</vt:lpstr>
      <vt:lpstr>Dogra 2010</vt:lpstr>
      <vt:lpstr>Dogra 2011</vt:lpstr>
      <vt:lpstr>Hallstrand 1999</vt:lpstr>
      <vt:lpstr>Scott 2013 and 2015</vt:lpstr>
      <vt:lpstr>Turk 2017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Evelim</dc:creator>
  <cp:lastModifiedBy>Francisco, Cristina</cp:lastModifiedBy>
  <dcterms:created xsi:type="dcterms:W3CDTF">2017-05-01T20:19:38Z</dcterms:created>
  <dcterms:modified xsi:type="dcterms:W3CDTF">2018-08-08T22:30:09Z</dcterms:modified>
</cp:coreProperties>
</file>