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tabRatio="910"/>
  </bookViews>
  <sheets>
    <sheet name="Geometery and Flow field" sheetId="27" r:id="rId1"/>
    <sheet name="Total DF" sheetId="24" r:id="rId2"/>
    <sheet name="Unilateral DF" sheetId="26" r:id="rId3"/>
    <sheet name="Vestibule" sheetId="6" r:id="rId4"/>
    <sheet name="Kiesselbach Area" sheetId="1" r:id="rId5"/>
    <sheet name="Atrium" sheetId="11" r:id="rId6"/>
    <sheet name="Inferior Turbinate" sheetId="2" r:id="rId7"/>
    <sheet name="Middle Turbinate" sheetId="3" r:id="rId8"/>
    <sheet name="Superior Turbinate" sheetId="4" r:id="rId9"/>
    <sheet name="Septum" sheetId="19" r:id="rId10"/>
    <sheet name="Maxilla" sheetId="25" r:id="rId11"/>
    <sheet name="Nasopharynx" sheetId="7" r:id="rId12"/>
    <sheet name="Olfactory Area" sheetId="5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26" l="1"/>
  <c r="B30" i="26"/>
  <c r="B29" i="26"/>
  <c r="B28" i="26"/>
  <c r="B27" i="26"/>
  <c r="B26" i="26"/>
  <c r="B25" i="26"/>
  <c r="B24" i="26"/>
  <c r="B23" i="26"/>
  <c r="B22" i="26"/>
  <c r="X31" i="26"/>
  <c r="W31" i="26"/>
  <c r="X30" i="26"/>
  <c r="W30" i="26"/>
  <c r="X29" i="26"/>
  <c r="W29" i="26"/>
  <c r="X28" i="26"/>
  <c r="W28" i="26"/>
  <c r="X27" i="26"/>
  <c r="W27" i="26"/>
  <c r="X26" i="26"/>
  <c r="W26" i="26"/>
  <c r="X25" i="26"/>
  <c r="W25" i="26"/>
  <c r="X24" i="26"/>
  <c r="W24" i="26"/>
  <c r="X23" i="26"/>
  <c r="W23" i="26"/>
  <c r="X22" i="26"/>
  <c r="W22" i="26"/>
  <c r="W5" i="26"/>
  <c r="X5" i="26"/>
  <c r="W6" i="26"/>
  <c r="X6" i="26"/>
  <c r="W7" i="26"/>
  <c r="X7" i="26"/>
  <c r="W8" i="26"/>
  <c r="X8" i="26"/>
  <c r="W9" i="26"/>
  <c r="X9" i="26"/>
  <c r="W10" i="26"/>
  <c r="X10" i="26"/>
  <c r="W11" i="26"/>
  <c r="X11" i="26"/>
  <c r="W12" i="26"/>
  <c r="X12" i="26"/>
  <c r="W13" i="26"/>
  <c r="X13" i="26"/>
  <c r="X4" i="26"/>
  <c r="W4" i="26"/>
  <c r="B13" i="26" l="1"/>
  <c r="B12" i="26"/>
  <c r="B11" i="26"/>
  <c r="B10" i="26"/>
  <c r="B9" i="26"/>
  <c r="B8" i="26"/>
  <c r="B7" i="26"/>
  <c r="B6" i="26"/>
  <c r="B5" i="26"/>
  <c r="B4" i="26"/>
  <c r="J61" i="19" l="1"/>
  <c r="C28" i="7" l="1"/>
  <c r="D28" i="7"/>
  <c r="Y31" i="7"/>
  <c r="X31" i="7"/>
  <c r="W31" i="7"/>
  <c r="V31" i="7"/>
  <c r="U31" i="7"/>
  <c r="T31" i="7"/>
  <c r="S31" i="7"/>
  <c r="R31" i="7"/>
  <c r="Q31" i="7"/>
  <c r="P31" i="7"/>
  <c r="Y30" i="7"/>
  <c r="X30" i="7"/>
  <c r="W30" i="7"/>
  <c r="V30" i="7"/>
  <c r="U30" i="7"/>
  <c r="T30" i="7"/>
  <c r="S30" i="7"/>
  <c r="R30" i="7"/>
  <c r="Q30" i="7"/>
  <c r="P30" i="7"/>
  <c r="Y29" i="7"/>
  <c r="X29" i="7"/>
  <c r="W29" i="7"/>
  <c r="V29" i="7"/>
  <c r="U29" i="7"/>
  <c r="T29" i="7"/>
  <c r="S29" i="7"/>
  <c r="R29" i="7"/>
  <c r="Q29" i="7"/>
  <c r="P29" i="7"/>
  <c r="Y28" i="7"/>
  <c r="X28" i="7"/>
  <c r="W28" i="7"/>
  <c r="V28" i="7"/>
  <c r="U28" i="7"/>
  <c r="T28" i="7"/>
  <c r="S28" i="7"/>
  <c r="R28" i="7"/>
  <c r="Q28" i="7"/>
  <c r="P28" i="7"/>
  <c r="Y27" i="7"/>
  <c r="X27" i="7"/>
  <c r="W27" i="7"/>
  <c r="V27" i="7"/>
  <c r="U27" i="7"/>
  <c r="T27" i="7"/>
  <c r="S27" i="7"/>
  <c r="R27" i="7"/>
  <c r="Q27" i="7"/>
  <c r="P27" i="7"/>
  <c r="Y26" i="7"/>
  <c r="X26" i="7"/>
  <c r="W26" i="7"/>
  <c r="V26" i="7"/>
  <c r="U26" i="7"/>
  <c r="T26" i="7"/>
  <c r="S26" i="7"/>
  <c r="R26" i="7"/>
  <c r="Q26" i="7"/>
  <c r="P26" i="7"/>
  <c r="L31" i="7"/>
  <c r="K31" i="7"/>
  <c r="J31" i="7"/>
  <c r="I31" i="7"/>
  <c r="H31" i="7"/>
  <c r="G31" i="7"/>
  <c r="F31" i="7"/>
  <c r="E31" i="7"/>
  <c r="D31" i="7"/>
  <c r="C31" i="7"/>
  <c r="L30" i="7"/>
  <c r="K30" i="7"/>
  <c r="J30" i="7"/>
  <c r="I30" i="7"/>
  <c r="H30" i="7"/>
  <c r="G30" i="7"/>
  <c r="F30" i="7"/>
  <c r="E30" i="7"/>
  <c r="D30" i="7"/>
  <c r="C30" i="7"/>
  <c r="L29" i="7"/>
  <c r="K29" i="7"/>
  <c r="J29" i="7"/>
  <c r="I29" i="7"/>
  <c r="H29" i="7"/>
  <c r="G29" i="7"/>
  <c r="F29" i="7"/>
  <c r="E29" i="7"/>
  <c r="D29" i="7"/>
  <c r="C29" i="7"/>
  <c r="L28" i="7"/>
  <c r="K28" i="7"/>
  <c r="J28" i="7"/>
  <c r="I28" i="7"/>
  <c r="H28" i="7"/>
  <c r="G28" i="7"/>
  <c r="F28" i="7"/>
  <c r="E28" i="7"/>
  <c r="L27" i="7"/>
  <c r="K27" i="7"/>
  <c r="J27" i="7"/>
  <c r="I27" i="7"/>
  <c r="H27" i="7"/>
  <c r="G27" i="7"/>
  <c r="F27" i="7"/>
  <c r="E27" i="7"/>
  <c r="D27" i="7"/>
  <c r="C27" i="7"/>
  <c r="L26" i="7"/>
  <c r="K26" i="7"/>
  <c r="J26" i="7"/>
  <c r="I26" i="7"/>
  <c r="H26" i="7"/>
  <c r="G26" i="7"/>
  <c r="F26" i="7"/>
  <c r="E26" i="7"/>
  <c r="D26" i="7"/>
  <c r="C26" i="7"/>
  <c r="Y90" i="25"/>
  <c r="X90" i="25"/>
  <c r="W90" i="25"/>
  <c r="V90" i="25"/>
  <c r="U90" i="25"/>
  <c r="T90" i="25"/>
  <c r="S90" i="25"/>
  <c r="R90" i="25"/>
  <c r="Q90" i="25"/>
  <c r="P90" i="25"/>
  <c r="Y89" i="25"/>
  <c r="X89" i="25"/>
  <c r="W89" i="25"/>
  <c r="V89" i="25"/>
  <c r="U89" i="25"/>
  <c r="T89" i="25"/>
  <c r="S89" i="25"/>
  <c r="R89" i="25"/>
  <c r="Q89" i="25"/>
  <c r="P89" i="25"/>
  <c r="Y88" i="25"/>
  <c r="X88" i="25"/>
  <c r="W88" i="25"/>
  <c r="V88" i="25"/>
  <c r="U88" i="25"/>
  <c r="T88" i="25"/>
  <c r="S88" i="25"/>
  <c r="R88" i="25"/>
  <c r="Q88" i="25"/>
  <c r="P88" i="25"/>
  <c r="Y87" i="25"/>
  <c r="X87" i="25"/>
  <c r="W87" i="25"/>
  <c r="V87" i="25"/>
  <c r="U87" i="25"/>
  <c r="T87" i="25"/>
  <c r="S87" i="25"/>
  <c r="R87" i="25"/>
  <c r="Q87" i="25"/>
  <c r="P87" i="25"/>
  <c r="Y86" i="25"/>
  <c r="X86" i="25"/>
  <c r="W86" i="25"/>
  <c r="V86" i="25"/>
  <c r="U86" i="25"/>
  <c r="T86" i="25"/>
  <c r="S86" i="25"/>
  <c r="R86" i="25"/>
  <c r="Q86" i="25"/>
  <c r="P86" i="25"/>
  <c r="Y85" i="25"/>
  <c r="X85" i="25"/>
  <c r="W85" i="25"/>
  <c r="V85" i="25"/>
  <c r="U85" i="25"/>
  <c r="T85" i="25"/>
  <c r="S85" i="25"/>
  <c r="R85" i="25"/>
  <c r="Q85" i="25"/>
  <c r="P85" i="25"/>
  <c r="Y84" i="25"/>
  <c r="X84" i="25"/>
  <c r="W84" i="25"/>
  <c r="V84" i="25"/>
  <c r="U84" i="25"/>
  <c r="T84" i="25"/>
  <c r="S84" i="25"/>
  <c r="R84" i="25"/>
  <c r="Q84" i="25"/>
  <c r="P84" i="25"/>
  <c r="Y83" i="25"/>
  <c r="X83" i="25"/>
  <c r="W83" i="25"/>
  <c r="V83" i="25"/>
  <c r="U83" i="25"/>
  <c r="T83" i="25"/>
  <c r="S83" i="25"/>
  <c r="R83" i="25"/>
  <c r="Q83" i="25"/>
  <c r="P83" i="25"/>
  <c r="Y82" i="25"/>
  <c r="X82" i="25"/>
  <c r="W82" i="25"/>
  <c r="V82" i="25"/>
  <c r="U82" i="25"/>
  <c r="T82" i="25"/>
  <c r="S82" i="25"/>
  <c r="R82" i="25"/>
  <c r="Q82" i="25"/>
  <c r="P82" i="25"/>
  <c r="Y81" i="25"/>
  <c r="Y96" i="25" s="1"/>
  <c r="X81" i="25"/>
  <c r="X96" i="25" s="1"/>
  <c r="W81" i="25"/>
  <c r="V81" i="25"/>
  <c r="U81" i="25"/>
  <c r="U96" i="25" s="1"/>
  <c r="T81" i="25"/>
  <c r="T96" i="25" s="1"/>
  <c r="S81" i="25"/>
  <c r="R81" i="25"/>
  <c r="Q81" i="25"/>
  <c r="Q96" i="25" s="1"/>
  <c r="P81" i="25"/>
  <c r="P96" i="25" s="1"/>
  <c r="Y80" i="25"/>
  <c r="X80" i="25"/>
  <c r="W80" i="25"/>
  <c r="V80" i="25"/>
  <c r="U80" i="25"/>
  <c r="T80" i="25"/>
  <c r="S80" i="25"/>
  <c r="R80" i="25"/>
  <c r="Q80" i="25"/>
  <c r="P80" i="25"/>
  <c r="Y79" i="25"/>
  <c r="X79" i="25"/>
  <c r="W79" i="25"/>
  <c r="V79" i="25"/>
  <c r="U79" i="25"/>
  <c r="T79" i="25"/>
  <c r="S79" i="25"/>
  <c r="R79" i="25"/>
  <c r="Q79" i="25"/>
  <c r="P79" i="25"/>
  <c r="Y78" i="25"/>
  <c r="X78" i="25"/>
  <c r="W78" i="25"/>
  <c r="V78" i="25"/>
  <c r="U78" i="25"/>
  <c r="T78" i="25"/>
  <c r="S78" i="25"/>
  <c r="R78" i="25"/>
  <c r="Q78" i="25"/>
  <c r="P78" i="25"/>
  <c r="Y77" i="25"/>
  <c r="X77" i="25"/>
  <c r="W77" i="25"/>
  <c r="V77" i="25"/>
  <c r="U77" i="25"/>
  <c r="T77" i="25"/>
  <c r="S77" i="25"/>
  <c r="R77" i="25"/>
  <c r="Q77" i="25"/>
  <c r="P77" i="25"/>
  <c r="Y76" i="25"/>
  <c r="X76" i="25"/>
  <c r="W76" i="25"/>
  <c r="V76" i="25"/>
  <c r="U76" i="25"/>
  <c r="T76" i="25"/>
  <c r="S76" i="25"/>
  <c r="R76" i="25"/>
  <c r="Q76" i="25"/>
  <c r="P76" i="25"/>
  <c r="Y75" i="25"/>
  <c r="X75" i="25"/>
  <c r="W75" i="25"/>
  <c r="V75" i="25"/>
  <c r="U75" i="25"/>
  <c r="T75" i="25"/>
  <c r="S75" i="25"/>
  <c r="R75" i="25"/>
  <c r="Q75" i="25"/>
  <c r="P75" i="25"/>
  <c r="Y74" i="25"/>
  <c r="X74" i="25"/>
  <c r="W74" i="25"/>
  <c r="V74" i="25"/>
  <c r="U74" i="25"/>
  <c r="T74" i="25"/>
  <c r="S74" i="25"/>
  <c r="R74" i="25"/>
  <c r="Q74" i="25"/>
  <c r="P74" i="25"/>
  <c r="Y73" i="25"/>
  <c r="X73" i="25"/>
  <c r="W73" i="25"/>
  <c r="V73" i="25"/>
  <c r="U73" i="25"/>
  <c r="T73" i="25"/>
  <c r="S73" i="25"/>
  <c r="R73" i="25"/>
  <c r="Q73" i="25"/>
  <c r="P73" i="25"/>
  <c r="Y72" i="25"/>
  <c r="X72" i="25"/>
  <c r="W72" i="25"/>
  <c r="W97" i="25" s="1"/>
  <c r="V72" i="25"/>
  <c r="V95" i="25" s="1"/>
  <c r="U72" i="25"/>
  <c r="T72" i="25"/>
  <c r="S72" i="25"/>
  <c r="S97" i="25" s="1"/>
  <c r="R72" i="25"/>
  <c r="R97" i="25" s="1"/>
  <c r="Q72" i="25"/>
  <c r="P72" i="25"/>
  <c r="Y71" i="25"/>
  <c r="X71" i="25"/>
  <c r="W71" i="25"/>
  <c r="V71" i="25"/>
  <c r="U71" i="25"/>
  <c r="T71" i="25"/>
  <c r="S71" i="25"/>
  <c r="R71" i="25"/>
  <c r="Q71" i="25"/>
  <c r="P71" i="25"/>
  <c r="L90" i="25"/>
  <c r="K90" i="25"/>
  <c r="J90" i="25"/>
  <c r="I90" i="25"/>
  <c r="H90" i="25"/>
  <c r="G90" i="25"/>
  <c r="F90" i="25"/>
  <c r="E90" i="25"/>
  <c r="D90" i="25"/>
  <c r="C90" i="25"/>
  <c r="L89" i="25"/>
  <c r="K89" i="25"/>
  <c r="J89" i="25"/>
  <c r="I89" i="25"/>
  <c r="H89" i="25"/>
  <c r="G89" i="25"/>
  <c r="F89" i="25"/>
  <c r="E89" i="25"/>
  <c r="D89" i="25"/>
  <c r="C89" i="25"/>
  <c r="L88" i="25"/>
  <c r="K88" i="25"/>
  <c r="J88" i="25"/>
  <c r="I88" i="25"/>
  <c r="H88" i="25"/>
  <c r="G88" i="25"/>
  <c r="F88" i="25"/>
  <c r="E88" i="25"/>
  <c r="D88" i="25"/>
  <c r="C88" i="25"/>
  <c r="L87" i="25"/>
  <c r="K87" i="25"/>
  <c r="J87" i="25"/>
  <c r="I87" i="25"/>
  <c r="H87" i="25"/>
  <c r="G87" i="25"/>
  <c r="F87" i="25"/>
  <c r="E87" i="25"/>
  <c r="D87" i="25"/>
  <c r="C87" i="25"/>
  <c r="L86" i="25"/>
  <c r="K86" i="25"/>
  <c r="J86" i="25"/>
  <c r="I86" i="25"/>
  <c r="H86" i="25"/>
  <c r="G86" i="25"/>
  <c r="F86" i="25"/>
  <c r="E86" i="25"/>
  <c r="D86" i="25"/>
  <c r="C86" i="25"/>
  <c r="L85" i="25"/>
  <c r="K85" i="25"/>
  <c r="J85" i="25"/>
  <c r="I85" i="25"/>
  <c r="H85" i="25"/>
  <c r="G85" i="25"/>
  <c r="F85" i="25"/>
  <c r="E85" i="25"/>
  <c r="D85" i="25"/>
  <c r="C85" i="25"/>
  <c r="L84" i="25"/>
  <c r="K84" i="25"/>
  <c r="J84" i="25"/>
  <c r="I84" i="25"/>
  <c r="H84" i="25"/>
  <c r="G84" i="25"/>
  <c r="F84" i="25"/>
  <c r="E84" i="25"/>
  <c r="D84" i="25"/>
  <c r="C84" i="25"/>
  <c r="L83" i="25"/>
  <c r="K83" i="25"/>
  <c r="J83" i="25"/>
  <c r="I83" i="25"/>
  <c r="H83" i="25"/>
  <c r="G83" i="25"/>
  <c r="F83" i="25"/>
  <c r="E83" i="25"/>
  <c r="D83" i="25"/>
  <c r="C83" i="25"/>
  <c r="L82" i="25"/>
  <c r="K82" i="25"/>
  <c r="J82" i="25"/>
  <c r="I82" i="25"/>
  <c r="H82" i="25"/>
  <c r="G82" i="25"/>
  <c r="F82" i="25"/>
  <c r="E82" i="25"/>
  <c r="D82" i="25"/>
  <c r="C82" i="25"/>
  <c r="L81" i="25"/>
  <c r="L96" i="25" s="1"/>
  <c r="K81" i="25"/>
  <c r="K93" i="25" s="1"/>
  <c r="J81" i="25"/>
  <c r="I81" i="25"/>
  <c r="H81" i="25"/>
  <c r="H96" i="25" s="1"/>
  <c r="G81" i="25"/>
  <c r="G96" i="25" s="1"/>
  <c r="F81" i="25"/>
  <c r="E81" i="25"/>
  <c r="D81" i="25"/>
  <c r="D96" i="25" s="1"/>
  <c r="C81" i="25"/>
  <c r="C93" i="25" s="1"/>
  <c r="L80" i="25"/>
  <c r="K80" i="25"/>
  <c r="J80" i="25"/>
  <c r="I80" i="25"/>
  <c r="H80" i="25"/>
  <c r="G80" i="25"/>
  <c r="F80" i="25"/>
  <c r="E80" i="25"/>
  <c r="D80" i="25"/>
  <c r="C80" i="25"/>
  <c r="L79" i="25"/>
  <c r="K79" i="25"/>
  <c r="J79" i="25"/>
  <c r="I79" i="25"/>
  <c r="H79" i="25"/>
  <c r="G79" i="25"/>
  <c r="F79" i="25"/>
  <c r="E79" i="25"/>
  <c r="D79" i="25"/>
  <c r="C79" i="25"/>
  <c r="L78" i="25"/>
  <c r="K78" i="25"/>
  <c r="J78" i="25"/>
  <c r="I78" i="25"/>
  <c r="H78" i="25"/>
  <c r="G78" i="25"/>
  <c r="F78" i="25"/>
  <c r="E78" i="25"/>
  <c r="D78" i="25"/>
  <c r="C78" i="25"/>
  <c r="L77" i="25"/>
  <c r="K77" i="25"/>
  <c r="J77" i="25"/>
  <c r="I77" i="25"/>
  <c r="H77" i="25"/>
  <c r="G77" i="25"/>
  <c r="F77" i="25"/>
  <c r="E77" i="25"/>
  <c r="D77" i="25"/>
  <c r="C77" i="25"/>
  <c r="L76" i="25"/>
  <c r="K76" i="25"/>
  <c r="J76" i="25"/>
  <c r="I76" i="25"/>
  <c r="H76" i="25"/>
  <c r="G76" i="25"/>
  <c r="F76" i="25"/>
  <c r="E76" i="25"/>
  <c r="D76" i="25"/>
  <c r="C76" i="25"/>
  <c r="L75" i="25"/>
  <c r="K75" i="25"/>
  <c r="J75" i="25"/>
  <c r="I75" i="25"/>
  <c r="H75" i="25"/>
  <c r="G75" i="25"/>
  <c r="F75" i="25"/>
  <c r="E75" i="25"/>
  <c r="D75" i="25"/>
  <c r="C75" i="25"/>
  <c r="L74" i="25"/>
  <c r="K74" i="25"/>
  <c r="J74" i="25"/>
  <c r="I74" i="25"/>
  <c r="H74" i="25"/>
  <c r="G74" i="25"/>
  <c r="F74" i="25"/>
  <c r="E74" i="25"/>
  <c r="D74" i="25"/>
  <c r="C74" i="25"/>
  <c r="L73" i="25"/>
  <c r="K73" i="25"/>
  <c r="J73" i="25"/>
  <c r="I73" i="25"/>
  <c r="H73" i="25"/>
  <c r="G73" i="25"/>
  <c r="F73" i="25"/>
  <c r="E73" i="25"/>
  <c r="D73" i="25"/>
  <c r="C73" i="25"/>
  <c r="L72" i="25"/>
  <c r="K72" i="25"/>
  <c r="J72" i="25"/>
  <c r="J97" i="25" s="1"/>
  <c r="I72" i="25"/>
  <c r="I97" i="25" s="1"/>
  <c r="H72" i="25"/>
  <c r="G72" i="25"/>
  <c r="F72" i="25"/>
  <c r="F97" i="25" s="1"/>
  <c r="E72" i="25"/>
  <c r="E97" i="25" s="1"/>
  <c r="D72" i="25"/>
  <c r="C72" i="25"/>
  <c r="L71" i="25"/>
  <c r="K71" i="25"/>
  <c r="J71" i="25"/>
  <c r="I71" i="25"/>
  <c r="H71" i="25"/>
  <c r="G71" i="25"/>
  <c r="F71" i="25"/>
  <c r="E71" i="25"/>
  <c r="D71" i="25"/>
  <c r="C71" i="25"/>
  <c r="W96" i="25"/>
  <c r="V96" i="25"/>
  <c r="S96" i="25"/>
  <c r="R96" i="25"/>
  <c r="J96" i="25"/>
  <c r="I96" i="25"/>
  <c r="F96" i="25"/>
  <c r="E96" i="25"/>
  <c r="Y97" i="25"/>
  <c r="X97" i="25"/>
  <c r="U97" i="25"/>
  <c r="T97" i="25"/>
  <c r="Q97" i="25"/>
  <c r="P97" i="25"/>
  <c r="L97" i="25"/>
  <c r="K94" i="25"/>
  <c r="H97" i="25"/>
  <c r="G95" i="25"/>
  <c r="D97" i="25"/>
  <c r="C97" i="25"/>
  <c r="Y64" i="25"/>
  <c r="X64" i="25"/>
  <c r="W64" i="25"/>
  <c r="V64" i="25"/>
  <c r="U64" i="25"/>
  <c r="T64" i="25"/>
  <c r="S64" i="25"/>
  <c r="R64" i="25"/>
  <c r="Q64" i="25"/>
  <c r="P64" i="25"/>
  <c r="L64" i="25"/>
  <c r="K64" i="25"/>
  <c r="J64" i="25"/>
  <c r="I64" i="25"/>
  <c r="H64" i="25"/>
  <c r="G64" i="25"/>
  <c r="F64" i="25"/>
  <c r="E64" i="25"/>
  <c r="D64" i="25"/>
  <c r="C64" i="25"/>
  <c r="Y63" i="25"/>
  <c r="X63" i="25"/>
  <c r="W63" i="25"/>
  <c r="V63" i="25"/>
  <c r="U63" i="25"/>
  <c r="T63" i="25"/>
  <c r="S63" i="25"/>
  <c r="R63" i="25"/>
  <c r="Q63" i="25"/>
  <c r="P63" i="25"/>
  <c r="L63" i="25"/>
  <c r="K63" i="25"/>
  <c r="J63" i="25"/>
  <c r="I63" i="25"/>
  <c r="H63" i="25"/>
  <c r="G63" i="25"/>
  <c r="F63" i="25"/>
  <c r="E63" i="25"/>
  <c r="D63" i="25"/>
  <c r="C63" i="25"/>
  <c r="Y62" i="25"/>
  <c r="X62" i="25"/>
  <c r="W62" i="25"/>
  <c r="V62" i="25"/>
  <c r="U62" i="25"/>
  <c r="T62" i="25"/>
  <c r="S62" i="25"/>
  <c r="R62" i="25"/>
  <c r="Q62" i="25"/>
  <c r="P62" i="25"/>
  <c r="L62" i="25"/>
  <c r="K62" i="25"/>
  <c r="J62" i="25"/>
  <c r="I62" i="25"/>
  <c r="H62" i="25"/>
  <c r="G62" i="25"/>
  <c r="F62" i="25"/>
  <c r="E62" i="25"/>
  <c r="D62" i="25"/>
  <c r="C62" i="25"/>
  <c r="Y61" i="25"/>
  <c r="X61" i="25"/>
  <c r="W61" i="25"/>
  <c r="V61" i="25"/>
  <c r="U61" i="25"/>
  <c r="T61" i="25"/>
  <c r="S61" i="25"/>
  <c r="R61" i="25"/>
  <c r="Q61" i="25"/>
  <c r="P61" i="25"/>
  <c r="L61" i="25"/>
  <c r="K61" i="25"/>
  <c r="J61" i="25"/>
  <c r="I61" i="25"/>
  <c r="H61" i="25"/>
  <c r="G61" i="25"/>
  <c r="F61" i="25"/>
  <c r="E61" i="25"/>
  <c r="D61" i="25"/>
  <c r="C61" i="25"/>
  <c r="Y60" i="25"/>
  <c r="X60" i="25"/>
  <c r="W60" i="25"/>
  <c r="V60" i="25"/>
  <c r="U60" i="25"/>
  <c r="T60" i="25"/>
  <c r="S60" i="25"/>
  <c r="R60" i="25"/>
  <c r="Q60" i="25"/>
  <c r="P60" i="25"/>
  <c r="L60" i="25"/>
  <c r="K60" i="25"/>
  <c r="J60" i="25"/>
  <c r="I60" i="25"/>
  <c r="H60" i="25"/>
  <c r="G60" i="25"/>
  <c r="F60" i="25"/>
  <c r="E60" i="25"/>
  <c r="D60" i="25"/>
  <c r="C60" i="25"/>
  <c r="Y59" i="25"/>
  <c r="X59" i="25"/>
  <c r="W59" i="25"/>
  <c r="V59" i="25"/>
  <c r="U59" i="25"/>
  <c r="T59" i="25"/>
  <c r="S59" i="25"/>
  <c r="R59" i="25"/>
  <c r="Q59" i="25"/>
  <c r="P59" i="25"/>
  <c r="L59" i="25"/>
  <c r="K59" i="25"/>
  <c r="J59" i="25"/>
  <c r="I59" i="25"/>
  <c r="H59" i="25"/>
  <c r="G59" i="25"/>
  <c r="F59" i="25"/>
  <c r="E59" i="25"/>
  <c r="D59" i="25"/>
  <c r="C59" i="25"/>
  <c r="Y31" i="25"/>
  <c r="X31" i="25"/>
  <c r="W31" i="25"/>
  <c r="V31" i="25"/>
  <c r="U31" i="25"/>
  <c r="T31" i="25"/>
  <c r="S31" i="25"/>
  <c r="R31" i="25"/>
  <c r="Q31" i="25"/>
  <c r="P31" i="25"/>
  <c r="L31" i="25"/>
  <c r="K31" i="25"/>
  <c r="J31" i="25"/>
  <c r="I31" i="25"/>
  <c r="H31" i="25"/>
  <c r="G31" i="25"/>
  <c r="F31" i="25"/>
  <c r="E31" i="25"/>
  <c r="D31" i="25"/>
  <c r="C31" i="25"/>
  <c r="Y30" i="25"/>
  <c r="X30" i="25"/>
  <c r="W30" i="25"/>
  <c r="V30" i="25"/>
  <c r="U30" i="25"/>
  <c r="T30" i="25"/>
  <c r="S30" i="25"/>
  <c r="R30" i="25"/>
  <c r="Q30" i="25"/>
  <c r="P30" i="25"/>
  <c r="L30" i="25"/>
  <c r="K30" i="25"/>
  <c r="J30" i="25"/>
  <c r="I30" i="25"/>
  <c r="H30" i="25"/>
  <c r="G30" i="25"/>
  <c r="F30" i="25"/>
  <c r="E30" i="25"/>
  <c r="D30" i="25"/>
  <c r="C30" i="25"/>
  <c r="Y29" i="25"/>
  <c r="X29" i="25"/>
  <c r="W29" i="25"/>
  <c r="V29" i="25"/>
  <c r="U29" i="25"/>
  <c r="T29" i="25"/>
  <c r="S29" i="25"/>
  <c r="R29" i="25"/>
  <c r="Q29" i="25"/>
  <c r="P29" i="25"/>
  <c r="L29" i="25"/>
  <c r="K29" i="25"/>
  <c r="J29" i="25"/>
  <c r="I29" i="25"/>
  <c r="H29" i="25"/>
  <c r="G29" i="25"/>
  <c r="F29" i="25"/>
  <c r="E29" i="25"/>
  <c r="D29" i="25"/>
  <c r="C29" i="25"/>
  <c r="Y28" i="25"/>
  <c r="X28" i="25"/>
  <c r="W28" i="25"/>
  <c r="V28" i="25"/>
  <c r="U28" i="25"/>
  <c r="T28" i="25"/>
  <c r="S28" i="25"/>
  <c r="R28" i="25"/>
  <c r="Q28" i="25"/>
  <c r="P28" i="25"/>
  <c r="L28" i="25"/>
  <c r="K28" i="25"/>
  <c r="J28" i="25"/>
  <c r="I28" i="25"/>
  <c r="H28" i="25"/>
  <c r="G28" i="25"/>
  <c r="F28" i="25"/>
  <c r="E28" i="25"/>
  <c r="D28" i="25"/>
  <c r="C28" i="25"/>
  <c r="Y27" i="25"/>
  <c r="X27" i="25"/>
  <c r="W27" i="25"/>
  <c r="V27" i="25"/>
  <c r="U27" i="25"/>
  <c r="T27" i="25"/>
  <c r="S27" i="25"/>
  <c r="R27" i="25"/>
  <c r="Q27" i="25"/>
  <c r="P27" i="25"/>
  <c r="L27" i="25"/>
  <c r="K27" i="25"/>
  <c r="J27" i="25"/>
  <c r="I27" i="25"/>
  <c r="H27" i="25"/>
  <c r="G27" i="25"/>
  <c r="F27" i="25"/>
  <c r="E27" i="25"/>
  <c r="D27" i="25"/>
  <c r="C27" i="25"/>
  <c r="Y26" i="25"/>
  <c r="X26" i="25"/>
  <c r="W26" i="25"/>
  <c r="V26" i="25"/>
  <c r="U26" i="25"/>
  <c r="T26" i="25"/>
  <c r="S26" i="25"/>
  <c r="R26" i="25"/>
  <c r="Q26" i="25"/>
  <c r="P26" i="25"/>
  <c r="L26" i="25"/>
  <c r="K26" i="25"/>
  <c r="J26" i="25"/>
  <c r="I26" i="25"/>
  <c r="H26" i="25"/>
  <c r="G26" i="25"/>
  <c r="F26" i="25"/>
  <c r="E26" i="25"/>
  <c r="D26" i="25"/>
  <c r="C26" i="25"/>
  <c r="Y97" i="19"/>
  <c r="X97" i="19"/>
  <c r="W97" i="19"/>
  <c r="V97" i="19"/>
  <c r="U97" i="19"/>
  <c r="T97" i="19"/>
  <c r="S97" i="19"/>
  <c r="R97" i="19"/>
  <c r="Q97" i="19"/>
  <c r="P97" i="19"/>
  <c r="Y96" i="19"/>
  <c r="X96" i="19"/>
  <c r="W96" i="19"/>
  <c r="V96" i="19"/>
  <c r="U96" i="19"/>
  <c r="T96" i="19"/>
  <c r="S96" i="19"/>
  <c r="R96" i="19"/>
  <c r="Q96" i="19"/>
  <c r="P96" i="19"/>
  <c r="Y95" i="19"/>
  <c r="X95" i="19"/>
  <c r="W95" i="19"/>
  <c r="V95" i="19"/>
  <c r="U95" i="19"/>
  <c r="T95" i="19"/>
  <c r="S95" i="19"/>
  <c r="R95" i="19"/>
  <c r="Q95" i="19"/>
  <c r="P95" i="19"/>
  <c r="Y94" i="19"/>
  <c r="X94" i="19"/>
  <c r="W94" i="19"/>
  <c r="V94" i="19"/>
  <c r="U94" i="19"/>
  <c r="T94" i="19"/>
  <c r="S94" i="19"/>
  <c r="R94" i="19"/>
  <c r="Q94" i="19"/>
  <c r="P94" i="19"/>
  <c r="Y93" i="19"/>
  <c r="X93" i="19"/>
  <c r="W93" i="19"/>
  <c r="V93" i="19"/>
  <c r="U93" i="19"/>
  <c r="T93" i="19"/>
  <c r="S93" i="19"/>
  <c r="R93" i="19"/>
  <c r="Q93" i="19"/>
  <c r="P93" i="19"/>
  <c r="Y92" i="19"/>
  <c r="X92" i="19"/>
  <c r="W92" i="19"/>
  <c r="V92" i="19"/>
  <c r="U92" i="19"/>
  <c r="T92" i="19"/>
  <c r="S92" i="19"/>
  <c r="R92" i="19"/>
  <c r="Q92" i="19"/>
  <c r="P92" i="19"/>
  <c r="L96" i="19"/>
  <c r="K96" i="19"/>
  <c r="J96" i="19"/>
  <c r="I96" i="19"/>
  <c r="H96" i="19"/>
  <c r="G96" i="19"/>
  <c r="F96" i="19"/>
  <c r="E96" i="19"/>
  <c r="D96" i="19"/>
  <c r="C96" i="19"/>
  <c r="L93" i="19"/>
  <c r="K93" i="19"/>
  <c r="J93" i="19"/>
  <c r="I93" i="19"/>
  <c r="H93" i="19"/>
  <c r="G93" i="19"/>
  <c r="F93" i="19"/>
  <c r="E93" i="19"/>
  <c r="D93" i="19"/>
  <c r="C93" i="19"/>
  <c r="Y64" i="19"/>
  <c r="X64" i="19"/>
  <c r="W64" i="19"/>
  <c r="V64" i="19"/>
  <c r="U64" i="19"/>
  <c r="T64" i="19"/>
  <c r="S64" i="19"/>
  <c r="R64" i="19"/>
  <c r="Q64" i="19"/>
  <c r="P64" i="19"/>
  <c r="Y63" i="19"/>
  <c r="X63" i="19"/>
  <c r="W63" i="19"/>
  <c r="V63" i="19"/>
  <c r="U63" i="19"/>
  <c r="T63" i="19"/>
  <c r="S63" i="19"/>
  <c r="R63" i="19"/>
  <c r="Q63" i="19"/>
  <c r="P63" i="19"/>
  <c r="Y62" i="19"/>
  <c r="X62" i="19"/>
  <c r="W62" i="19"/>
  <c r="V62" i="19"/>
  <c r="U62" i="19"/>
  <c r="T62" i="19"/>
  <c r="S62" i="19"/>
  <c r="R62" i="19"/>
  <c r="Q62" i="19"/>
  <c r="P62" i="19"/>
  <c r="Y61" i="19"/>
  <c r="X61" i="19"/>
  <c r="W61" i="19"/>
  <c r="V61" i="19"/>
  <c r="U61" i="19"/>
  <c r="T61" i="19"/>
  <c r="S61" i="19"/>
  <c r="R61" i="19"/>
  <c r="Q61" i="19"/>
  <c r="P61" i="19"/>
  <c r="Y60" i="19"/>
  <c r="X60" i="19"/>
  <c r="W60" i="19"/>
  <c r="V60" i="19"/>
  <c r="U60" i="19"/>
  <c r="T60" i="19"/>
  <c r="S60" i="19"/>
  <c r="R60" i="19"/>
  <c r="Q60" i="19"/>
  <c r="P60" i="19"/>
  <c r="Y59" i="19"/>
  <c r="X59" i="19"/>
  <c r="W59" i="19"/>
  <c r="V59" i="19"/>
  <c r="U59" i="19"/>
  <c r="T59" i="19"/>
  <c r="S59" i="19"/>
  <c r="R59" i="19"/>
  <c r="Q59" i="19"/>
  <c r="P59" i="19"/>
  <c r="L64" i="19"/>
  <c r="K64" i="19"/>
  <c r="J64" i="19"/>
  <c r="I64" i="19"/>
  <c r="H64" i="19"/>
  <c r="G64" i="19"/>
  <c r="F64" i="19"/>
  <c r="E64" i="19"/>
  <c r="D64" i="19"/>
  <c r="C64" i="19"/>
  <c r="L63" i="19"/>
  <c r="K63" i="19"/>
  <c r="J63" i="19"/>
  <c r="I63" i="19"/>
  <c r="H63" i="19"/>
  <c r="G63" i="19"/>
  <c r="F63" i="19"/>
  <c r="E63" i="19"/>
  <c r="D63" i="19"/>
  <c r="C63" i="19"/>
  <c r="L62" i="19"/>
  <c r="K62" i="19"/>
  <c r="J62" i="19"/>
  <c r="I62" i="19"/>
  <c r="H62" i="19"/>
  <c r="G62" i="19"/>
  <c r="F62" i="19"/>
  <c r="E62" i="19"/>
  <c r="D62" i="19"/>
  <c r="C62" i="19"/>
  <c r="L61" i="19"/>
  <c r="K61" i="19"/>
  <c r="I61" i="19"/>
  <c r="H61" i="19"/>
  <c r="G61" i="19"/>
  <c r="F61" i="19"/>
  <c r="E61" i="19"/>
  <c r="D61" i="19"/>
  <c r="C61" i="19"/>
  <c r="L60" i="19"/>
  <c r="K60" i="19"/>
  <c r="J60" i="19"/>
  <c r="I60" i="19"/>
  <c r="H60" i="19"/>
  <c r="G60" i="19"/>
  <c r="F60" i="19"/>
  <c r="E60" i="19"/>
  <c r="D60" i="19"/>
  <c r="C60" i="19"/>
  <c r="L59" i="19"/>
  <c r="K59" i="19"/>
  <c r="J59" i="19"/>
  <c r="I59" i="19"/>
  <c r="H59" i="19"/>
  <c r="G59" i="19"/>
  <c r="F59" i="19"/>
  <c r="E59" i="19"/>
  <c r="D59" i="19"/>
  <c r="C59" i="19"/>
  <c r="Y31" i="19"/>
  <c r="X31" i="19"/>
  <c r="W31" i="19"/>
  <c r="V31" i="19"/>
  <c r="U31" i="19"/>
  <c r="T31" i="19"/>
  <c r="S31" i="19"/>
  <c r="R31" i="19"/>
  <c r="Q31" i="19"/>
  <c r="P31" i="19"/>
  <c r="Y30" i="19"/>
  <c r="X30" i="19"/>
  <c r="W30" i="19"/>
  <c r="V30" i="19"/>
  <c r="U30" i="19"/>
  <c r="T30" i="19"/>
  <c r="S30" i="19"/>
  <c r="R30" i="19"/>
  <c r="Q30" i="19"/>
  <c r="P30" i="19"/>
  <c r="Y29" i="19"/>
  <c r="X29" i="19"/>
  <c r="W29" i="19"/>
  <c r="V29" i="19"/>
  <c r="U29" i="19"/>
  <c r="T29" i="19"/>
  <c r="S29" i="19"/>
  <c r="R29" i="19"/>
  <c r="Q29" i="19"/>
  <c r="P29" i="19"/>
  <c r="Y28" i="19"/>
  <c r="X28" i="19"/>
  <c r="W28" i="19"/>
  <c r="V28" i="19"/>
  <c r="U28" i="19"/>
  <c r="T28" i="19"/>
  <c r="S28" i="19"/>
  <c r="R28" i="19"/>
  <c r="Q28" i="19"/>
  <c r="P28" i="19"/>
  <c r="Y27" i="19"/>
  <c r="X27" i="19"/>
  <c r="W27" i="19"/>
  <c r="V27" i="19"/>
  <c r="U27" i="19"/>
  <c r="T27" i="19"/>
  <c r="S27" i="19"/>
  <c r="R27" i="19"/>
  <c r="Q27" i="19"/>
  <c r="P27" i="19"/>
  <c r="Y26" i="19"/>
  <c r="X26" i="19"/>
  <c r="W26" i="19"/>
  <c r="V26" i="19"/>
  <c r="U26" i="19"/>
  <c r="T26" i="19"/>
  <c r="S26" i="19"/>
  <c r="R26" i="19"/>
  <c r="Q26" i="19"/>
  <c r="P26" i="19"/>
  <c r="L31" i="19"/>
  <c r="K31" i="19"/>
  <c r="J31" i="19"/>
  <c r="I31" i="19"/>
  <c r="H31" i="19"/>
  <c r="G31" i="19"/>
  <c r="F31" i="19"/>
  <c r="E31" i="19"/>
  <c r="D31" i="19"/>
  <c r="C31" i="19"/>
  <c r="L30" i="19"/>
  <c r="K30" i="19"/>
  <c r="J30" i="19"/>
  <c r="I30" i="19"/>
  <c r="H30" i="19"/>
  <c r="G30" i="19"/>
  <c r="F30" i="19"/>
  <c r="E30" i="19"/>
  <c r="D30" i="19"/>
  <c r="C30" i="19"/>
  <c r="L29" i="19"/>
  <c r="K29" i="19"/>
  <c r="J29" i="19"/>
  <c r="I29" i="19"/>
  <c r="H29" i="19"/>
  <c r="G29" i="19"/>
  <c r="F29" i="19"/>
  <c r="E29" i="19"/>
  <c r="D29" i="19"/>
  <c r="C29" i="19"/>
  <c r="L28" i="19"/>
  <c r="K28" i="19"/>
  <c r="J28" i="19"/>
  <c r="I28" i="19"/>
  <c r="H28" i="19"/>
  <c r="G28" i="19"/>
  <c r="F28" i="19"/>
  <c r="E28" i="19"/>
  <c r="D28" i="19"/>
  <c r="C28" i="19"/>
  <c r="L27" i="19"/>
  <c r="K27" i="19"/>
  <c r="J27" i="19"/>
  <c r="I27" i="19"/>
  <c r="H27" i="19"/>
  <c r="G27" i="19"/>
  <c r="F27" i="19"/>
  <c r="E27" i="19"/>
  <c r="D27" i="19"/>
  <c r="C27" i="19"/>
  <c r="L26" i="19"/>
  <c r="K26" i="19"/>
  <c r="J26" i="19"/>
  <c r="I26" i="19"/>
  <c r="H26" i="19"/>
  <c r="G26" i="19"/>
  <c r="F26" i="19"/>
  <c r="E26" i="19"/>
  <c r="D26" i="19"/>
  <c r="C26" i="19"/>
  <c r="Y31" i="11"/>
  <c r="X31" i="11"/>
  <c r="W31" i="11"/>
  <c r="V31" i="11"/>
  <c r="U31" i="11"/>
  <c r="T31" i="11"/>
  <c r="S31" i="11"/>
  <c r="R31" i="11"/>
  <c r="Q31" i="11"/>
  <c r="P31" i="11"/>
  <c r="Y30" i="11"/>
  <c r="X30" i="11"/>
  <c r="W30" i="11"/>
  <c r="V30" i="11"/>
  <c r="U30" i="11"/>
  <c r="T30" i="11"/>
  <c r="S30" i="11"/>
  <c r="R30" i="11"/>
  <c r="Q30" i="11"/>
  <c r="P30" i="11"/>
  <c r="Y29" i="11"/>
  <c r="X29" i="11"/>
  <c r="W29" i="11"/>
  <c r="V29" i="11"/>
  <c r="U29" i="11"/>
  <c r="T29" i="11"/>
  <c r="S29" i="11"/>
  <c r="R29" i="11"/>
  <c r="Q29" i="11"/>
  <c r="P29" i="11"/>
  <c r="Y28" i="11"/>
  <c r="X28" i="11"/>
  <c r="W28" i="11"/>
  <c r="V28" i="11"/>
  <c r="U28" i="11"/>
  <c r="T28" i="11"/>
  <c r="S28" i="11"/>
  <c r="R28" i="11"/>
  <c r="Q28" i="11"/>
  <c r="P28" i="11"/>
  <c r="Y27" i="11"/>
  <c r="X27" i="11"/>
  <c r="W27" i="11"/>
  <c r="V27" i="11"/>
  <c r="U27" i="11"/>
  <c r="T27" i="11"/>
  <c r="S27" i="11"/>
  <c r="R27" i="11"/>
  <c r="Q27" i="11"/>
  <c r="P27" i="11"/>
  <c r="Y26" i="11"/>
  <c r="X26" i="11"/>
  <c r="W26" i="11"/>
  <c r="V26" i="11"/>
  <c r="U26" i="11"/>
  <c r="T26" i="11"/>
  <c r="S26" i="11"/>
  <c r="R26" i="11"/>
  <c r="Q26" i="11"/>
  <c r="P26" i="11"/>
  <c r="L31" i="11"/>
  <c r="K31" i="11"/>
  <c r="J31" i="11"/>
  <c r="I31" i="11"/>
  <c r="H31" i="11"/>
  <c r="G31" i="11"/>
  <c r="F31" i="11"/>
  <c r="E31" i="11"/>
  <c r="D31" i="11"/>
  <c r="C31" i="11"/>
  <c r="L30" i="11"/>
  <c r="K30" i="11"/>
  <c r="J30" i="11"/>
  <c r="I30" i="11"/>
  <c r="H30" i="11"/>
  <c r="G30" i="11"/>
  <c r="F30" i="11"/>
  <c r="E30" i="11"/>
  <c r="D30" i="11"/>
  <c r="C30" i="11"/>
  <c r="L29" i="11"/>
  <c r="K29" i="11"/>
  <c r="J29" i="11"/>
  <c r="I29" i="11"/>
  <c r="H29" i="11"/>
  <c r="G29" i="11"/>
  <c r="F29" i="11"/>
  <c r="E29" i="11"/>
  <c r="D29" i="11"/>
  <c r="C29" i="11"/>
  <c r="L28" i="11"/>
  <c r="K28" i="11"/>
  <c r="J28" i="11"/>
  <c r="I28" i="11"/>
  <c r="H28" i="11"/>
  <c r="G28" i="11"/>
  <c r="F28" i="11"/>
  <c r="E28" i="11"/>
  <c r="D28" i="11"/>
  <c r="C28" i="11"/>
  <c r="L27" i="11"/>
  <c r="K27" i="11"/>
  <c r="J27" i="11"/>
  <c r="I27" i="11"/>
  <c r="H27" i="11"/>
  <c r="G27" i="11"/>
  <c r="F27" i="11"/>
  <c r="E27" i="11"/>
  <c r="D27" i="11"/>
  <c r="C27" i="11"/>
  <c r="L26" i="11"/>
  <c r="K26" i="11"/>
  <c r="J26" i="11"/>
  <c r="I26" i="11"/>
  <c r="H26" i="11"/>
  <c r="G26" i="11"/>
  <c r="F26" i="11"/>
  <c r="E26" i="11"/>
  <c r="D26" i="11"/>
  <c r="C26" i="11"/>
  <c r="Y31" i="6"/>
  <c r="X31" i="6"/>
  <c r="W31" i="6"/>
  <c r="V31" i="6"/>
  <c r="U31" i="6"/>
  <c r="T31" i="6"/>
  <c r="S31" i="6"/>
  <c r="R31" i="6"/>
  <c r="Q31" i="6"/>
  <c r="P31" i="6"/>
  <c r="Y30" i="6"/>
  <c r="X30" i="6"/>
  <c r="W30" i="6"/>
  <c r="V30" i="6"/>
  <c r="U30" i="6"/>
  <c r="T30" i="6"/>
  <c r="S30" i="6"/>
  <c r="R30" i="6"/>
  <c r="Q30" i="6"/>
  <c r="P30" i="6"/>
  <c r="Y29" i="6"/>
  <c r="X29" i="6"/>
  <c r="W29" i="6"/>
  <c r="V29" i="6"/>
  <c r="U29" i="6"/>
  <c r="T29" i="6"/>
  <c r="S29" i="6"/>
  <c r="R29" i="6"/>
  <c r="Q29" i="6"/>
  <c r="P29" i="6"/>
  <c r="Y28" i="6"/>
  <c r="X28" i="6"/>
  <c r="W28" i="6"/>
  <c r="V28" i="6"/>
  <c r="U28" i="6"/>
  <c r="T28" i="6"/>
  <c r="S28" i="6"/>
  <c r="R28" i="6"/>
  <c r="Q28" i="6"/>
  <c r="P28" i="6"/>
  <c r="Y27" i="6"/>
  <c r="X27" i="6"/>
  <c r="W27" i="6"/>
  <c r="V27" i="6"/>
  <c r="U27" i="6"/>
  <c r="T27" i="6"/>
  <c r="S27" i="6"/>
  <c r="R27" i="6"/>
  <c r="Q27" i="6"/>
  <c r="P27" i="6"/>
  <c r="Y26" i="6"/>
  <c r="X26" i="6"/>
  <c r="W26" i="6"/>
  <c r="V26" i="6"/>
  <c r="U26" i="6"/>
  <c r="T26" i="6"/>
  <c r="S26" i="6"/>
  <c r="R26" i="6"/>
  <c r="Q26" i="6"/>
  <c r="P26" i="6"/>
  <c r="L31" i="6"/>
  <c r="K31" i="6"/>
  <c r="J31" i="6"/>
  <c r="I31" i="6"/>
  <c r="H31" i="6"/>
  <c r="G31" i="6"/>
  <c r="F31" i="6"/>
  <c r="E31" i="6"/>
  <c r="D31" i="6"/>
  <c r="C31" i="6"/>
  <c r="L30" i="6"/>
  <c r="K30" i="6"/>
  <c r="J30" i="6"/>
  <c r="I30" i="6"/>
  <c r="H30" i="6"/>
  <c r="G30" i="6"/>
  <c r="F30" i="6"/>
  <c r="E30" i="6"/>
  <c r="D30" i="6"/>
  <c r="C30" i="6"/>
  <c r="L29" i="6"/>
  <c r="K29" i="6"/>
  <c r="J29" i="6"/>
  <c r="I29" i="6"/>
  <c r="H29" i="6"/>
  <c r="G29" i="6"/>
  <c r="F29" i="6"/>
  <c r="E29" i="6"/>
  <c r="D29" i="6"/>
  <c r="C29" i="6"/>
  <c r="L28" i="6"/>
  <c r="K28" i="6"/>
  <c r="J28" i="6"/>
  <c r="I28" i="6"/>
  <c r="H28" i="6"/>
  <c r="G28" i="6"/>
  <c r="F28" i="6"/>
  <c r="E28" i="6"/>
  <c r="D28" i="6"/>
  <c r="C28" i="6"/>
  <c r="L27" i="6"/>
  <c r="K27" i="6"/>
  <c r="J27" i="6"/>
  <c r="I27" i="6"/>
  <c r="H27" i="6"/>
  <c r="G27" i="6"/>
  <c r="F27" i="6"/>
  <c r="E27" i="6"/>
  <c r="D27" i="6"/>
  <c r="C27" i="6"/>
  <c r="L26" i="6"/>
  <c r="K26" i="6"/>
  <c r="J26" i="6"/>
  <c r="I26" i="6"/>
  <c r="H26" i="6"/>
  <c r="G26" i="6"/>
  <c r="F26" i="6"/>
  <c r="E26" i="6"/>
  <c r="D26" i="6"/>
  <c r="C26" i="6"/>
  <c r="AL64" i="5"/>
  <c r="AK64" i="5"/>
  <c r="AJ64" i="5"/>
  <c r="AI64" i="5"/>
  <c r="AH64" i="5"/>
  <c r="AG64" i="5"/>
  <c r="AF64" i="5"/>
  <c r="AE64" i="5"/>
  <c r="AD64" i="5"/>
  <c r="AC64" i="5"/>
  <c r="AL63" i="5"/>
  <c r="AK63" i="5"/>
  <c r="AJ63" i="5"/>
  <c r="AI63" i="5"/>
  <c r="AH63" i="5"/>
  <c r="AG63" i="5"/>
  <c r="AF63" i="5"/>
  <c r="AE63" i="5"/>
  <c r="AD63" i="5"/>
  <c r="AC63" i="5"/>
  <c r="AL62" i="5"/>
  <c r="AK62" i="5"/>
  <c r="AJ62" i="5"/>
  <c r="AI62" i="5"/>
  <c r="AH62" i="5"/>
  <c r="AG62" i="5"/>
  <c r="AF62" i="5"/>
  <c r="AE62" i="5"/>
  <c r="AD62" i="5"/>
  <c r="AC62" i="5"/>
  <c r="AL61" i="5"/>
  <c r="AK61" i="5"/>
  <c r="AJ61" i="5"/>
  <c r="AI61" i="5"/>
  <c r="AH61" i="5"/>
  <c r="AG61" i="5"/>
  <c r="AF61" i="5"/>
  <c r="AE61" i="5"/>
  <c r="AD61" i="5"/>
  <c r="AC61" i="5"/>
  <c r="AL60" i="5"/>
  <c r="AK60" i="5"/>
  <c r="AJ60" i="5"/>
  <c r="AI60" i="5"/>
  <c r="AH60" i="5"/>
  <c r="AG60" i="5"/>
  <c r="AF60" i="5"/>
  <c r="AE60" i="5"/>
  <c r="AD60" i="5"/>
  <c r="AC60" i="5"/>
  <c r="AL59" i="5"/>
  <c r="AK59" i="5"/>
  <c r="AJ59" i="5"/>
  <c r="AI59" i="5"/>
  <c r="AH59" i="5"/>
  <c r="AG59" i="5"/>
  <c r="AF59" i="5"/>
  <c r="AE59" i="5"/>
  <c r="AD59" i="5"/>
  <c r="AC59" i="5"/>
  <c r="Y64" i="5"/>
  <c r="X64" i="5"/>
  <c r="W64" i="5"/>
  <c r="V64" i="5"/>
  <c r="U64" i="5"/>
  <c r="T64" i="5"/>
  <c r="S64" i="5"/>
  <c r="R64" i="5"/>
  <c r="Q64" i="5"/>
  <c r="P64" i="5"/>
  <c r="Y63" i="5"/>
  <c r="X63" i="5"/>
  <c r="W63" i="5"/>
  <c r="V63" i="5"/>
  <c r="U63" i="5"/>
  <c r="T63" i="5"/>
  <c r="S63" i="5"/>
  <c r="R63" i="5"/>
  <c r="Q63" i="5"/>
  <c r="P63" i="5"/>
  <c r="Y62" i="5"/>
  <c r="X62" i="5"/>
  <c r="W62" i="5"/>
  <c r="V62" i="5"/>
  <c r="U62" i="5"/>
  <c r="T62" i="5"/>
  <c r="S62" i="5"/>
  <c r="R62" i="5"/>
  <c r="Q62" i="5"/>
  <c r="P62" i="5"/>
  <c r="Y61" i="5"/>
  <c r="X61" i="5"/>
  <c r="W61" i="5"/>
  <c r="V61" i="5"/>
  <c r="U61" i="5"/>
  <c r="T61" i="5"/>
  <c r="S61" i="5"/>
  <c r="R61" i="5"/>
  <c r="Q61" i="5"/>
  <c r="P61" i="5"/>
  <c r="Y60" i="5"/>
  <c r="X60" i="5"/>
  <c r="W60" i="5"/>
  <c r="V60" i="5"/>
  <c r="U60" i="5"/>
  <c r="T60" i="5"/>
  <c r="S60" i="5"/>
  <c r="R60" i="5"/>
  <c r="Q60" i="5"/>
  <c r="P60" i="5"/>
  <c r="Y59" i="5"/>
  <c r="X59" i="5"/>
  <c r="W59" i="5"/>
  <c r="V59" i="5"/>
  <c r="U59" i="5"/>
  <c r="T59" i="5"/>
  <c r="S59" i="5"/>
  <c r="R59" i="5"/>
  <c r="Q59" i="5"/>
  <c r="P59" i="5"/>
  <c r="L64" i="5"/>
  <c r="K64" i="5"/>
  <c r="J64" i="5"/>
  <c r="I64" i="5"/>
  <c r="H64" i="5"/>
  <c r="G64" i="5"/>
  <c r="F64" i="5"/>
  <c r="E64" i="5"/>
  <c r="D64" i="5"/>
  <c r="C64" i="5"/>
  <c r="L63" i="5"/>
  <c r="K63" i="5"/>
  <c r="J63" i="5"/>
  <c r="I63" i="5"/>
  <c r="H63" i="5"/>
  <c r="G63" i="5"/>
  <c r="F63" i="5"/>
  <c r="E63" i="5"/>
  <c r="D63" i="5"/>
  <c r="C63" i="5"/>
  <c r="L62" i="5"/>
  <c r="K62" i="5"/>
  <c r="J62" i="5"/>
  <c r="I62" i="5"/>
  <c r="H62" i="5"/>
  <c r="G62" i="5"/>
  <c r="F62" i="5"/>
  <c r="E62" i="5"/>
  <c r="D62" i="5"/>
  <c r="C62" i="5"/>
  <c r="L61" i="5"/>
  <c r="K61" i="5"/>
  <c r="J61" i="5"/>
  <c r="I61" i="5"/>
  <c r="H61" i="5"/>
  <c r="G61" i="5"/>
  <c r="F61" i="5"/>
  <c r="E61" i="5"/>
  <c r="D61" i="5"/>
  <c r="C61" i="5"/>
  <c r="L60" i="5"/>
  <c r="K60" i="5"/>
  <c r="J60" i="5"/>
  <c r="I60" i="5"/>
  <c r="H60" i="5"/>
  <c r="G60" i="5"/>
  <c r="F60" i="5"/>
  <c r="E60" i="5"/>
  <c r="D60" i="5"/>
  <c r="C60" i="5"/>
  <c r="L59" i="5"/>
  <c r="K59" i="5"/>
  <c r="J59" i="5"/>
  <c r="I59" i="5"/>
  <c r="H59" i="5"/>
  <c r="G59" i="5"/>
  <c r="F59" i="5"/>
  <c r="E59" i="5"/>
  <c r="D59" i="5"/>
  <c r="C59" i="5"/>
  <c r="AL32" i="5"/>
  <c r="AK32" i="5"/>
  <c r="AJ32" i="5"/>
  <c r="AI32" i="5"/>
  <c r="AH32" i="5"/>
  <c r="AG32" i="5"/>
  <c r="AF32" i="5"/>
  <c r="AE32" i="5"/>
  <c r="AD32" i="5"/>
  <c r="AC32" i="5"/>
  <c r="AL31" i="5"/>
  <c r="AK31" i="5"/>
  <c r="AJ31" i="5"/>
  <c r="AI31" i="5"/>
  <c r="AH31" i="5"/>
  <c r="AG31" i="5"/>
  <c r="AF31" i="5"/>
  <c r="AE31" i="5"/>
  <c r="AD31" i="5"/>
  <c r="AC31" i="5"/>
  <c r="AL30" i="5"/>
  <c r="AK30" i="5"/>
  <c r="AJ30" i="5"/>
  <c r="AI30" i="5"/>
  <c r="AH30" i="5"/>
  <c r="AG30" i="5"/>
  <c r="AF30" i="5"/>
  <c r="AE30" i="5"/>
  <c r="AD30" i="5"/>
  <c r="AC30" i="5"/>
  <c r="AL29" i="5"/>
  <c r="AK29" i="5"/>
  <c r="AJ29" i="5"/>
  <c r="AI29" i="5"/>
  <c r="AH29" i="5"/>
  <c r="AG29" i="5"/>
  <c r="AF29" i="5"/>
  <c r="AE29" i="5"/>
  <c r="AD29" i="5"/>
  <c r="AC29" i="5"/>
  <c r="AL28" i="5"/>
  <c r="AK28" i="5"/>
  <c r="AJ28" i="5"/>
  <c r="AI28" i="5"/>
  <c r="AH28" i="5"/>
  <c r="AG28" i="5"/>
  <c r="AF28" i="5"/>
  <c r="AE28" i="5"/>
  <c r="AD28" i="5"/>
  <c r="AC28" i="5"/>
  <c r="AL27" i="5"/>
  <c r="AK27" i="5"/>
  <c r="AJ27" i="5"/>
  <c r="AI27" i="5"/>
  <c r="AH27" i="5"/>
  <c r="AG27" i="5"/>
  <c r="AF27" i="5"/>
  <c r="AE27" i="5"/>
  <c r="AD27" i="5"/>
  <c r="AC27" i="5"/>
  <c r="Y32" i="5"/>
  <c r="X32" i="5"/>
  <c r="W32" i="5"/>
  <c r="V32" i="5"/>
  <c r="U32" i="5"/>
  <c r="T32" i="5"/>
  <c r="S32" i="5"/>
  <c r="R32" i="5"/>
  <c r="Q32" i="5"/>
  <c r="P32" i="5"/>
  <c r="Y31" i="5"/>
  <c r="X31" i="5"/>
  <c r="W31" i="5"/>
  <c r="V31" i="5"/>
  <c r="U31" i="5"/>
  <c r="T31" i="5"/>
  <c r="S31" i="5"/>
  <c r="R31" i="5"/>
  <c r="Q31" i="5"/>
  <c r="P31" i="5"/>
  <c r="Y30" i="5"/>
  <c r="X30" i="5"/>
  <c r="W30" i="5"/>
  <c r="V30" i="5"/>
  <c r="U30" i="5"/>
  <c r="T30" i="5"/>
  <c r="S30" i="5"/>
  <c r="R30" i="5"/>
  <c r="Q30" i="5"/>
  <c r="P30" i="5"/>
  <c r="Y29" i="5"/>
  <c r="X29" i="5"/>
  <c r="W29" i="5"/>
  <c r="V29" i="5"/>
  <c r="U29" i="5"/>
  <c r="T29" i="5"/>
  <c r="S29" i="5"/>
  <c r="R29" i="5"/>
  <c r="Q29" i="5"/>
  <c r="P29" i="5"/>
  <c r="Y28" i="5"/>
  <c r="X28" i="5"/>
  <c r="W28" i="5"/>
  <c r="V28" i="5"/>
  <c r="U28" i="5"/>
  <c r="T28" i="5"/>
  <c r="S28" i="5"/>
  <c r="R28" i="5"/>
  <c r="Q28" i="5"/>
  <c r="P28" i="5"/>
  <c r="Y27" i="5"/>
  <c r="X27" i="5"/>
  <c r="W27" i="5"/>
  <c r="V27" i="5"/>
  <c r="U27" i="5"/>
  <c r="T27" i="5"/>
  <c r="S27" i="5"/>
  <c r="R27" i="5"/>
  <c r="Q27" i="5"/>
  <c r="P27" i="5"/>
  <c r="L32" i="5"/>
  <c r="K32" i="5"/>
  <c r="J32" i="5"/>
  <c r="I32" i="5"/>
  <c r="H32" i="5"/>
  <c r="G32" i="5"/>
  <c r="F32" i="5"/>
  <c r="E32" i="5"/>
  <c r="D32" i="5"/>
  <c r="C32" i="5"/>
  <c r="L31" i="5"/>
  <c r="K31" i="5"/>
  <c r="J31" i="5"/>
  <c r="I31" i="5"/>
  <c r="H31" i="5"/>
  <c r="G31" i="5"/>
  <c r="F31" i="5"/>
  <c r="E31" i="5"/>
  <c r="D31" i="5"/>
  <c r="C31" i="5"/>
  <c r="L30" i="5"/>
  <c r="K30" i="5"/>
  <c r="J30" i="5"/>
  <c r="I30" i="5"/>
  <c r="H30" i="5"/>
  <c r="G30" i="5"/>
  <c r="F30" i="5"/>
  <c r="E30" i="5"/>
  <c r="D30" i="5"/>
  <c r="C30" i="5"/>
  <c r="L29" i="5"/>
  <c r="K29" i="5"/>
  <c r="J29" i="5"/>
  <c r="I29" i="5"/>
  <c r="H29" i="5"/>
  <c r="G29" i="5"/>
  <c r="F29" i="5"/>
  <c r="E29" i="5"/>
  <c r="D29" i="5"/>
  <c r="C29" i="5"/>
  <c r="L28" i="5"/>
  <c r="K28" i="5"/>
  <c r="J28" i="5"/>
  <c r="I28" i="5"/>
  <c r="H28" i="5"/>
  <c r="G28" i="5"/>
  <c r="F28" i="5"/>
  <c r="E28" i="5"/>
  <c r="D28" i="5"/>
  <c r="C28" i="5"/>
  <c r="L27" i="5"/>
  <c r="K27" i="5"/>
  <c r="J27" i="5"/>
  <c r="I27" i="5"/>
  <c r="H27" i="5"/>
  <c r="G27" i="5"/>
  <c r="F27" i="5"/>
  <c r="E27" i="5"/>
  <c r="D27" i="5"/>
  <c r="C27" i="5"/>
  <c r="Y31" i="4"/>
  <c r="X31" i="4"/>
  <c r="W31" i="4"/>
  <c r="V31" i="4"/>
  <c r="U31" i="4"/>
  <c r="T31" i="4"/>
  <c r="S31" i="4"/>
  <c r="R31" i="4"/>
  <c r="Q31" i="4"/>
  <c r="P31" i="4"/>
  <c r="L31" i="4"/>
  <c r="K31" i="4"/>
  <c r="J31" i="4"/>
  <c r="I31" i="4"/>
  <c r="H31" i="4"/>
  <c r="G31" i="4"/>
  <c r="F31" i="4"/>
  <c r="E31" i="4"/>
  <c r="D31" i="4"/>
  <c r="C31" i="4"/>
  <c r="Y30" i="4"/>
  <c r="X30" i="4"/>
  <c r="W30" i="4"/>
  <c r="V30" i="4"/>
  <c r="U30" i="4"/>
  <c r="T30" i="4"/>
  <c r="S30" i="4"/>
  <c r="R30" i="4"/>
  <c r="Q30" i="4"/>
  <c r="P30" i="4"/>
  <c r="L30" i="4"/>
  <c r="K30" i="4"/>
  <c r="J30" i="4"/>
  <c r="I30" i="4"/>
  <c r="H30" i="4"/>
  <c r="G30" i="4"/>
  <c r="F30" i="4"/>
  <c r="E30" i="4"/>
  <c r="D30" i="4"/>
  <c r="C30" i="4"/>
  <c r="Y29" i="4"/>
  <c r="X29" i="4"/>
  <c r="W29" i="4"/>
  <c r="V29" i="4"/>
  <c r="U29" i="4"/>
  <c r="T29" i="4"/>
  <c r="S29" i="4"/>
  <c r="R29" i="4"/>
  <c r="Q29" i="4"/>
  <c r="P29" i="4"/>
  <c r="L29" i="4"/>
  <c r="K29" i="4"/>
  <c r="J29" i="4"/>
  <c r="I29" i="4"/>
  <c r="H29" i="4"/>
  <c r="G29" i="4"/>
  <c r="F29" i="4"/>
  <c r="E29" i="4"/>
  <c r="D29" i="4"/>
  <c r="C29" i="4"/>
  <c r="Y28" i="4"/>
  <c r="X28" i="4"/>
  <c r="W28" i="4"/>
  <c r="V28" i="4"/>
  <c r="U28" i="4"/>
  <c r="T28" i="4"/>
  <c r="S28" i="4"/>
  <c r="R28" i="4"/>
  <c r="Q28" i="4"/>
  <c r="P28" i="4"/>
  <c r="L28" i="4"/>
  <c r="K28" i="4"/>
  <c r="J28" i="4"/>
  <c r="I28" i="4"/>
  <c r="H28" i="4"/>
  <c r="G28" i="4"/>
  <c r="F28" i="4"/>
  <c r="E28" i="4"/>
  <c r="D28" i="4"/>
  <c r="C28" i="4"/>
  <c r="Y27" i="4"/>
  <c r="X27" i="4"/>
  <c r="W27" i="4"/>
  <c r="V27" i="4"/>
  <c r="U27" i="4"/>
  <c r="T27" i="4"/>
  <c r="S27" i="4"/>
  <c r="R27" i="4"/>
  <c r="Q27" i="4"/>
  <c r="P27" i="4"/>
  <c r="L27" i="4"/>
  <c r="K27" i="4"/>
  <c r="J27" i="4"/>
  <c r="I27" i="4"/>
  <c r="H27" i="4"/>
  <c r="G27" i="4"/>
  <c r="F27" i="4"/>
  <c r="E27" i="4"/>
  <c r="D27" i="4"/>
  <c r="C27" i="4"/>
  <c r="Y26" i="4"/>
  <c r="X26" i="4"/>
  <c r="W26" i="4"/>
  <c r="V26" i="4"/>
  <c r="U26" i="4"/>
  <c r="T26" i="4"/>
  <c r="S26" i="4"/>
  <c r="R26" i="4"/>
  <c r="Q26" i="4"/>
  <c r="P26" i="4"/>
  <c r="L26" i="4"/>
  <c r="K26" i="4"/>
  <c r="J26" i="4"/>
  <c r="I26" i="4"/>
  <c r="H26" i="4"/>
  <c r="G26" i="4"/>
  <c r="F26" i="4"/>
  <c r="E26" i="4"/>
  <c r="D26" i="4"/>
  <c r="C26" i="4"/>
  <c r="Y31" i="3"/>
  <c r="X31" i="3"/>
  <c r="W31" i="3"/>
  <c r="V31" i="3"/>
  <c r="U31" i="3"/>
  <c r="T31" i="3"/>
  <c r="S31" i="3"/>
  <c r="R31" i="3"/>
  <c r="Q31" i="3"/>
  <c r="P31" i="3"/>
  <c r="Y30" i="3"/>
  <c r="X30" i="3"/>
  <c r="W30" i="3"/>
  <c r="V30" i="3"/>
  <c r="U30" i="3"/>
  <c r="T30" i="3"/>
  <c r="S30" i="3"/>
  <c r="R30" i="3"/>
  <c r="Q30" i="3"/>
  <c r="P30" i="3"/>
  <c r="Y29" i="3"/>
  <c r="X29" i="3"/>
  <c r="W29" i="3"/>
  <c r="V29" i="3"/>
  <c r="U29" i="3"/>
  <c r="T29" i="3"/>
  <c r="S29" i="3"/>
  <c r="R29" i="3"/>
  <c r="Q29" i="3"/>
  <c r="P29" i="3"/>
  <c r="Y28" i="3"/>
  <c r="X28" i="3"/>
  <c r="W28" i="3"/>
  <c r="V28" i="3"/>
  <c r="U28" i="3"/>
  <c r="T28" i="3"/>
  <c r="S28" i="3"/>
  <c r="R28" i="3"/>
  <c r="Q28" i="3"/>
  <c r="P28" i="3"/>
  <c r="Y27" i="3"/>
  <c r="X27" i="3"/>
  <c r="W27" i="3"/>
  <c r="V27" i="3"/>
  <c r="U27" i="3"/>
  <c r="T27" i="3"/>
  <c r="S27" i="3"/>
  <c r="R27" i="3"/>
  <c r="Q27" i="3"/>
  <c r="P27" i="3"/>
  <c r="Y26" i="3"/>
  <c r="X26" i="3"/>
  <c r="W26" i="3"/>
  <c r="V26" i="3"/>
  <c r="U26" i="3"/>
  <c r="T26" i="3"/>
  <c r="S26" i="3"/>
  <c r="R26" i="3"/>
  <c r="Q26" i="3"/>
  <c r="P26" i="3"/>
  <c r="L31" i="3"/>
  <c r="K31" i="3"/>
  <c r="J31" i="3"/>
  <c r="I31" i="3"/>
  <c r="H31" i="3"/>
  <c r="G31" i="3"/>
  <c r="F31" i="3"/>
  <c r="E31" i="3"/>
  <c r="D31" i="3"/>
  <c r="C31" i="3"/>
  <c r="L30" i="3"/>
  <c r="K30" i="3"/>
  <c r="J30" i="3"/>
  <c r="I30" i="3"/>
  <c r="H30" i="3"/>
  <c r="G30" i="3"/>
  <c r="F30" i="3"/>
  <c r="E30" i="3"/>
  <c r="D30" i="3"/>
  <c r="C30" i="3"/>
  <c r="L29" i="3"/>
  <c r="K29" i="3"/>
  <c r="J29" i="3"/>
  <c r="I29" i="3"/>
  <c r="H29" i="3"/>
  <c r="G29" i="3"/>
  <c r="F29" i="3"/>
  <c r="E29" i="3"/>
  <c r="D29" i="3"/>
  <c r="C29" i="3"/>
  <c r="L28" i="3"/>
  <c r="K28" i="3"/>
  <c r="J28" i="3"/>
  <c r="I28" i="3"/>
  <c r="H28" i="3"/>
  <c r="G28" i="3"/>
  <c r="F28" i="3"/>
  <c r="E28" i="3"/>
  <c r="D28" i="3"/>
  <c r="C28" i="3"/>
  <c r="L27" i="3"/>
  <c r="K27" i="3"/>
  <c r="J27" i="3"/>
  <c r="I27" i="3"/>
  <c r="H27" i="3"/>
  <c r="G27" i="3"/>
  <c r="F27" i="3"/>
  <c r="E27" i="3"/>
  <c r="D27" i="3"/>
  <c r="C27" i="3"/>
  <c r="L26" i="3"/>
  <c r="K26" i="3"/>
  <c r="J26" i="3"/>
  <c r="I26" i="3"/>
  <c r="H26" i="3"/>
  <c r="G26" i="3"/>
  <c r="F26" i="3"/>
  <c r="E26" i="3"/>
  <c r="D26" i="3"/>
  <c r="C26" i="3"/>
  <c r="S31" i="2"/>
  <c r="Y31" i="2"/>
  <c r="X31" i="2"/>
  <c r="W31" i="2"/>
  <c r="V31" i="2"/>
  <c r="U31" i="2"/>
  <c r="T31" i="2"/>
  <c r="R31" i="2"/>
  <c r="Q31" i="2"/>
  <c r="P31" i="2"/>
  <c r="Y30" i="2"/>
  <c r="X30" i="2"/>
  <c r="W30" i="2"/>
  <c r="V30" i="2"/>
  <c r="U30" i="2"/>
  <c r="T30" i="2"/>
  <c r="S30" i="2"/>
  <c r="R30" i="2"/>
  <c r="Q30" i="2"/>
  <c r="P30" i="2"/>
  <c r="Y29" i="2"/>
  <c r="X29" i="2"/>
  <c r="W29" i="2"/>
  <c r="V29" i="2"/>
  <c r="U29" i="2"/>
  <c r="T29" i="2"/>
  <c r="S29" i="2"/>
  <c r="R29" i="2"/>
  <c r="Q29" i="2"/>
  <c r="P29" i="2"/>
  <c r="Y28" i="2"/>
  <c r="X28" i="2"/>
  <c r="W28" i="2"/>
  <c r="V28" i="2"/>
  <c r="U28" i="2"/>
  <c r="T28" i="2"/>
  <c r="S28" i="2"/>
  <c r="R28" i="2"/>
  <c r="Q28" i="2"/>
  <c r="P28" i="2"/>
  <c r="Y27" i="2"/>
  <c r="X27" i="2"/>
  <c r="W27" i="2"/>
  <c r="V27" i="2"/>
  <c r="U27" i="2"/>
  <c r="T27" i="2"/>
  <c r="S27" i="2"/>
  <c r="R27" i="2"/>
  <c r="Q27" i="2"/>
  <c r="P27" i="2"/>
  <c r="Y26" i="2"/>
  <c r="X26" i="2"/>
  <c r="W26" i="2"/>
  <c r="V26" i="2"/>
  <c r="U26" i="2"/>
  <c r="T26" i="2"/>
  <c r="S26" i="2"/>
  <c r="R26" i="2"/>
  <c r="Q26" i="2"/>
  <c r="P26" i="2"/>
  <c r="L31" i="2"/>
  <c r="K31" i="2"/>
  <c r="J31" i="2"/>
  <c r="I31" i="2"/>
  <c r="H31" i="2"/>
  <c r="G31" i="2"/>
  <c r="F31" i="2"/>
  <c r="E31" i="2"/>
  <c r="D31" i="2"/>
  <c r="C31" i="2"/>
  <c r="L30" i="2"/>
  <c r="K30" i="2"/>
  <c r="J30" i="2"/>
  <c r="I30" i="2"/>
  <c r="H30" i="2"/>
  <c r="G30" i="2"/>
  <c r="F30" i="2"/>
  <c r="E30" i="2"/>
  <c r="D30" i="2"/>
  <c r="C30" i="2"/>
  <c r="L29" i="2"/>
  <c r="K29" i="2"/>
  <c r="J29" i="2"/>
  <c r="I29" i="2"/>
  <c r="H29" i="2"/>
  <c r="G29" i="2"/>
  <c r="F29" i="2"/>
  <c r="E29" i="2"/>
  <c r="D29" i="2"/>
  <c r="C29" i="2"/>
  <c r="L28" i="2"/>
  <c r="K28" i="2"/>
  <c r="J28" i="2"/>
  <c r="I28" i="2"/>
  <c r="H28" i="2"/>
  <c r="G28" i="2"/>
  <c r="F28" i="2"/>
  <c r="E28" i="2"/>
  <c r="D28" i="2"/>
  <c r="C28" i="2"/>
  <c r="L27" i="2"/>
  <c r="K27" i="2"/>
  <c r="J27" i="2"/>
  <c r="I27" i="2"/>
  <c r="H27" i="2"/>
  <c r="G27" i="2"/>
  <c r="F27" i="2"/>
  <c r="E27" i="2"/>
  <c r="D27" i="2"/>
  <c r="C27" i="2"/>
  <c r="L26" i="2"/>
  <c r="K26" i="2"/>
  <c r="J26" i="2"/>
  <c r="I26" i="2"/>
  <c r="H26" i="2"/>
  <c r="G26" i="2"/>
  <c r="F26" i="2"/>
  <c r="E26" i="2"/>
  <c r="D26" i="2"/>
  <c r="C26" i="2"/>
  <c r="Y31" i="1"/>
  <c r="X31" i="1"/>
  <c r="W31" i="1"/>
  <c r="V31" i="1"/>
  <c r="U31" i="1"/>
  <c r="T31" i="1"/>
  <c r="S31" i="1"/>
  <c r="R31" i="1"/>
  <c r="Q31" i="1"/>
  <c r="P31" i="1"/>
  <c r="Y30" i="1"/>
  <c r="X30" i="1"/>
  <c r="W30" i="1"/>
  <c r="V30" i="1"/>
  <c r="U30" i="1"/>
  <c r="T30" i="1"/>
  <c r="S30" i="1"/>
  <c r="R30" i="1"/>
  <c r="Q30" i="1"/>
  <c r="P30" i="1"/>
  <c r="Y29" i="1"/>
  <c r="X29" i="1"/>
  <c r="W29" i="1"/>
  <c r="V29" i="1"/>
  <c r="U29" i="1"/>
  <c r="T29" i="1"/>
  <c r="S29" i="1"/>
  <c r="R29" i="1"/>
  <c r="Q29" i="1"/>
  <c r="P29" i="1"/>
  <c r="D29" i="1"/>
  <c r="E29" i="1"/>
  <c r="F29" i="1"/>
  <c r="G29" i="1"/>
  <c r="H29" i="1"/>
  <c r="I29" i="1"/>
  <c r="J29" i="1"/>
  <c r="K29" i="1"/>
  <c r="L29" i="1"/>
  <c r="D30" i="1"/>
  <c r="E30" i="1"/>
  <c r="F30" i="1"/>
  <c r="G30" i="1"/>
  <c r="H30" i="1"/>
  <c r="I30" i="1"/>
  <c r="J30" i="1"/>
  <c r="K30" i="1"/>
  <c r="L30" i="1"/>
  <c r="D31" i="1"/>
  <c r="E31" i="1"/>
  <c r="F31" i="1"/>
  <c r="G31" i="1"/>
  <c r="H31" i="1"/>
  <c r="I31" i="1"/>
  <c r="J31" i="1"/>
  <c r="K31" i="1"/>
  <c r="L31" i="1"/>
  <c r="C31" i="1"/>
  <c r="C30" i="1"/>
  <c r="C29" i="1"/>
  <c r="Q28" i="1"/>
  <c r="R28" i="1"/>
  <c r="S28" i="1"/>
  <c r="T28" i="1"/>
  <c r="U28" i="1"/>
  <c r="V28" i="1"/>
  <c r="W28" i="1"/>
  <c r="X28" i="1"/>
  <c r="Y28" i="1"/>
  <c r="P28" i="1"/>
  <c r="D28" i="1"/>
  <c r="E28" i="1"/>
  <c r="F28" i="1"/>
  <c r="G28" i="1"/>
  <c r="H28" i="1"/>
  <c r="I28" i="1"/>
  <c r="J28" i="1"/>
  <c r="K28" i="1"/>
  <c r="L28" i="1"/>
  <c r="C28" i="1"/>
  <c r="C26" i="1"/>
  <c r="N24" i="24"/>
  <c r="O31" i="24"/>
  <c r="N31" i="24"/>
  <c r="M31" i="24"/>
  <c r="O30" i="24"/>
  <c r="N30" i="24"/>
  <c r="M30" i="24"/>
  <c r="O29" i="24"/>
  <c r="N29" i="24"/>
  <c r="M29" i="24"/>
  <c r="O28" i="24"/>
  <c r="N28" i="24"/>
  <c r="M28" i="24"/>
  <c r="O27" i="24"/>
  <c r="N27" i="24"/>
  <c r="M27" i="24"/>
  <c r="O26" i="24"/>
  <c r="N26" i="24"/>
  <c r="M26" i="24"/>
  <c r="O25" i="24"/>
  <c r="N25" i="24"/>
  <c r="M25" i="24"/>
  <c r="O24" i="24"/>
  <c r="M24" i="24"/>
  <c r="O23" i="24"/>
  <c r="N23" i="24"/>
  <c r="M23" i="24"/>
  <c r="O22" i="24"/>
  <c r="N22" i="24"/>
  <c r="M22" i="24"/>
  <c r="B23" i="24"/>
  <c r="B24" i="24"/>
  <c r="B25" i="24"/>
  <c r="B26" i="24"/>
  <c r="B27" i="24"/>
  <c r="B28" i="24"/>
  <c r="B29" i="24"/>
  <c r="B30" i="24"/>
  <c r="B31" i="24"/>
  <c r="B22" i="24"/>
  <c r="G92" i="25" l="1"/>
  <c r="V92" i="25"/>
  <c r="G93" i="25"/>
  <c r="V93" i="25"/>
  <c r="G94" i="25"/>
  <c r="V94" i="25"/>
  <c r="K95" i="25"/>
  <c r="C96" i="25"/>
  <c r="K96" i="25"/>
  <c r="G97" i="25"/>
  <c r="K97" i="25"/>
  <c r="V97" i="25"/>
  <c r="D92" i="25"/>
  <c r="H92" i="25"/>
  <c r="L92" i="25"/>
  <c r="S92" i="25"/>
  <c r="W92" i="25"/>
  <c r="D93" i="25"/>
  <c r="H93" i="25"/>
  <c r="L93" i="25"/>
  <c r="S93" i="25"/>
  <c r="W93" i="25"/>
  <c r="D94" i="25"/>
  <c r="H94" i="25"/>
  <c r="L94" i="25"/>
  <c r="S94" i="25"/>
  <c r="W94" i="25"/>
  <c r="D95" i="25"/>
  <c r="H95" i="25"/>
  <c r="L95" i="25"/>
  <c r="S95" i="25"/>
  <c r="W95" i="25"/>
  <c r="C92" i="25"/>
  <c r="K92" i="25"/>
  <c r="R92" i="25"/>
  <c r="R93" i="25"/>
  <c r="C94" i="25"/>
  <c r="R94" i="25"/>
  <c r="C95" i="25"/>
  <c r="R95" i="25"/>
  <c r="E92" i="25"/>
  <c r="I92" i="25"/>
  <c r="P92" i="25"/>
  <c r="T92" i="25"/>
  <c r="X92" i="25"/>
  <c r="E93" i="25"/>
  <c r="I93" i="25"/>
  <c r="P93" i="25"/>
  <c r="T93" i="25"/>
  <c r="X93" i="25"/>
  <c r="E94" i="25"/>
  <c r="I94" i="25"/>
  <c r="P94" i="25"/>
  <c r="T94" i="25"/>
  <c r="X94" i="25"/>
  <c r="E95" i="25"/>
  <c r="I95" i="25"/>
  <c r="P95" i="25"/>
  <c r="T95" i="25"/>
  <c r="X95" i="25"/>
  <c r="F92" i="25"/>
  <c r="J92" i="25"/>
  <c r="Q92" i="25"/>
  <c r="U92" i="25"/>
  <c r="Y92" i="25"/>
  <c r="F93" i="25"/>
  <c r="J93" i="25"/>
  <c r="Q93" i="25"/>
  <c r="U93" i="25"/>
  <c r="Y93" i="25"/>
  <c r="F94" i="25"/>
  <c r="J94" i="25"/>
  <c r="Q94" i="25"/>
  <c r="U94" i="25"/>
  <c r="Y94" i="25"/>
  <c r="F95" i="25"/>
  <c r="J95" i="25"/>
  <c r="Q95" i="25"/>
  <c r="U95" i="25"/>
  <c r="Y95" i="25"/>
  <c r="P13" i="24"/>
  <c r="B13" i="24"/>
  <c r="M13" i="24"/>
  <c r="N13" i="24" s="1"/>
  <c r="O13" i="24" s="1"/>
  <c r="P12" i="24"/>
  <c r="B12" i="24"/>
  <c r="M12" i="24"/>
  <c r="N12" i="24" s="1"/>
  <c r="O12" i="24" s="1"/>
  <c r="P11" i="24"/>
  <c r="B11" i="24"/>
  <c r="M11" i="24"/>
  <c r="P10" i="24"/>
  <c r="B10" i="24"/>
  <c r="M10" i="24"/>
  <c r="P9" i="24"/>
  <c r="B9" i="24"/>
  <c r="M9" i="24"/>
  <c r="N9" i="24" s="1"/>
  <c r="O9" i="24" s="1"/>
  <c r="P8" i="24"/>
  <c r="B8" i="24"/>
  <c r="M8" i="24"/>
  <c r="N8" i="24" s="1"/>
  <c r="O8" i="24" s="1"/>
  <c r="P7" i="24"/>
  <c r="B7" i="24"/>
  <c r="M7" i="24"/>
  <c r="P6" i="24"/>
  <c r="B6" i="24"/>
  <c r="M6" i="24"/>
  <c r="P5" i="24"/>
  <c r="B5" i="24"/>
  <c r="N5" i="24"/>
  <c r="O5" i="24" s="1"/>
  <c r="M5" i="24"/>
  <c r="P4" i="24"/>
  <c r="B4" i="24"/>
  <c r="M4" i="24"/>
  <c r="N4" i="24" s="1"/>
  <c r="O4" i="24" s="1"/>
  <c r="N6" i="24" l="1"/>
  <c r="O6" i="24" s="1"/>
  <c r="N10" i="24"/>
  <c r="O10" i="24" s="1"/>
  <c r="N7" i="24"/>
  <c r="O7" i="24" s="1"/>
  <c r="N11" i="24"/>
  <c r="O11" i="24" s="1"/>
  <c r="K26" i="1" l="1"/>
  <c r="Y27" i="1"/>
  <c r="X27" i="1"/>
  <c r="W27" i="1"/>
  <c r="V27" i="1"/>
  <c r="U27" i="1"/>
  <c r="T27" i="1"/>
  <c r="S27" i="1"/>
  <c r="R27" i="1"/>
  <c r="Q27" i="1"/>
  <c r="P27" i="1"/>
  <c r="Y26" i="1"/>
  <c r="X26" i="1"/>
  <c r="W26" i="1"/>
  <c r="V26" i="1"/>
  <c r="U26" i="1"/>
  <c r="T26" i="1"/>
  <c r="S26" i="1"/>
  <c r="R26" i="1"/>
  <c r="Q26" i="1"/>
  <c r="P26" i="1"/>
  <c r="L27" i="1"/>
  <c r="K27" i="1"/>
  <c r="J27" i="1"/>
  <c r="I27" i="1"/>
  <c r="H27" i="1"/>
  <c r="G27" i="1"/>
  <c r="F27" i="1"/>
  <c r="E27" i="1"/>
  <c r="D27" i="1"/>
  <c r="C27" i="1"/>
  <c r="L26" i="1"/>
  <c r="J26" i="1"/>
  <c r="I26" i="1"/>
  <c r="H26" i="1"/>
  <c r="G26" i="1"/>
  <c r="F26" i="1"/>
  <c r="E26" i="1"/>
  <c r="D26" i="1"/>
  <c r="P71" i="19" l="1"/>
  <c r="Q71" i="19"/>
  <c r="R71" i="19"/>
  <c r="S71" i="19"/>
  <c r="T71" i="19"/>
  <c r="U71" i="19"/>
  <c r="V71" i="19"/>
  <c r="W71" i="19"/>
  <c r="X71" i="19"/>
  <c r="Y71" i="19"/>
  <c r="P72" i="19"/>
  <c r="Q72" i="19"/>
  <c r="R72" i="19"/>
  <c r="S72" i="19"/>
  <c r="T72" i="19"/>
  <c r="U72" i="19"/>
  <c r="V72" i="19"/>
  <c r="W72" i="19"/>
  <c r="X72" i="19"/>
  <c r="Y72" i="19"/>
  <c r="P73" i="19"/>
  <c r="Q73" i="19"/>
  <c r="R73" i="19"/>
  <c r="S73" i="19"/>
  <c r="T73" i="19"/>
  <c r="U73" i="19"/>
  <c r="V73" i="19"/>
  <c r="W73" i="19"/>
  <c r="X73" i="19"/>
  <c r="Y73" i="19"/>
  <c r="P74" i="19"/>
  <c r="Q74" i="19"/>
  <c r="R74" i="19"/>
  <c r="S74" i="19"/>
  <c r="T74" i="19"/>
  <c r="U74" i="19"/>
  <c r="V74" i="19"/>
  <c r="W74" i="19"/>
  <c r="X74" i="19"/>
  <c r="Y74" i="19"/>
  <c r="P75" i="19"/>
  <c r="Q75" i="19"/>
  <c r="R75" i="19"/>
  <c r="S75" i="19"/>
  <c r="T75" i="19"/>
  <c r="U75" i="19"/>
  <c r="V75" i="19"/>
  <c r="W75" i="19"/>
  <c r="X75" i="19"/>
  <c r="Y75" i="19"/>
  <c r="P76" i="19"/>
  <c r="Q76" i="19"/>
  <c r="R76" i="19"/>
  <c r="S76" i="19"/>
  <c r="T76" i="19"/>
  <c r="U76" i="19"/>
  <c r="V76" i="19"/>
  <c r="W76" i="19"/>
  <c r="X76" i="19"/>
  <c r="Y76" i="19"/>
  <c r="P77" i="19"/>
  <c r="Q77" i="19"/>
  <c r="R77" i="19"/>
  <c r="S77" i="19"/>
  <c r="T77" i="19"/>
  <c r="U77" i="19"/>
  <c r="V77" i="19"/>
  <c r="W77" i="19"/>
  <c r="X77" i="19"/>
  <c r="Y77" i="19"/>
  <c r="P78" i="19"/>
  <c r="Q78" i="19"/>
  <c r="R78" i="19"/>
  <c r="S78" i="19"/>
  <c r="T78" i="19"/>
  <c r="U78" i="19"/>
  <c r="V78" i="19"/>
  <c r="W78" i="19"/>
  <c r="X78" i="19"/>
  <c r="Y78" i="19"/>
  <c r="P79" i="19"/>
  <c r="Q79" i="19"/>
  <c r="R79" i="19"/>
  <c r="S79" i="19"/>
  <c r="T79" i="19"/>
  <c r="U79" i="19"/>
  <c r="V79" i="19"/>
  <c r="W79" i="19"/>
  <c r="X79" i="19"/>
  <c r="Y79" i="19"/>
  <c r="P80" i="19"/>
  <c r="Q80" i="19"/>
  <c r="R80" i="19"/>
  <c r="S80" i="19"/>
  <c r="T80" i="19"/>
  <c r="U80" i="19"/>
  <c r="V80" i="19"/>
  <c r="W80" i="19"/>
  <c r="X80" i="19"/>
  <c r="Y80" i="19"/>
  <c r="P81" i="19"/>
  <c r="Q81" i="19"/>
  <c r="R81" i="19"/>
  <c r="S81" i="19"/>
  <c r="T81" i="19"/>
  <c r="U81" i="19"/>
  <c r="V81" i="19"/>
  <c r="W81" i="19"/>
  <c r="X81" i="19"/>
  <c r="Y81" i="19"/>
  <c r="P82" i="19"/>
  <c r="Q82" i="19"/>
  <c r="R82" i="19"/>
  <c r="S82" i="19"/>
  <c r="T82" i="19"/>
  <c r="U82" i="19"/>
  <c r="V82" i="19"/>
  <c r="W82" i="19"/>
  <c r="X82" i="19"/>
  <c r="Y82" i="19"/>
  <c r="P83" i="19"/>
  <c r="Q83" i="19"/>
  <c r="R83" i="19"/>
  <c r="S83" i="19"/>
  <c r="T83" i="19"/>
  <c r="U83" i="19"/>
  <c r="V83" i="19"/>
  <c r="W83" i="19"/>
  <c r="X83" i="19"/>
  <c r="Y83" i="19"/>
  <c r="P84" i="19"/>
  <c r="Q84" i="19"/>
  <c r="R84" i="19"/>
  <c r="S84" i="19"/>
  <c r="T84" i="19"/>
  <c r="U84" i="19"/>
  <c r="V84" i="19"/>
  <c r="W84" i="19"/>
  <c r="X84" i="19"/>
  <c r="Y84" i="19"/>
  <c r="P85" i="19"/>
  <c r="Q85" i="19"/>
  <c r="R85" i="19"/>
  <c r="S85" i="19"/>
  <c r="T85" i="19"/>
  <c r="U85" i="19"/>
  <c r="V85" i="19"/>
  <c r="W85" i="19"/>
  <c r="X85" i="19"/>
  <c r="Y85" i="19"/>
  <c r="P86" i="19"/>
  <c r="Q86" i="19"/>
  <c r="R86" i="19"/>
  <c r="S86" i="19"/>
  <c r="T86" i="19"/>
  <c r="U86" i="19"/>
  <c r="V86" i="19"/>
  <c r="W86" i="19"/>
  <c r="X86" i="19"/>
  <c r="Y86" i="19"/>
  <c r="P87" i="19"/>
  <c r="Q87" i="19"/>
  <c r="R87" i="19"/>
  <c r="S87" i="19"/>
  <c r="T87" i="19"/>
  <c r="U87" i="19"/>
  <c r="V87" i="19"/>
  <c r="W87" i="19"/>
  <c r="X87" i="19"/>
  <c r="Y87" i="19"/>
  <c r="P88" i="19"/>
  <c r="Q88" i="19"/>
  <c r="R88" i="19"/>
  <c r="S88" i="19"/>
  <c r="T88" i="19"/>
  <c r="U88" i="19"/>
  <c r="V88" i="19"/>
  <c r="W88" i="19"/>
  <c r="X88" i="19"/>
  <c r="Y88" i="19"/>
  <c r="P89" i="19"/>
  <c r="Q89" i="19"/>
  <c r="R89" i="19"/>
  <c r="S89" i="19"/>
  <c r="T89" i="19"/>
  <c r="U89" i="19"/>
  <c r="V89" i="19"/>
  <c r="W89" i="19"/>
  <c r="X89" i="19"/>
  <c r="Y89" i="19"/>
  <c r="P90" i="19"/>
  <c r="Q90" i="19"/>
  <c r="R90" i="19"/>
  <c r="S90" i="19"/>
  <c r="T90" i="19"/>
  <c r="U90" i="19"/>
  <c r="V90" i="19"/>
  <c r="W90" i="19"/>
  <c r="X90" i="19"/>
  <c r="Y90" i="19"/>
  <c r="D71" i="19"/>
  <c r="E71" i="19"/>
  <c r="F71" i="19"/>
  <c r="G71" i="19"/>
  <c r="H71" i="19"/>
  <c r="I71" i="19"/>
  <c r="J71" i="19"/>
  <c r="K71" i="19"/>
  <c r="L71" i="19"/>
  <c r="D72" i="19"/>
  <c r="E72" i="19"/>
  <c r="F72" i="19"/>
  <c r="G72" i="19"/>
  <c r="H72" i="19"/>
  <c r="I72" i="19"/>
  <c r="J72" i="19"/>
  <c r="K72" i="19"/>
  <c r="L72" i="19"/>
  <c r="D73" i="19"/>
  <c r="E73" i="19"/>
  <c r="F73" i="19"/>
  <c r="G73" i="19"/>
  <c r="H73" i="19"/>
  <c r="I73" i="19"/>
  <c r="J73" i="19"/>
  <c r="K73" i="19"/>
  <c r="L73" i="19"/>
  <c r="D74" i="19"/>
  <c r="E74" i="19"/>
  <c r="F74" i="19"/>
  <c r="G74" i="19"/>
  <c r="H74" i="19"/>
  <c r="I74" i="19"/>
  <c r="J74" i="19"/>
  <c r="K74" i="19"/>
  <c r="L74" i="19"/>
  <c r="D75" i="19"/>
  <c r="E75" i="19"/>
  <c r="F75" i="19"/>
  <c r="G75" i="19"/>
  <c r="H75" i="19"/>
  <c r="I75" i="19"/>
  <c r="J75" i="19"/>
  <c r="K75" i="19"/>
  <c r="L75" i="19"/>
  <c r="D76" i="19"/>
  <c r="E76" i="19"/>
  <c r="F76" i="19"/>
  <c r="G76" i="19"/>
  <c r="H76" i="19"/>
  <c r="I76" i="19"/>
  <c r="J76" i="19"/>
  <c r="K76" i="19"/>
  <c r="L76" i="19"/>
  <c r="D77" i="19"/>
  <c r="E77" i="19"/>
  <c r="F77" i="19"/>
  <c r="G77" i="19"/>
  <c r="H77" i="19"/>
  <c r="I77" i="19"/>
  <c r="J77" i="19"/>
  <c r="K77" i="19"/>
  <c r="L77" i="19"/>
  <c r="D78" i="19"/>
  <c r="E78" i="19"/>
  <c r="F78" i="19"/>
  <c r="G78" i="19"/>
  <c r="H78" i="19"/>
  <c r="I78" i="19"/>
  <c r="J78" i="19"/>
  <c r="K78" i="19"/>
  <c r="L78" i="19"/>
  <c r="D79" i="19"/>
  <c r="E79" i="19"/>
  <c r="F79" i="19"/>
  <c r="G79" i="19"/>
  <c r="H79" i="19"/>
  <c r="I79" i="19"/>
  <c r="J79" i="19"/>
  <c r="K79" i="19"/>
  <c r="L79" i="19"/>
  <c r="D80" i="19"/>
  <c r="E80" i="19"/>
  <c r="F80" i="19"/>
  <c r="G80" i="19"/>
  <c r="H80" i="19"/>
  <c r="I80" i="19"/>
  <c r="J80" i="19"/>
  <c r="K80" i="19"/>
  <c r="L80" i="19"/>
  <c r="D81" i="19"/>
  <c r="E81" i="19"/>
  <c r="F81" i="19"/>
  <c r="G81" i="19"/>
  <c r="H81" i="19"/>
  <c r="I81" i="19"/>
  <c r="J81" i="19"/>
  <c r="K81" i="19"/>
  <c r="L81" i="19"/>
  <c r="D82" i="19"/>
  <c r="E82" i="19"/>
  <c r="F82" i="19"/>
  <c r="G82" i="19"/>
  <c r="H82" i="19"/>
  <c r="I82" i="19"/>
  <c r="J82" i="19"/>
  <c r="K82" i="19"/>
  <c r="L82" i="19"/>
  <c r="D83" i="19"/>
  <c r="E83" i="19"/>
  <c r="F83" i="19"/>
  <c r="G83" i="19"/>
  <c r="H83" i="19"/>
  <c r="I83" i="19"/>
  <c r="J83" i="19"/>
  <c r="K83" i="19"/>
  <c r="L83" i="19"/>
  <c r="D84" i="19"/>
  <c r="E84" i="19"/>
  <c r="F84" i="19"/>
  <c r="G84" i="19"/>
  <c r="H84" i="19"/>
  <c r="I84" i="19"/>
  <c r="J84" i="19"/>
  <c r="K84" i="19"/>
  <c r="L84" i="19"/>
  <c r="D85" i="19"/>
  <c r="E85" i="19"/>
  <c r="F85" i="19"/>
  <c r="G85" i="19"/>
  <c r="H85" i="19"/>
  <c r="I85" i="19"/>
  <c r="J85" i="19"/>
  <c r="K85" i="19"/>
  <c r="L85" i="19"/>
  <c r="D86" i="19"/>
  <c r="E86" i="19"/>
  <c r="F86" i="19"/>
  <c r="G86" i="19"/>
  <c r="H86" i="19"/>
  <c r="I86" i="19"/>
  <c r="J86" i="19"/>
  <c r="K86" i="19"/>
  <c r="L86" i="19"/>
  <c r="D87" i="19"/>
  <c r="E87" i="19"/>
  <c r="F87" i="19"/>
  <c r="G87" i="19"/>
  <c r="H87" i="19"/>
  <c r="I87" i="19"/>
  <c r="J87" i="19"/>
  <c r="K87" i="19"/>
  <c r="L87" i="19"/>
  <c r="D88" i="19"/>
  <c r="E88" i="19"/>
  <c r="F88" i="19"/>
  <c r="G88" i="19"/>
  <c r="H88" i="19"/>
  <c r="I88" i="19"/>
  <c r="J88" i="19"/>
  <c r="K88" i="19"/>
  <c r="L88" i="19"/>
  <c r="D89" i="19"/>
  <c r="E89" i="19"/>
  <c r="F89" i="19"/>
  <c r="G89" i="19"/>
  <c r="H89" i="19"/>
  <c r="I89" i="19"/>
  <c r="J89" i="19"/>
  <c r="K89" i="19"/>
  <c r="L89" i="19"/>
  <c r="D90" i="19"/>
  <c r="E90" i="19"/>
  <c r="F90" i="19"/>
  <c r="G90" i="19"/>
  <c r="H90" i="19"/>
  <c r="I90" i="19"/>
  <c r="J90" i="19"/>
  <c r="K90" i="19"/>
  <c r="L90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71" i="19"/>
  <c r="G94" i="19" l="1"/>
  <c r="G97" i="19"/>
  <c r="G95" i="19"/>
  <c r="G92" i="19"/>
  <c r="F97" i="19"/>
  <c r="F95" i="19"/>
  <c r="F94" i="19"/>
  <c r="F92" i="19"/>
  <c r="I94" i="19"/>
  <c r="I92" i="19"/>
  <c r="I97" i="19"/>
  <c r="I95" i="19"/>
  <c r="E94" i="19"/>
  <c r="E92" i="19"/>
  <c r="E97" i="19"/>
  <c r="E95" i="19"/>
  <c r="C92" i="19"/>
  <c r="C97" i="19"/>
  <c r="C95" i="19"/>
  <c r="C94" i="19"/>
  <c r="K92" i="19"/>
  <c r="K97" i="19"/>
  <c r="K95" i="19"/>
  <c r="K94" i="19"/>
  <c r="J94" i="19"/>
  <c r="J92" i="19"/>
  <c r="J97" i="19"/>
  <c r="J95" i="19"/>
  <c r="L97" i="19"/>
  <c r="L95" i="19"/>
  <c r="L92" i="19"/>
  <c r="L94" i="19"/>
  <c r="H97" i="19"/>
  <c r="H95" i="19"/>
  <c r="H94" i="19"/>
  <c r="H92" i="19"/>
  <c r="D97" i="19"/>
  <c r="D95" i="19"/>
  <c r="D94" i="19"/>
  <c r="D92" i="19"/>
  <c r="D3" i="11"/>
  <c r="E3" i="11"/>
  <c r="F3" i="11"/>
  <c r="G3" i="11"/>
  <c r="H3" i="11"/>
  <c r="I3" i="11"/>
  <c r="J3" i="11"/>
  <c r="K3" i="11"/>
  <c r="L3" i="11"/>
  <c r="C3" i="11"/>
  <c r="Q3" i="4" l="1"/>
  <c r="D3" i="4" s="1"/>
  <c r="R3" i="4"/>
  <c r="E3" i="4" s="1"/>
  <c r="S3" i="4"/>
  <c r="F3" i="4" s="1"/>
  <c r="T3" i="4"/>
  <c r="G3" i="4" s="1"/>
  <c r="U3" i="4"/>
  <c r="H3" i="4" s="1"/>
  <c r="V3" i="4"/>
  <c r="I3" i="4" s="1"/>
  <c r="W3" i="4"/>
  <c r="J3" i="4" s="1"/>
  <c r="X3" i="4"/>
  <c r="K3" i="4" s="1"/>
  <c r="Y3" i="4"/>
  <c r="L3" i="4" s="1"/>
  <c r="P3" i="4"/>
  <c r="C3" i="4" s="1"/>
  <c r="Q3" i="3"/>
  <c r="R3" i="3"/>
  <c r="S3" i="3"/>
  <c r="T3" i="3"/>
  <c r="U3" i="3"/>
  <c r="V3" i="3"/>
  <c r="W3" i="3"/>
  <c r="X3" i="3"/>
  <c r="Y3" i="3"/>
  <c r="P3" i="3"/>
  <c r="D3" i="3"/>
  <c r="E3" i="3"/>
  <c r="F3" i="3"/>
  <c r="G3" i="3"/>
  <c r="H3" i="3"/>
  <c r="I3" i="3"/>
  <c r="J3" i="3"/>
  <c r="K3" i="3"/>
  <c r="L3" i="3"/>
  <c r="C3" i="3"/>
  <c r="D3" i="6" l="1"/>
  <c r="E3" i="6"/>
  <c r="F3" i="6"/>
  <c r="G3" i="6"/>
  <c r="H3" i="6"/>
  <c r="I3" i="6"/>
  <c r="J3" i="6"/>
  <c r="K3" i="6"/>
  <c r="L3" i="6"/>
  <c r="C3" i="6"/>
  <c r="Q3" i="6"/>
  <c r="R3" i="6"/>
  <c r="S3" i="6"/>
  <c r="T3" i="6"/>
  <c r="U3" i="6"/>
  <c r="V3" i="6"/>
  <c r="W3" i="6"/>
  <c r="X3" i="6"/>
  <c r="Y3" i="6"/>
  <c r="P3" i="6"/>
  <c r="P3" i="1"/>
  <c r="Q3" i="11" l="1"/>
  <c r="R3" i="11"/>
  <c r="S3" i="11"/>
  <c r="T3" i="11"/>
  <c r="U3" i="11"/>
  <c r="V3" i="11"/>
  <c r="W3" i="11"/>
  <c r="X3" i="11"/>
  <c r="Y3" i="11"/>
  <c r="P3" i="11"/>
  <c r="Q3" i="7" l="1"/>
  <c r="R3" i="7"/>
  <c r="S3" i="7"/>
  <c r="T3" i="7"/>
  <c r="U3" i="7"/>
  <c r="V3" i="7"/>
  <c r="W3" i="7"/>
  <c r="X3" i="7"/>
  <c r="Y3" i="7"/>
  <c r="P3" i="7"/>
  <c r="D3" i="7"/>
  <c r="E3" i="7"/>
  <c r="F3" i="7"/>
  <c r="G3" i="7"/>
  <c r="H3" i="7"/>
  <c r="I3" i="7"/>
  <c r="J3" i="7"/>
  <c r="K3" i="7"/>
  <c r="L3" i="7"/>
  <c r="C3" i="7"/>
  <c r="Q3" i="2"/>
  <c r="R3" i="2"/>
  <c r="S3" i="2"/>
  <c r="T3" i="2"/>
  <c r="U3" i="2"/>
  <c r="V3" i="2"/>
  <c r="W3" i="2"/>
  <c r="X3" i="2"/>
  <c r="Y3" i="2"/>
  <c r="P3" i="2"/>
  <c r="D3" i="2"/>
  <c r="E3" i="2"/>
  <c r="F3" i="2"/>
  <c r="G3" i="2"/>
  <c r="H3" i="2"/>
  <c r="I3" i="2"/>
  <c r="J3" i="2"/>
  <c r="K3" i="2"/>
  <c r="L3" i="2"/>
  <c r="C3" i="2"/>
  <c r="Q3" i="1"/>
  <c r="R3" i="1"/>
  <c r="S3" i="1"/>
  <c r="T3" i="1"/>
  <c r="U3" i="1"/>
  <c r="V3" i="1"/>
  <c r="W3" i="1"/>
  <c r="X3" i="1"/>
  <c r="Y3" i="1"/>
  <c r="D3" i="1"/>
  <c r="E3" i="1"/>
  <c r="F3" i="1"/>
  <c r="G3" i="1"/>
  <c r="H3" i="1"/>
  <c r="I3" i="1"/>
  <c r="J3" i="1"/>
  <c r="K3" i="1"/>
  <c r="L3" i="1"/>
  <c r="C3" i="1"/>
</calcChain>
</file>

<file path=xl/sharedStrings.xml><?xml version="1.0" encoding="utf-8"?>
<sst xmlns="http://schemas.openxmlformats.org/spreadsheetml/2006/main" count="1533" uniqueCount="78">
  <si>
    <t>Case 1</t>
  </si>
  <si>
    <t>Case 2</t>
  </si>
  <si>
    <t>Case 3</t>
  </si>
  <si>
    <t>Case 4</t>
  </si>
  <si>
    <t>Case 5</t>
  </si>
  <si>
    <t>Case 6</t>
  </si>
  <si>
    <t>Case 7</t>
  </si>
  <si>
    <t>Case 8</t>
  </si>
  <si>
    <t>Case 9</t>
  </si>
  <si>
    <t>Case 10</t>
  </si>
  <si>
    <t>Female</t>
  </si>
  <si>
    <t>Male</t>
  </si>
  <si>
    <t>Male Average</t>
  </si>
  <si>
    <t>Total Average</t>
  </si>
  <si>
    <t>IP</t>
  </si>
  <si>
    <t>d(μm)</t>
  </si>
  <si>
    <t>Total SD</t>
  </si>
  <si>
    <t>Female Average</t>
  </si>
  <si>
    <t>7.5 LPM</t>
  </si>
  <si>
    <t>15 LPM</t>
  </si>
  <si>
    <t>Left  Passage</t>
  </si>
  <si>
    <t>Right Passage</t>
  </si>
  <si>
    <t>Female 1</t>
  </si>
  <si>
    <t>Female 2</t>
  </si>
  <si>
    <t>Female 3</t>
  </si>
  <si>
    <t>Female 4</t>
  </si>
  <si>
    <t>Female 5</t>
  </si>
  <si>
    <t>Male 1</t>
  </si>
  <si>
    <t>Male 3</t>
  </si>
  <si>
    <t>Male 2</t>
  </si>
  <si>
    <t>Male 4</t>
  </si>
  <si>
    <t>Male 5</t>
  </si>
  <si>
    <t>Ave of males</t>
  </si>
  <si>
    <t>Ave of females</t>
  </si>
  <si>
    <t>Ave of all</t>
  </si>
  <si>
    <t>SD of females</t>
  </si>
  <si>
    <t>SD of males</t>
  </si>
  <si>
    <t>SD of all</t>
  </si>
  <si>
    <t>IP(µm^2 cm^3/s)</t>
  </si>
  <si>
    <t>smaller</t>
  </si>
  <si>
    <t>olfactory</t>
  </si>
  <si>
    <t>surface</t>
  </si>
  <si>
    <t>larger</t>
  </si>
  <si>
    <t>medial</t>
  </si>
  <si>
    <t>septum</t>
  </si>
  <si>
    <t>Maxilla</t>
  </si>
  <si>
    <t>Lower</t>
  </si>
  <si>
    <t>Upper</t>
  </si>
  <si>
    <t>All</t>
  </si>
  <si>
    <t>Case 1-L</t>
  </si>
  <si>
    <t>Case 1-R</t>
  </si>
  <si>
    <t>Case 2-L</t>
  </si>
  <si>
    <t>Case 2-R</t>
  </si>
  <si>
    <t>Case 3-L</t>
  </si>
  <si>
    <t>Case 3-R</t>
  </si>
  <si>
    <t>Case 4-L</t>
  </si>
  <si>
    <t>Case 4-R</t>
  </si>
  <si>
    <t>Case 5-L</t>
  </si>
  <si>
    <t>Case 5-R</t>
  </si>
  <si>
    <t>Case 6-L</t>
  </si>
  <si>
    <t>Case 6-R</t>
  </si>
  <si>
    <t>Case 7-L</t>
  </si>
  <si>
    <t>Case 7-R</t>
  </si>
  <si>
    <t>Case 8-L</t>
  </si>
  <si>
    <t>Case 8-R</t>
  </si>
  <si>
    <t>Case 9-L</t>
  </si>
  <si>
    <t>Case 9-R</t>
  </si>
  <si>
    <t>Case 10-L</t>
  </si>
  <si>
    <t>Case 10-R</t>
  </si>
  <si>
    <t>Q (ml/sec)</t>
  </si>
  <si>
    <t>Lnose(cm)</t>
  </si>
  <si>
    <t>pressure drop (pa)</t>
  </si>
  <si>
    <t>Sufrace area (mm^2)</t>
  </si>
  <si>
    <t>V/S (mm)</t>
  </si>
  <si>
    <t>mCSA (cm^2)</t>
  </si>
  <si>
    <t>Flow Features</t>
  </si>
  <si>
    <t>Geometery Features</t>
  </si>
  <si>
    <t>Volume (mm^3)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</si>
</sst>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4"/>
  <sheetViews>
    <sheetView tabSelected="1" zoomScale="85" zoomScaleNormal="85" workbookViewId="0">
      <selection activeCell="A2" sqref="A2"/>
    </sheetView>
  </sheetViews>
  <sheetFormatPr defaultRowHeight="14.4" x14ac:dyDescent="0.3"/>
  <cols>
    <col min="1" max="1" width="18.77734375" bestFit="1" customWidth="1"/>
    <col min="22" max="22" width="12.6640625" bestFit="1" customWidth="1"/>
  </cols>
  <sheetData>
    <row r="2" spans="1:23" x14ac:dyDescent="0.3">
      <c r="A2" s="8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7"/>
      <c r="B3" s="1" t="s">
        <v>49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56</v>
      </c>
      <c r="J3" s="1" t="s">
        <v>57</v>
      </c>
      <c r="K3" s="1" t="s">
        <v>58</v>
      </c>
      <c r="L3" s="1" t="s">
        <v>59</v>
      </c>
      <c r="M3" s="1" t="s">
        <v>60</v>
      </c>
      <c r="N3" s="1" t="s">
        <v>61</v>
      </c>
      <c r="O3" s="1" t="s">
        <v>62</v>
      </c>
      <c r="P3" s="1" t="s">
        <v>63</v>
      </c>
      <c r="Q3" s="1" t="s">
        <v>64</v>
      </c>
      <c r="R3" s="1" t="s">
        <v>65</v>
      </c>
      <c r="S3" s="1" t="s">
        <v>66</v>
      </c>
      <c r="T3" s="1" t="s">
        <v>67</v>
      </c>
      <c r="U3" s="1" t="s">
        <v>68</v>
      </c>
      <c r="V3" s="7"/>
      <c r="W3" s="1"/>
    </row>
    <row r="4" spans="1:23" x14ac:dyDescent="0.3">
      <c r="A4" s="1"/>
      <c r="B4" s="2" t="s">
        <v>10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  <c r="I4" s="2" t="s">
        <v>10</v>
      </c>
      <c r="J4" s="2" t="s">
        <v>10</v>
      </c>
      <c r="K4" s="2" t="s">
        <v>10</v>
      </c>
      <c r="L4" s="3" t="s">
        <v>11</v>
      </c>
      <c r="M4" s="3" t="s">
        <v>11</v>
      </c>
      <c r="N4" s="3" t="s">
        <v>11</v>
      </c>
      <c r="O4" s="3" t="s">
        <v>11</v>
      </c>
      <c r="P4" s="3" t="s">
        <v>11</v>
      </c>
      <c r="Q4" s="3" t="s">
        <v>11</v>
      </c>
      <c r="R4" s="3" t="s">
        <v>11</v>
      </c>
      <c r="S4" s="3" t="s">
        <v>11</v>
      </c>
      <c r="T4" s="3" t="s">
        <v>11</v>
      </c>
      <c r="U4" s="3" t="s">
        <v>11</v>
      </c>
      <c r="V4" s="4" t="s">
        <v>13</v>
      </c>
      <c r="W4" s="4" t="s">
        <v>16</v>
      </c>
    </row>
    <row r="5" spans="1:23" x14ac:dyDescent="0.3">
      <c r="A5" s="1" t="s">
        <v>70</v>
      </c>
      <c r="B5" s="1">
        <v>7</v>
      </c>
      <c r="C5" s="1">
        <v>7</v>
      </c>
      <c r="D5" s="1">
        <v>6.73</v>
      </c>
      <c r="E5" s="1">
        <v>6.73</v>
      </c>
      <c r="F5" s="1">
        <v>7.54</v>
      </c>
      <c r="G5" s="1">
        <v>7.54</v>
      </c>
      <c r="H5" s="1">
        <v>6.67</v>
      </c>
      <c r="I5" s="1">
        <v>6.67</v>
      </c>
      <c r="J5" s="1">
        <v>7.4</v>
      </c>
      <c r="K5" s="1">
        <v>7.4</v>
      </c>
      <c r="L5" s="1">
        <v>7.13</v>
      </c>
      <c r="M5" s="1">
        <v>7.13</v>
      </c>
      <c r="N5" s="1">
        <v>7.59</v>
      </c>
      <c r="O5" s="1">
        <v>7.59</v>
      </c>
      <c r="P5" s="1">
        <v>6.87</v>
      </c>
      <c r="Q5" s="1">
        <v>6.87</v>
      </c>
      <c r="R5" s="1">
        <v>7.84</v>
      </c>
      <c r="S5" s="1">
        <v>7.84</v>
      </c>
      <c r="T5" s="1">
        <v>7.68</v>
      </c>
      <c r="U5" s="1">
        <v>7.68</v>
      </c>
      <c r="V5" s="1">
        <v>7.25</v>
      </c>
      <c r="W5" s="1">
        <v>0.41</v>
      </c>
    </row>
    <row r="6" spans="1:23" x14ac:dyDescent="0.3">
      <c r="A6" s="1" t="s">
        <v>72</v>
      </c>
      <c r="B6" s="7">
        <v>10441.6</v>
      </c>
      <c r="C6" s="7">
        <v>10910.85</v>
      </c>
      <c r="D6" s="7">
        <v>7781.8</v>
      </c>
      <c r="E6" s="7">
        <v>7986.8</v>
      </c>
      <c r="F6" s="7">
        <v>10564</v>
      </c>
      <c r="G6" s="7">
        <v>10884.9</v>
      </c>
      <c r="H6" s="1">
        <v>8373.9</v>
      </c>
      <c r="I6" s="1">
        <v>8232</v>
      </c>
      <c r="J6" s="1">
        <v>10226.5</v>
      </c>
      <c r="K6" s="1">
        <v>10896</v>
      </c>
      <c r="L6" s="1">
        <v>8855.4</v>
      </c>
      <c r="M6" s="1">
        <v>9528.1</v>
      </c>
      <c r="N6" s="1">
        <v>10689.3</v>
      </c>
      <c r="O6" s="1">
        <v>11344.3</v>
      </c>
      <c r="P6" s="1">
        <v>11194.3</v>
      </c>
      <c r="Q6" s="1">
        <v>10900.6</v>
      </c>
      <c r="R6" s="1">
        <v>11734.6</v>
      </c>
      <c r="S6" s="1">
        <v>11608.4</v>
      </c>
      <c r="T6" s="1">
        <v>10931.9</v>
      </c>
      <c r="U6" s="1">
        <v>11535.3</v>
      </c>
      <c r="V6" s="1">
        <v>10231.030000000001</v>
      </c>
      <c r="W6" s="1">
        <v>1288.2</v>
      </c>
    </row>
    <row r="7" spans="1:23" x14ac:dyDescent="0.3">
      <c r="A7" s="1" t="s">
        <v>77</v>
      </c>
      <c r="B7" s="7">
        <v>11629.2</v>
      </c>
      <c r="C7" s="7">
        <v>14389.7</v>
      </c>
      <c r="D7" s="7">
        <v>12476.1</v>
      </c>
      <c r="E7" s="7">
        <v>14373.2</v>
      </c>
      <c r="F7" s="7">
        <v>15731.1</v>
      </c>
      <c r="G7" s="7">
        <v>14363</v>
      </c>
      <c r="H7" s="1">
        <v>9249.18</v>
      </c>
      <c r="I7" s="1">
        <v>11702</v>
      </c>
      <c r="J7" s="1">
        <v>17810.3</v>
      </c>
      <c r="K7" s="1">
        <v>18918.7</v>
      </c>
      <c r="L7" s="1">
        <v>13862.8</v>
      </c>
      <c r="M7" s="1">
        <v>13308.4</v>
      </c>
      <c r="N7" s="1">
        <v>18737.2</v>
      </c>
      <c r="O7" s="1">
        <v>10990.3</v>
      </c>
      <c r="P7" s="1">
        <v>17661.7</v>
      </c>
      <c r="Q7" s="1">
        <v>16761.8</v>
      </c>
      <c r="R7" s="1">
        <v>11366.6</v>
      </c>
      <c r="S7" s="1">
        <v>17280.7</v>
      </c>
      <c r="T7" s="1">
        <v>18688.96</v>
      </c>
      <c r="U7" s="1">
        <v>12529</v>
      </c>
      <c r="V7" s="1">
        <v>14591.5</v>
      </c>
      <c r="W7" s="1">
        <v>2954.11</v>
      </c>
    </row>
    <row r="8" spans="1:23" x14ac:dyDescent="0.3">
      <c r="A8" s="1" t="s">
        <v>73</v>
      </c>
      <c r="B8" s="7">
        <v>1.1100000000000001</v>
      </c>
      <c r="C8" s="7">
        <v>1.32</v>
      </c>
      <c r="D8" s="7">
        <v>1.6</v>
      </c>
      <c r="E8" s="7">
        <v>1.8</v>
      </c>
      <c r="F8" s="7">
        <v>1.49</v>
      </c>
      <c r="G8" s="7">
        <v>1.32</v>
      </c>
      <c r="H8" s="1">
        <v>1.1000000000000001</v>
      </c>
      <c r="I8" s="1">
        <v>1.42</v>
      </c>
      <c r="J8" s="1">
        <v>1.74</v>
      </c>
      <c r="K8" s="1">
        <v>1.74</v>
      </c>
      <c r="L8" s="1">
        <v>1.57</v>
      </c>
      <c r="M8" s="1">
        <v>1.4</v>
      </c>
      <c r="N8" s="1">
        <v>1.75</v>
      </c>
      <c r="O8" s="1">
        <v>0.97</v>
      </c>
      <c r="P8" s="1">
        <v>1.58</v>
      </c>
      <c r="Q8" s="1">
        <v>1.54</v>
      </c>
      <c r="R8" s="1">
        <v>0.97</v>
      </c>
      <c r="S8" s="1">
        <v>1.49</v>
      </c>
      <c r="T8" s="1">
        <v>1.71</v>
      </c>
      <c r="U8" s="1">
        <v>1.0900000000000001</v>
      </c>
      <c r="V8" s="1">
        <v>1.44</v>
      </c>
      <c r="W8" s="1">
        <v>0.27</v>
      </c>
    </row>
    <row r="9" spans="1:23" x14ac:dyDescent="0.3">
      <c r="A9" s="1" t="s">
        <v>74</v>
      </c>
      <c r="B9" s="7">
        <v>70.97</v>
      </c>
      <c r="C9" s="7">
        <v>143.30000000000001</v>
      </c>
      <c r="D9" s="7">
        <v>68.88</v>
      </c>
      <c r="E9" s="7">
        <v>83.69</v>
      </c>
      <c r="F9" s="7">
        <v>88.92</v>
      </c>
      <c r="G9" s="7">
        <v>105.77</v>
      </c>
      <c r="H9" s="7">
        <v>94.08</v>
      </c>
      <c r="I9" s="7">
        <v>57.74</v>
      </c>
      <c r="J9" s="7">
        <v>75.48</v>
      </c>
      <c r="K9" s="7">
        <v>114.55</v>
      </c>
      <c r="L9" s="7">
        <v>118.8</v>
      </c>
      <c r="M9" s="7">
        <v>139.49</v>
      </c>
      <c r="N9" s="7">
        <v>76.77</v>
      </c>
      <c r="O9" s="7">
        <v>60.67</v>
      </c>
      <c r="P9" s="7">
        <v>91.58</v>
      </c>
      <c r="Q9" s="7">
        <v>102.04</v>
      </c>
      <c r="R9" s="7">
        <v>119.19</v>
      </c>
      <c r="S9" s="7">
        <v>93.53</v>
      </c>
      <c r="T9" s="7">
        <v>58.95</v>
      </c>
      <c r="U9" s="7">
        <v>102.5</v>
      </c>
      <c r="V9" s="1">
        <v>93.35</v>
      </c>
      <c r="W9" s="1">
        <v>25.16</v>
      </c>
    </row>
    <row r="10" spans="1:23" x14ac:dyDescent="0.3">
      <c r="A10" s="1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"/>
      <c r="U10" s="1"/>
      <c r="V10" s="1"/>
      <c r="W10" s="1"/>
    </row>
    <row r="11" spans="1:23" x14ac:dyDescent="0.3">
      <c r="A11" s="1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1"/>
      <c r="U11" s="1"/>
      <c r="V11" s="1"/>
      <c r="W11" s="1"/>
    </row>
    <row r="12" spans="1:23" x14ac:dyDescent="0.3">
      <c r="A12" s="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"/>
      <c r="U12" s="1"/>
      <c r="V12" s="1"/>
      <c r="W12" s="1"/>
    </row>
    <row r="13" spans="1:23" x14ac:dyDescent="0.3">
      <c r="A13" s="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1"/>
      <c r="U13" s="1"/>
      <c r="V13" s="1"/>
      <c r="W13" s="1"/>
    </row>
    <row r="14" spans="1:23" x14ac:dyDescent="0.3">
      <c r="A14" s="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"/>
      <c r="U14" s="1"/>
      <c r="V14" s="1"/>
      <c r="W14" s="1"/>
    </row>
    <row r="15" spans="1:23" x14ac:dyDescent="0.3">
      <c r="A15" s="8" t="s">
        <v>75</v>
      </c>
    </row>
    <row r="16" spans="1:23" x14ac:dyDescent="0.3">
      <c r="A16" s="6" t="s">
        <v>18</v>
      </c>
      <c r="B16" s="1" t="s">
        <v>49</v>
      </c>
      <c r="C16" s="1" t="s">
        <v>50</v>
      </c>
      <c r="D16" s="1" t="s">
        <v>51</v>
      </c>
      <c r="E16" s="1" t="s">
        <v>52</v>
      </c>
      <c r="F16" s="1" t="s">
        <v>53</v>
      </c>
      <c r="G16" s="1" t="s">
        <v>54</v>
      </c>
      <c r="H16" s="1" t="s">
        <v>55</v>
      </c>
      <c r="I16" s="1" t="s">
        <v>56</v>
      </c>
      <c r="J16" s="1" t="s">
        <v>57</v>
      </c>
      <c r="K16" s="1" t="s">
        <v>58</v>
      </c>
      <c r="L16" s="1" t="s">
        <v>59</v>
      </c>
      <c r="M16" s="1" t="s">
        <v>60</v>
      </c>
      <c r="N16" s="1" t="s">
        <v>61</v>
      </c>
      <c r="O16" s="1" t="s">
        <v>62</v>
      </c>
      <c r="P16" s="1" t="s">
        <v>63</v>
      </c>
      <c r="Q16" s="1" t="s">
        <v>64</v>
      </c>
      <c r="R16" s="1" t="s">
        <v>65</v>
      </c>
      <c r="S16" s="1" t="s">
        <v>66</v>
      </c>
      <c r="T16" s="1" t="s">
        <v>67</v>
      </c>
      <c r="U16" s="1" t="s">
        <v>68</v>
      </c>
      <c r="V16" s="1"/>
      <c r="W16" s="1"/>
    </row>
    <row r="17" spans="1:23" x14ac:dyDescent="0.3">
      <c r="A17" s="1"/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10</v>
      </c>
      <c r="I17" s="2" t="s">
        <v>10</v>
      </c>
      <c r="J17" s="2" t="s">
        <v>10</v>
      </c>
      <c r="K17" s="2" t="s">
        <v>10</v>
      </c>
      <c r="L17" s="3" t="s">
        <v>11</v>
      </c>
      <c r="M17" s="3" t="s">
        <v>11</v>
      </c>
      <c r="N17" s="3" t="s">
        <v>11</v>
      </c>
      <c r="O17" s="3" t="s">
        <v>11</v>
      </c>
      <c r="P17" s="3" t="s">
        <v>11</v>
      </c>
      <c r="Q17" s="3" t="s">
        <v>11</v>
      </c>
      <c r="R17" s="3" t="s">
        <v>11</v>
      </c>
      <c r="S17" s="3" t="s">
        <v>11</v>
      </c>
      <c r="T17" s="3" t="s">
        <v>11</v>
      </c>
      <c r="U17" s="3" t="s">
        <v>11</v>
      </c>
      <c r="V17" s="4" t="s">
        <v>13</v>
      </c>
      <c r="W17" s="4" t="s">
        <v>16</v>
      </c>
    </row>
    <row r="18" spans="1:23" x14ac:dyDescent="0.3">
      <c r="A18" s="1" t="s">
        <v>69</v>
      </c>
      <c r="B18" s="1">
        <v>49.23</v>
      </c>
      <c r="C18" s="1">
        <v>75.77</v>
      </c>
      <c r="D18" s="1">
        <v>61.77</v>
      </c>
      <c r="E18" s="1">
        <v>63.23</v>
      </c>
      <c r="F18" s="1">
        <v>73.33</v>
      </c>
      <c r="G18" s="1">
        <v>51.67</v>
      </c>
      <c r="H18" s="1">
        <v>57.8</v>
      </c>
      <c r="I18" s="1">
        <v>67.2</v>
      </c>
      <c r="J18" s="1">
        <v>63.83</v>
      </c>
      <c r="K18" s="1">
        <v>61.17</v>
      </c>
      <c r="L18" s="1">
        <v>68.95</v>
      </c>
      <c r="M18" s="1">
        <v>56.05</v>
      </c>
      <c r="N18" s="1">
        <v>103.07</v>
      </c>
      <c r="O18" s="1">
        <v>21.93</v>
      </c>
      <c r="P18" s="1">
        <v>63.46</v>
      </c>
      <c r="Q18" s="1">
        <v>61.54</v>
      </c>
      <c r="R18" s="1">
        <v>31.65</v>
      </c>
      <c r="S18" s="1">
        <v>93.35</v>
      </c>
      <c r="T18" s="1">
        <v>70.34</v>
      </c>
      <c r="U18" s="1">
        <v>54.66</v>
      </c>
      <c r="V18" s="1">
        <v>62.5</v>
      </c>
      <c r="W18" s="1">
        <v>17.829999999999998</v>
      </c>
    </row>
    <row r="19" spans="1:23" x14ac:dyDescent="0.3">
      <c r="A19" s="1" t="s">
        <v>71</v>
      </c>
      <c r="B19" s="1">
        <v>1.36</v>
      </c>
      <c r="C19" s="1">
        <v>1.3</v>
      </c>
      <c r="D19" s="1">
        <v>1.43</v>
      </c>
      <c r="E19" s="1">
        <v>1.35</v>
      </c>
      <c r="F19" s="1">
        <v>2.27</v>
      </c>
      <c r="G19" s="1">
        <v>2.4500000000000002</v>
      </c>
      <c r="H19" s="1">
        <v>2.2400000000000002</v>
      </c>
      <c r="I19" s="1">
        <v>1.9</v>
      </c>
      <c r="J19" s="1">
        <v>1.1399999999999999</v>
      </c>
      <c r="K19" s="1">
        <v>1.23</v>
      </c>
      <c r="L19" s="1">
        <v>0.69</v>
      </c>
      <c r="M19" s="1">
        <v>0.84</v>
      </c>
      <c r="N19" s="1">
        <v>2.13</v>
      </c>
      <c r="O19" s="1">
        <v>2.6</v>
      </c>
      <c r="P19" s="1">
        <v>2.27</v>
      </c>
      <c r="Q19" s="1">
        <v>2.2799999999999998</v>
      </c>
      <c r="R19" s="1">
        <v>2.2599999999999998</v>
      </c>
      <c r="S19" s="1">
        <v>1.69</v>
      </c>
      <c r="T19" s="1">
        <v>2.12</v>
      </c>
      <c r="U19" s="1">
        <v>2.19</v>
      </c>
      <c r="V19" s="1">
        <v>1.79</v>
      </c>
      <c r="W19" s="1">
        <v>0.56999999999999995</v>
      </c>
    </row>
    <row r="20" spans="1:23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3">
      <c r="A21" s="6" t="s">
        <v>19</v>
      </c>
      <c r="B21" s="1" t="s">
        <v>49</v>
      </c>
      <c r="C21" s="1" t="s">
        <v>50</v>
      </c>
      <c r="D21" s="1" t="s">
        <v>51</v>
      </c>
      <c r="E21" s="1" t="s">
        <v>52</v>
      </c>
      <c r="F21" s="1" t="s">
        <v>53</v>
      </c>
      <c r="G21" s="1" t="s">
        <v>54</v>
      </c>
      <c r="H21" s="1" t="s">
        <v>55</v>
      </c>
      <c r="I21" s="1" t="s">
        <v>56</v>
      </c>
      <c r="J21" s="1" t="s">
        <v>57</v>
      </c>
      <c r="K21" s="1" t="s">
        <v>58</v>
      </c>
      <c r="L21" s="1" t="s">
        <v>59</v>
      </c>
      <c r="M21" s="1" t="s">
        <v>60</v>
      </c>
      <c r="N21" s="1" t="s">
        <v>61</v>
      </c>
      <c r="O21" s="1" t="s">
        <v>62</v>
      </c>
      <c r="P21" s="1" t="s">
        <v>63</v>
      </c>
      <c r="Q21" s="1" t="s">
        <v>64</v>
      </c>
      <c r="R21" s="1" t="s">
        <v>65</v>
      </c>
      <c r="S21" s="1" t="s">
        <v>66</v>
      </c>
      <c r="T21" s="1" t="s">
        <v>67</v>
      </c>
      <c r="U21" s="1" t="s">
        <v>68</v>
      </c>
      <c r="V21" s="1"/>
      <c r="W21" s="1"/>
    </row>
    <row r="22" spans="1:23" x14ac:dyDescent="0.3">
      <c r="A22" s="1"/>
      <c r="B22" s="2" t="s">
        <v>10</v>
      </c>
      <c r="C22" s="2" t="s">
        <v>10</v>
      </c>
      <c r="D22" s="2" t="s">
        <v>10</v>
      </c>
      <c r="E22" s="2" t="s">
        <v>10</v>
      </c>
      <c r="F22" s="2" t="s">
        <v>10</v>
      </c>
      <c r="G22" s="2" t="s">
        <v>10</v>
      </c>
      <c r="H22" s="2" t="s">
        <v>10</v>
      </c>
      <c r="I22" s="2" t="s">
        <v>10</v>
      </c>
      <c r="J22" s="2" t="s">
        <v>10</v>
      </c>
      <c r="K22" s="2" t="s">
        <v>10</v>
      </c>
      <c r="L22" s="3" t="s">
        <v>11</v>
      </c>
      <c r="M22" s="3" t="s">
        <v>11</v>
      </c>
      <c r="N22" s="3" t="s">
        <v>11</v>
      </c>
      <c r="O22" s="3" t="s">
        <v>11</v>
      </c>
      <c r="P22" s="3" t="s">
        <v>11</v>
      </c>
      <c r="Q22" s="3" t="s">
        <v>11</v>
      </c>
      <c r="R22" s="3" t="s">
        <v>11</v>
      </c>
      <c r="S22" s="3" t="s">
        <v>11</v>
      </c>
      <c r="T22" s="3" t="s">
        <v>11</v>
      </c>
      <c r="U22" s="3" t="s">
        <v>11</v>
      </c>
      <c r="V22" s="4" t="s">
        <v>13</v>
      </c>
      <c r="W22" s="4" t="s">
        <v>16</v>
      </c>
    </row>
    <row r="23" spans="1:23" x14ac:dyDescent="0.3">
      <c r="A23" s="1" t="s">
        <v>69</v>
      </c>
      <c r="B23" s="1">
        <v>100.09</v>
      </c>
      <c r="C23" s="1">
        <v>149.91</v>
      </c>
      <c r="D23" s="1">
        <v>123.83</v>
      </c>
      <c r="E23" s="1">
        <v>126.17</v>
      </c>
      <c r="F23" s="1">
        <v>139.97999999999999</v>
      </c>
      <c r="G23" s="1">
        <v>110.02</v>
      </c>
      <c r="H23" s="1">
        <v>124.43</v>
      </c>
      <c r="I23" s="1">
        <v>125.57</v>
      </c>
      <c r="J23" s="1">
        <v>120.92</v>
      </c>
      <c r="K23" s="1">
        <v>129.08000000000001</v>
      </c>
      <c r="L23" s="1">
        <v>134.27000000000001</v>
      </c>
      <c r="M23" s="1">
        <v>115.73</v>
      </c>
      <c r="N23" s="1">
        <v>196.06</v>
      </c>
      <c r="O23" s="1">
        <v>53.94</v>
      </c>
      <c r="P23" s="1">
        <v>126.2</v>
      </c>
      <c r="Q23" s="1">
        <v>123.8</v>
      </c>
      <c r="R23" s="1">
        <v>76.7</v>
      </c>
      <c r="S23" s="1">
        <v>173.3</v>
      </c>
      <c r="T23" s="1">
        <v>134.79</v>
      </c>
      <c r="U23" s="1">
        <v>115.21</v>
      </c>
      <c r="V23" s="1">
        <v>125</v>
      </c>
      <c r="W23" s="1">
        <v>29.79</v>
      </c>
    </row>
    <row r="24" spans="1:23" x14ac:dyDescent="0.3">
      <c r="A24" s="1" t="s">
        <v>71</v>
      </c>
      <c r="B24" s="1">
        <v>6.14</v>
      </c>
      <c r="C24" s="1">
        <v>5.64</v>
      </c>
      <c r="D24" s="1">
        <v>4.93</v>
      </c>
      <c r="E24" s="1">
        <v>4.55</v>
      </c>
      <c r="F24" s="1">
        <v>6.25</v>
      </c>
      <c r="G24" s="1">
        <v>6.67</v>
      </c>
      <c r="H24" s="1">
        <v>6.42</v>
      </c>
      <c r="I24" s="1">
        <v>5.74</v>
      </c>
      <c r="J24" s="1">
        <v>3.17</v>
      </c>
      <c r="K24" s="1">
        <v>3.33</v>
      </c>
      <c r="L24" s="1">
        <v>1.87</v>
      </c>
      <c r="M24" s="1">
        <v>2.39</v>
      </c>
      <c r="N24" s="1">
        <v>6.67</v>
      </c>
      <c r="O24" s="1">
        <v>8.44</v>
      </c>
      <c r="P24" s="1">
        <v>5.68</v>
      </c>
      <c r="Q24" s="1">
        <v>5.68</v>
      </c>
      <c r="R24" s="1">
        <v>6.48</v>
      </c>
      <c r="S24" s="1">
        <v>4.75</v>
      </c>
      <c r="T24" s="1">
        <v>6.03</v>
      </c>
      <c r="U24" s="1">
        <v>6.17</v>
      </c>
      <c r="V24" s="1">
        <v>5.35</v>
      </c>
      <c r="W24" s="1">
        <v>1.61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zoomScale="85" zoomScaleNormal="85" workbookViewId="0">
      <selection activeCell="A2" sqref="A2"/>
    </sheetView>
  </sheetViews>
  <sheetFormatPr defaultRowHeight="14.4" x14ac:dyDescent="0.3"/>
  <cols>
    <col min="1" max="1" width="8.44140625" style="1" customWidth="1"/>
    <col min="2" max="12" width="8.88671875" style="1"/>
    <col min="13" max="13" width="14" style="1" bestFit="1" customWidth="1"/>
    <col min="14" max="14" width="12.109375" style="1" bestFit="1" customWidth="1"/>
    <col min="15" max="15" width="12.21875" style="1" bestFit="1" customWidth="1"/>
    <col min="16" max="16" width="12" style="1" bestFit="1" customWidth="1"/>
    <col min="17" max="16384" width="8.88671875" style="1"/>
  </cols>
  <sheetData>
    <row r="2" spans="1:18" x14ac:dyDescent="0.3">
      <c r="A2" s="6" t="s">
        <v>18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R2" s="7"/>
    </row>
    <row r="3" spans="1:18" x14ac:dyDescent="0.3">
      <c r="A3" s="1" t="s">
        <v>15</v>
      </c>
      <c r="B3" s="1" t="s">
        <v>14</v>
      </c>
      <c r="C3" s="2" t="s">
        <v>10</v>
      </c>
      <c r="D3" s="2" t="s">
        <v>10</v>
      </c>
      <c r="E3" s="2" t="s">
        <v>10</v>
      </c>
      <c r="F3" s="2" t="s">
        <v>10</v>
      </c>
      <c r="G3" s="2" t="s">
        <v>10</v>
      </c>
      <c r="H3" s="3" t="s">
        <v>11</v>
      </c>
      <c r="I3" s="3" t="s">
        <v>11</v>
      </c>
      <c r="J3" s="3" t="s">
        <v>11</v>
      </c>
      <c r="K3" s="3" t="s">
        <v>11</v>
      </c>
      <c r="L3" s="3" t="s">
        <v>11</v>
      </c>
      <c r="M3" s="4" t="s">
        <v>17</v>
      </c>
      <c r="N3" s="4" t="s">
        <v>12</v>
      </c>
      <c r="O3" s="4" t="s">
        <v>13</v>
      </c>
      <c r="P3" s="4" t="s">
        <v>16</v>
      </c>
      <c r="R3" s="7"/>
    </row>
    <row r="4" spans="1:18" x14ac:dyDescent="0.3">
      <c r="A4" s="1">
        <v>1</v>
      </c>
      <c r="B4" s="1">
        <f t="shared" ref="B4:B13" si="0">A4*A4*750/6</f>
        <v>125</v>
      </c>
      <c r="C4" s="1">
        <v>0.78327934215622841</v>
      </c>
      <c r="D4" s="1">
        <v>0.72166219782465457</v>
      </c>
      <c r="E4" s="1">
        <v>1.2081119090082921</v>
      </c>
      <c r="F4" s="1">
        <v>1.2440027288282813</v>
      </c>
      <c r="G4" s="1">
        <v>0.64194760502714632</v>
      </c>
      <c r="H4" s="1">
        <v>0.5854584841031939</v>
      </c>
      <c r="I4" s="1">
        <v>1.2487710739526301</v>
      </c>
      <c r="J4" s="1">
        <v>1.2019037126302008</v>
      </c>
      <c r="K4" s="1">
        <v>1.1357362208137693</v>
      </c>
      <c r="L4" s="1">
        <v>0.70462906396871239</v>
      </c>
      <c r="M4" s="1">
        <f>AVERAGE(C4:G4)</f>
        <v>0.91980075656892057</v>
      </c>
      <c r="N4" s="1">
        <f>AVERAGE(H4:M4)</f>
        <v>0.96604988533957126</v>
      </c>
      <c r="O4" s="1">
        <f>AVERAGE(M4:N4)</f>
        <v>0.94292532095424586</v>
      </c>
      <c r="P4" s="1">
        <f t="shared" ref="P4:P13" si="1">STDEV(C4:L4)</f>
        <v>0.28050441631328016</v>
      </c>
      <c r="R4" s="7"/>
    </row>
    <row r="5" spans="1:18" x14ac:dyDescent="0.3">
      <c r="A5" s="1">
        <v>2</v>
      </c>
      <c r="B5" s="1">
        <f t="shared" si="0"/>
        <v>500</v>
      </c>
      <c r="C5" s="1">
        <v>1.2357477699871233</v>
      </c>
      <c r="D5" s="1">
        <v>0.91979908295417245</v>
      </c>
      <c r="E5" s="1">
        <v>1.4543424865141072</v>
      </c>
      <c r="F5" s="1">
        <v>1.4715292538315248</v>
      </c>
      <c r="G5" s="1">
        <v>1.0154876257332626</v>
      </c>
      <c r="H5" s="1">
        <v>0.80541947628631816</v>
      </c>
      <c r="I5" s="1">
        <v>1.9281181840954382</v>
      </c>
      <c r="J5" s="1">
        <v>1.1680164270913267</v>
      </c>
      <c r="K5" s="1">
        <v>1.4395868919025707</v>
      </c>
      <c r="L5" s="1">
        <v>1.095658409325716</v>
      </c>
      <c r="M5" s="1">
        <f t="shared" ref="M5:M13" si="2">AVERAGE(C5:G5)</f>
        <v>1.2193812438040381</v>
      </c>
      <c r="N5" s="1">
        <f t="shared" ref="N5:N13" si="3">AVERAGE(H5:M5)</f>
        <v>1.2760301054175678</v>
      </c>
      <c r="O5" s="1">
        <f t="shared" ref="O5:O13" si="4">AVERAGE(M5:N5)</f>
        <v>1.2477056746108031</v>
      </c>
      <c r="P5" s="1">
        <f t="shared" si="1"/>
        <v>0.32980317644647028</v>
      </c>
      <c r="R5" s="7"/>
    </row>
    <row r="6" spans="1:18" x14ac:dyDescent="0.3">
      <c r="A6" s="1">
        <v>5</v>
      </c>
      <c r="B6" s="1">
        <f t="shared" si="0"/>
        <v>3125</v>
      </c>
      <c r="C6" s="1">
        <v>5.078341930751435</v>
      </c>
      <c r="D6" s="1">
        <v>2.900332887058775</v>
      </c>
      <c r="E6" s="1">
        <v>4.3106303002923312</v>
      </c>
      <c r="F6" s="1">
        <v>3.5409657261199463</v>
      </c>
      <c r="G6" s="1">
        <v>3.5117423230716232</v>
      </c>
      <c r="H6" s="1">
        <v>2.9921979937698264</v>
      </c>
      <c r="I6" s="1">
        <v>4.8072273640677734</v>
      </c>
      <c r="J6" s="1">
        <v>1.2286510478172152</v>
      </c>
      <c r="K6" s="1">
        <v>4.9073173873440084</v>
      </c>
      <c r="L6" s="1">
        <v>4.2799909761876949</v>
      </c>
      <c r="M6" s="1">
        <f t="shared" si="2"/>
        <v>3.8684026334588224</v>
      </c>
      <c r="N6" s="1">
        <f t="shared" si="3"/>
        <v>3.6806312337742231</v>
      </c>
      <c r="O6" s="1">
        <f t="shared" si="4"/>
        <v>3.774516933616523</v>
      </c>
      <c r="P6" s="1">
        <f t="shared" si="1"/>
        <v>1.1818222044281792</v>
      </c>
      <c r="R6" s="7"/>
    </row>
    <row r="7" spans="1:18" x14ac:dyDescent="0.3">
      <c r="A7" s="1">
        <v>10</v>
      </c>
      <c r="B7" s="1">
        <f t="shared" si="0"/>
        <v>12500</v>
      </c>
      <c r="C7" s="1">
        <v>17.944572643635112</v>
      </c>
      <c r="D7" s="1">
        <v>9.1626603612800395</v>
      </c>
      <c r="E7" s="1">
        <v>13.400824210379801</v>
      </c>
      <c r="F7" s="1">
        <v>11.544121521570293</v>
      </c>
      <c r="G7" s="1">
        <v>10.917814019775449</v>
      </c>
      <c r="H7" s="1">
        <v>14.394822750386052</v>
      </c>
      <c r="I7" s="1">
        <v>10.573459150037655</v>
      </c>
      <c r="J7" s="1">
        <v>2.472951314447474</v>
      </c>
      <c r="K7" s="1">
        <v>16.665742046639917</v>
      </c>
      <c r="L7" s="1">
        <v>14.981945323863423</v>
      </c>
      <c r="M7" s="1">
        <f t="shared" si="2"/>
        <v>12.593998551328138</v>
      </c>
      <c r="N7" s="1">
        <f t="shared" si="3"/>
        <v>11.947153189450441</v>
      </c>
      <c r="O7" s="1">
        <f t="shared" si="4"/>
        <v>12.27057587038929</v>
      </c>
      <c r="P7" s="1">
        <f t="shared" si="1"/>
        <v>4.4159029037326558</v>
      </c>
      <c r="R7" s="7"/>
    </row>
    <row r="8" spans="1:18" x14ac:dyDescent="0.3">
      <c r="A8" s="1">
        <v>15</v>
      </c>
      <c r="B8" s="1">
        <f t="shared" si="0"/>
        <v>28125</v>
      </c>
      <c r="C8" s="1">
        <v>34.386383375896088</v>
      </c>
      <c r="D8" s="1">
        <v>14.134608578708947</v>
      </c>
      <c r="E8" s="1">
        <v>29.849649780585427</v>
      </c>
      <c r="F8" s="1">
        <v>34.732976998545638</v>
      </c>
      <c r="G8" s="1">
        <v>22.552335271248253</v>
      </c>
      <c r="H8" s="1">
        <v>19.607988263939891</v>
      </c>
      <c r="I8" s="1">
        <v>39.243548599706024</v>
      </c>
      <c r="J8" s="1">
        <v>7.4008485177859793</v>
      </c>
      <c r="K8" s="1">
        <v>41.873462345224929</v>
      </c>
      <c r="L8" s="1">
        <v>31.610494463428132</v>
      </c>
      <c r="M8" s="1">
        <f t="shared" si="2"/>
        <v>27.131190800996869</v>
      </c>
      <c r="N8" s="1">
        <f t="shared" si="3"/>
        <v>27.811255498513635</v>
      </c>
      <c r="O8" s="1">
        <f t="shared" si="4"/>
        <v>27.471223149755254</v>
      </c>
      <c r="P8" s="1">
        <f t="shared" si="1"/>
        <v>11.23496540378853</v>
      </c>
      <c r="R8" s="7"/>
    </row>
    <row r="9" spans="1:18" x14ac:dyDescent="0.3">
      <c r="A9" s="1">
        <v>20</v>
      </c>
      <c r="B9" s="1">
        <f t="shared" si="0"/>
        <v>50000</v>
      </c>
      <c r="C9" s="1">
        <v>48.649714763309525</v>
      </c>
      <c r="D9" s="1">
        <v>27.146365337389689</v>
      </c>
      <c r="E9" s="1">
        <v>63.536218159156014</v>
      </c>
      <c r="F9" s="1">
        <v>50.92612607540314</v>
      </c>
      <c r="G9" s="1">
        <v>36.209324713558395</v>
      </c>
      <c r="H9" s="1">
        <v>26.2201374707135</v>
      </c>
      <c r="I9" s="1">
        <v>59.213649822010062</v>
      </c>
      <c r="J9" s="1">
        <v>22.694336019483423</v>
      </c>
      <c r="K9" s="1">
        <v>47.606781488824375</v>
      </c>
      <c r="L9" s="1">
        <v>47.703071533716461</v>
      </c>
      <c r="M9" s="1">
        <f t="shared" si="2"/>
        <v>45.293549809763356</v>
      </c>
      <c r="N9" s="1">
        <f t="shared" si="3"/>
        <v>41.455254357418532</v>
      </c>
      <c r="O9" s="1">
        <f t="shared" si="4"/>
        <v>43.374402083590944</v>
      </c>
      <c r="P9" s="1">
        <f t="shared" si="1"/>
        <v>14.197169734065014</v>
      </c>
      <c r="R9" s="7"/>
    </row>
    <row r="10" spans="1:18" x14ac:dyDescent="0.3">
      <c r="A10" s="1">
        <v>25</v>
      </c>
      <c r="B10" s="5">
        <f t="shared" si="0"/>
        <v>78125</v>
      </c>
      <c r="C10" s="5">
        <v>52.649135299888037</v>
      </c>
      <c r="D10" s="5">
        <v>51.192256775394348</v>
      </c>
      <c r="E10" s="5">
        <v>82.260983943077221</v>
      </c>
      <c r="F10" s="5">
        <v>73.914268908386845</v>
      </c>
      <c r="G10" s="5">
        <v>42.817528643606096</v>
      </c>
      <c r="H10" s="5">
        <v>32.473452781332114</v>
      </c>
      <c r="I10" s="5">
        <v>80.280670708493403</v>
      </c>
      <c r="J10" s="5">
        <v>55.480179128523353</v>
      </c>
      <c r="K10" s="5">
        <v>96.135995009357458</v>
      </c>
      <c r="L10" s="5">
        <v>68.818334019316879</v>
      </c>
      <c r="M10" s="5">
        <f t="shared" si="2"/>
        <v>60.566834714070524</v>
      </c>
      <c r="N10" s="5">
        <f t="shared" si="3"/>
        <v>65.62591106018229</v>
      </c>
      <c r="O10" s="5">
        <f t="shared" si="4"/>
        <v>63.096372887126407</v>
      </c>
      <c r="P10" s="5">
        <f t="shared" si="1"/>
        <v>19.886514826020626</v>
      </c>
      <c r="R10" s="7"/>
    </row>
    <row r="11" spans="1:18" x14ac:dyDescent="0.3">
      <c r="A11" s="1">
        <v>30</v>
      </c>
      <c r="B11" s="1">
        <f t="shared" si="0"/>
        <v>112500</v>
      </c>
      <c r="C11" s="1">
        <v>57.626812399105461</v>
      </c>
      <c r="D11" s="1">
        <v>78.234577490371279</v>
      </c>
      <c r="E11" s="1">
        <v>96.497997891423907</v>
      </c>
      <c r="F11" s="1">
        <v>82.936619041450243</v>
      </c>
      <c r="G11" s="1">
        <v>59.70472361291462</v>
      </c>
      <c r="H11" s="1">
        <v>42.206355202348199</v>
      </c>
      <c r="I11" s="1">
        <v>97.127709411199007</v>
      </c>
      <c r="J11" s="1">
        <v>82.311284767167351</v>
      </c>
      <c r="K11" s="1">
        <v>98.538870883515827</v>
      </c>
      <c r="L11" s="1">
        <v>80.08780371760075</v>
      </c>
      <c r="M11" s="1">
        <f t="shared" si="2"/>
        <v>75.000146087053096</v>
      </c>
      <c r="N11" s="1">
        <f t="shared" si="3"/>
        <v>79.212028344814044</v>
      </c>
      <c r="O11" s="1">
        <f t="shared" si="4"/>
        <v>77.10608721593357</v>
      </c>
      <c r="P11" s="1">
        <f t="shared" si="1"/>
        <v>18.873838387413468</v>
      </c>
      <c r="R11" s="7"/>
    </row>
    <row r="12" spans="1:18" x14ac:dyDescent="0.3">
      <c r="A12" s="1">
        <v>35</v>
      </c>
      <c r="B12" s="1">
        <f t="shared" si="0"/>
        <v>153125</v>
      </c>
      <c r="C12" s="1">
        <v>66.971683197942653</v>
      </c>
      <c r="D12" s="1">
        <v>97.002447299916341</v>
      </c>
      <c r="E12" s="1">
        <v>99.554503689266326</v>
      </c>
      <c r="F12" s="1">
        <v>98.431403672261425</v>
      </c>
      <c r="G12" s="1">
        <v>69.679592823461519</v>
      </c>
      <c r="H12" s="1">
        <v>70.163695645403564</v>
      </c>
      <c r="I12" s="1">
        <v>99.953379558207743</v>
      </c>
      <c r="J12" s="1">
        <v>95.12630191302911</v>
      </c>
      <c r="K12" s="1">
        <v>99.898060679998466</v>
      </c>
      <c r="L12" s="1">
        <v>93.836102264410073</v>
      </c>
      <c r="M12" s="1">
        <f t="shared" si="2"/>
        <v>86.327926136569644</v>
      </c>
      <c r="N12" s="1">
        <f t="shared" si="3"/>
        <v>90.884244366269783</v>
      </c>
      <c r="O12" s="1">
        <f t="shared" si="4"/>
        <v>88.606085251419714</v>
      </c>
      <c r="P12" s="1">
        <f t="shared" si="1"/>
        <v>14.052856345011044</v>
      </c>
      <c r="R12" s="7"/>
    </row>
    <row r="13" spans="1:18" x14ac:dyDescent="0.3">
      <c r="A13" s="1">
        <v>40</v>
      </c>
      <c r="B13" s="1">
        <f t="shared" si="0"/>
        <v>200000</v>
      </c>
      <c r="C13" s="1">
        <v>84.082178701483258</v>
      </c>
      <c r="D13" s="1">
        <v>98.544210519296044</v>
      </c>
      <c r="E13" s="1">
        <v>100</v>
      </c>
      <c r="F13" s="1">
        <v>98.909169456744792</v>
      </c>
      <c r="G13" s="1">
        <v>88.478448628225948</v>
      </c>
      <c r="H13" s="1">
        <v>88.372114277358392</v>
      </c>
      <c r="I13" s="1">
        <v>100.0003820322588</v>
      </c>
      <c r="J13" s="1">
        <v>99.683647038508028</v>
      </c>
      <c r="K13" s="1">
        <v>99.999633436459874</v>
      </c>
      <c r="L13" s="1">
        <v>99.014107822760124</v>
      </c>
      <c r="M13" s="1">
        <f t="shared" si="2"/>
        <v>94.002801461150014</v>
      </c>
      <c r="N13" s="1">
        <f t="shared" si="3"/>
        <v>96.84544767808255</v>
      </c>
      <c r="O13" s="1">
        <f t="shared" si="4"/>
        <v>95.424124569616282</v>
      </c>
      <c r="P13" s="1">
        <f t="shared" si="1"/>
        <v>6.1602035599302596</v>
      </c>
      <c r="R13" s="7"/>
    </row>
    <row r="14" spans="1:18" x14ac:dyDescent="0.3">
      <c r="R14" s="7"/>
    </row>
    <row r="15" spans="1:18" x14ac:dyDescent="0.3">
      <c r="R15" s="7"/>
    </row>
    <row r="16" spans="1:18" x14ac:dyDescent="0.3">
      <c r="R16" s="7"/>
    </row>
    <row r="17" spans="1:18" x14ac:dyDescent="0.3">
      <c r="R17" s="7"/>
    </row>
    <row r="18" spans="1:18" x14ac:dyDescent="0.3">
      <c r="R18" s="7"/>
    </row>
    <row r="19" spans="1:18" x14ac:dyDescent="0.3">
      <c r="R19" s="7"/>
    </row>
    <row r="20" spans="1:18" x14ac:dyDescent="0.3">
      <c r="A20" s="6" t="s">
        <v>19</v>
      </c>
      <c r="C20" s="1" t="s">
        <v>0</v>
      </c>
      <c r="D20" s="1" t="s">
        <v>1</v>
      </c>
      <c r="E20" s="1" t="s">
        <v>2</v>
      </c>
      <c r="F20" s="1" t="s">
        <v>3</v>
      </c>
      <c r="G20" s="1" t="s">
        <v>4</v>
      </c>
      <c r="H20" s="1" t="s">
        <v>5</v>
      </c>
      <c r="I20" s="1" t="s">
        <v>6</v>
      </c>
      <c r="J20" s="1" t="s">
        <v>7</v>
      </c>
      <c r="K20" s="1" t="s">
        <v>8</v>
      </c>
      <c r="L20" s="1" t="s">
        <v>9</v>
      </c>
      <c r="R20" s="7"/>
    </row>
    <row r="21" spans="1:18" x14ac:dyDescent="0.3">
      <c r="A21" s="1" t="s">
        <v>15</v>
      </c>
      <c r="B21" s="1" t="s">
        <v>14</v>
      </c>
      <c r="C21" s="2" t="s">
        <v>10</v>
      </c>
      <c r="D21" s="2" t="s">
        <v>10</v>
      </c>
      <c r="E21" s="2" t="s">
        <v>10</v>
      </c>
      <c r="F21" s="2" t="s">
        <v>10</v>
      </c>
      <c r="G21" s="2" t="s">
        <v>10</v>
      </c>
      <c r="H21" s="3" t="s">
        <v>11</v>
      </c>
      <c r="I21" s="3" t="s">
        <v>11</v>
      </c>
      <c r="J21" s="3" t="s">
        <v>11</v>
      </c>
      <c r="K21" s="3" t="s">
        <v>11</v>
      </c>
      <c r="L21" s="3" t="s">
        <v>11</v>
      </c>
      <c r="M21" s="4" t="s">
        <v>17</v>
      </c>
      <c r="N21" s="4" t="s">
        <v>12</v>
      </c>
      <c r="O21" s="4" t="s">
        <v>13</v>
      </c>
      <c r="P21" s="4" t="s">
        <v>16</v>
      </c>
      <c r="R21" s="7"/>
    </row>
    <row r="22" spans="1:18" x14ac:dyDescent="0.3">
      <c r="A22" s="1">
        <v>1</v>
      </c>
      <c r="B22" s="1">
        <f>A22*A22*1500/6</f>
        <v>250</v>
      </c>
      <c r="C22" s="1">
        <v>0.59802904940429102</v>
      </c>
      <c r="D22" s="1">
        <v>1.770326989808706</v>
      </c>
      <c r="E22" s="1">
        <v>2.4615339899652309</v>
      </c>
      <c r="F22" s="1">
        <v>2.7581031986792435</v>
      </c>
      <c r="G22" s="1">
        <v>0.98749651180584941</v>
      </c>
      <c r="H22" s="1">
        <v>1.0778424620516067</v>
      </c>
      <c r="I22" s="1">
        <v>0.77884653742992371</v>
      </c>
      <c r="J22" s="1">
        <v>2.6356487517328615</v>
      </c>
      <c r="K22" s="1">
        <v>1.2838974587612555</v>
      </c>
      <c r="L22" s="1">
        <v>1.2743440022841868</v>
      </c>
      <c r="M22" s="1">
        <f>AVERAGE(C22:G22)</f>
        <v>1.715097947932664</v>
      </c>
      <c r="N22" s="1">
        <f>AVERAGE(H22:L22)</f>
        <v>1.4101158424519666</v>
      </c>
      <c r="O22" s="1">
        <f>AVERAGE(C22:L22)</f>
        <v>1.5626068951923153</v>
      </c>
      <c r="P22" s="1">
        <v>0.79603611518076389</v>
      </c>
      <c r="R22" s="7"/>
    </row>
    <row r="23" spans="1:18" x14ac:dyDescent="0.3">
      <c r="A23" s="1">
        <v>2</v>
      </c>
      <c r="B23" s="1">
        <f t="shared" ref="B23:B31" si="5">A23*A23*1500/6</f>
        <v>1000</v>
      </c>
      <c r="C23" s="1">
        <v>0.67077247983476185</v>
      </c>
      <c r="D23" s="1">
        <v>1.9598723390440109</v>
      </c>
      <c r="E23" s="1">
        <v>2.7535741906650975</v>
      </c>
      <c r="F23" s="1">
        <v>3.0584138843512996</v>
      </c>
      <c r="G23" s="1">
        <v>1.126438388178634</v>
      </c>
      <c r="H23" s="1">
        <v>1.2733773377337734</v>
      </c>
      <c r="I23" s="1">
        <v>0.94750291947128318</v>
      </c>
      <c r="J23" s="1">
        <v>2.607636232640786</v>
      </c>
      <c r="K23" s="1">
        <v>1.5499223167858607</v>
      </c>
      <c r="L23" s="1">
        <v>1.5061670480459444</v>
      </c>
      <c r="M23" s="1">
        <f t="shared" ref="M23" si="6">AVERAGE(C23:G23)</f>
        <v>1.9138142564147607</v>
      </c>
      <c r="N23" s="1">
        <f t="shared" ref="N23:N31" si="7">AVERAGE(H23:L23)</f>
        <v>1.5769211709355295</v>
      </c>
      <c r="O23" s="1">
        <f t="shared" ref="O23:O31" si="8">AVERAGE(C23:L23)</f>
        <v>1.7453677136751451</v>
      </c>
      <c r="P23" s="1">
        <v>0.81803947287548295</v>
      </c>
      <c r="R23" s="7"/>
    </row>
    <row r="24" spans="1:18" x14ac:dyDescent="0.3">
      <c r="A24" s="1">
        <v>5</v>
      </c>
      <c r="B24" s="1">
        <f t="shared" si="5"/>
        <v>6250</v>
      </c>
      <c r="C24" s="1">
        <v>2.5235513709148503</v>
      </c>
      <c r="D24" s="1">
        <v>3.3853554672790027</v>
      </c>
      <c r="E24" s="1">
        <v>5.2412008228952525</v>
      </c>
      <c r="F24" s="1">
        <v>5.2442327553953447</v>
      </c>
      <c r="G24" s="1">
        <v>2.7293783048988276</v>
      </c>
      <c r="H24" s="1">
        <v>3.2519114677616954</v>
      </c>
      <c r="I24" s="1">
        <v>1.7897981267719887</v>
      </c>
      <c r="J24" s="1">
        <v>3.2866783811313249</v>
      </c>
      <c r="K24" s="1">
        <v>4.169991462902809</v>
      </c>
      <c r="L24" s="1">
        <v>3.6613275924272459</v>
      </c>
      <c r="M24" s="1">
        <f>AVERAGE(C24:G24)</f>
        <v>3.8247437442766552</v>
      </c>
      <c r="N24" s="1">
        <f>AVERAGE(H24:L24)</f>
        <v>3.231941406199013</v>
      </c>
      <c r="O24" s="1">
        <f t="shared" si="8"/>
        <v>3.5283425752378341</v>
      </c>
      <c r="P24" s="1">
        <v>1.1122203977508842</v>
      </c>
    </row>
    <row r="25" spans="1:18" x14ac:dyDescent="0.3">
      <c r="A25" s="1">
        <v>10</v>
      </c>
      <c r="B25" s="1">
        <f t="shared" si="5"/>
        <v>25000</v>
      </c>
      <c r="C25" s="1">
        <v>6.9617727352677301</v>
      </c>
      <c r="D25" s="1">
        <v>15.713669092556762</v>
      </c>
      <c r="E25" s="1">
        <v>23.529946644843559</v>
      </c>
      <c r="F25" s="1">
        <v>28.786999375868735</v>
      </c>
      <c r="G25" s="1">
        <v>8.4350980658428227</v>
      </c>
      <c r="H25" s="1">
        <v>10.140816433022227</v>
      </c>
      <c r="I25" s="1">
        <v>8.6132433921375018</v>
      </c>
      <c r="J25" s="1">
        <v>7.4722881052904375</v>
      </c>
      <c r="K25" s="1">
        <v>23.610923492570304</v>
      </c>
      <c r="L25" s="1">
        <v>18.256496389822001</v>
      </c>
      <c r="M25" s="1">
        <f>AVERAGE(C25:G25)</f>
        <v>16.68549718287592</v>
      </c>
      <c r="N25" s="1">
        <f t="shared" si="7"/>
        <v>13.618753562568495</v>
      </c>
      <c r="O25" s="1">
        <f t="shared" si="8"/>
        <v>15.152125372722205</v>
      </c>
      <c r="P25" s="1">
        <v>8.0045252632448012</v>
      </c>
    </row>
    <row r="26" spans="1:18" x14ac:dyDescent="0.3">
      <c r="A26" s="1">
        <v>15</v>
      </c>
      <c r="B26" s="1">
        <f t="shared" si="5"/>
        <v>56250</v>
      </c>
      <c r="C26" s="1">
        <v>21.721100911950344</v>
      </c>
      <c r="D26" s="1">
        <v>49.268328015616341</v>
      </c>
      <c r="E26" s="1">
        <v>74.058151592620121</v>
      </c>
      <c r="F26" s="1">
        <v>72.346940483745541</v>
      </c>
      <c r="G26" s="1">
        <v>36.174025066082237</v>
      </c>
      <c r="H26" s="1">
        <v>36.442404581769814</v>
      </c>
      <c r="I26" s="1">
        <v>45.306833531884529</v>
      </c>
      <c r="J26" s="1">
        <v>25.607913969116822</v>
      </c>
      <c r="K26" s="1">
        <v>76.905176749393135</v>
      </c>
      <c r="L26" s="1">
        <v>43.590092719724218</v>
      </c>
      <c r="M26" s="1">
        <f t="shared" ref="M26:M31" si="9">AVERAGE(C26:G26)</f>
        <v>50.713709214002911</v>
      </c>
      <c r="N26" s="1">
        <f t="shared" si="7"/>
        <v>45.570484310377708</v>
      </c>
      <c r="O26" s="1">
        <f t="shared" si="8"/>
        <v>48.142096762190306</v>
      </c>
      <c r="P26" s="1">
        <v>20.002319132881571</v>
      </c>
    </row>
    <row r="27" spans="1:18" x14ac:dyDescent="0.3">
      <c r="A27" s="1">
        <v>20</v>
      </c>
      <c r="B27" s="1">
        <f t="shared" si="5"/>
        <v>100000</v>
      </c>
      <c r="C27" s="1">
        <v>69.852340852364179</v>
      </c>
      <c r="D27" s="1">
        <v>82.250425524289085</v>
      </c>
      <c r="E27" s="1">
        <v>97.299568750426786</v>
      </c>
      <c r="F27" s="1">
        <v>81.211614931201524</v>
      </c>
      <c r="G27" s="1">
        <v>56.570944004818493</v>
      </c>
      <c r="H27" s="1">
        <v>62.083861317097679</v>
      </c>
      <c r="I27" s="1">
        <v>85.402127836902693</v>
      </c>
      <c r="J27" s="1">
        <v>74.209385440459997</v>
      </c>
      <c r="K27" s="1">
        <v>93.664297765734446</v>
      </c>
      <c r="L27" s="1">
        <v>84.07251209920733</v>
      </c>
      <c r="M27" s="1">
        <f t="shared" si="9"/>
        <v>77.436978812620026</v>
      </c>
      <c r="N27" s="1">
        <f t="shared" si="7"/>
        <v>79.886436891880436</v>
      </c>
      <c r="O27" s="1">
        <f t="shared" si="8"/>
        <v>78.661707852250217</v>
      </c>
      <c r="P27" s="1">
        <v>13.024735069536469</v>
      </c>
    </row>
    <row r="28" spans="1:18" x14ac:dyDescent="0.3">
      <c r="A28" s="1">
        <v>25</v>
      </c>
      <c r="B28" s="1">
        <f t="shared" si="5"/>
        <v>156250</v>
      </c>
      <c r="C28" s="1">
        <v>98.149615168780954</v>
      </c>
      <c r="D28" s="1">
        <v>99.173683236893353</v>
      </c>
      <c r="E28" s="1">
        <v>99.901166625831621</v>
      </c>
      <c r="F28" s="1">
        <v>97.066656005796034</v>
      </c>
      <c r="G28" s="1">
        <v>82.464631741404446</v>
      </c>
      <c r="H28" s="1">
        <v>91.797501105810625</v>
      </c>
      <c r="I28" s="1">
        <v>98.158445411178988</v>
      </c>
      <c r="J28" s="1">
        <v>96.247888578939296</v>
      </c>
      <c r="K28" s="1">
        <v>99.907942624705626</v>
      </c>
      <c r="L28" s="1">
        <v>99.536446036380752</v>
      </c>
      <c r="M28" s="1">
        <f t="shared" si="9"/>
        <v>95.351150555741285</v>
      </c>
      <c r="N28" s="1">
        <f t="shared" si="7"/>
        <v>97.129644751403063</v>
      </c>
      <c r="O28" s="1">
        <f t="shared" si="8"/>
        <v>96.24039765357216</v>
      </c>
      <c r="P28" s="5">
        <v>5.414364113059257</v>
      </c>
    </row>
    <row r="29" spans="1:18" x14ac:dyDescent="0.3">
      <c r="A29" s="1">
        <v>30</v>
      </c>
      <c r="B29" s="1">
        <f t="shared" si="5"/>
        <v>225000</v>
      </c>
      <c r="C29" s="1">
        <v>100.00010578764189</v>
      </c>
      <c r="D29" s="1">
        <v>99.966400279005285</v>
      </c>
      <c r="E29" s="1">
        <v>99.998918453171726</v>
      </c>
      <c r="F29" s="1">
        <v>99.279514218268332</v>
      </c>
      <c r="G29" s="1">
        <v>95.15361543533848</v>
      </c>
      <c r="H29" s="1">
        <v>98.816864438369777</v>
      </c>
      <c r="I29" s="1">
        <v>99.949708408687457</v>
      </c>
      <c r="J29" s="1">
        <v>99.84170256932147</v>
      </c>
      <c r="K29" s="1">
        <v>99.998854309877927</v>
      </c>
      <c r="L29" s="1">
        <v>99.99934364826548</v>
      </c>
      <c r="M29" s="1">
        <f t="shared" si="9"/>
        <v>98.879710834685142</v>
      </c>
      <c r="N29" s="1">
        <f t="shared" si="7"/>
        <v>99.721294674904428</v>
      </c>
      <c r="O29" s="1">
        <f t="shared" si="8"/>
        <v>99.300502754794792</v>
      </c>
      <c r="P29" s="1">
        <v>1.5107800815498231</v>
      </c>
    </row>
    <row r="30" spans="1:18" x14ac:dyDescent="0.3">
      <c r="A30" s="1">
        <v>35</v>
      </c>
      <c r="B30" s="1">
        <f t="shared" si="5"/>
        <v>306250</v>
      </c>
      <c r="C30" s="1">
        <v>100.00013591979645</v>
      </c>
      <c r="D30" s="1">
        <v>99.991450921163249</v>
      </c>
      <c r="E30" s="1">
        <v>100.00023160639883</v>
      </c>
      <c r="F30" s="1">
        <v>99.747977607001133</v>
      </c>
      <c r="G30" s="1">
        <v>99.654005321835356</v>
      </c>
      <c r="H30" s="1">
        <v>99.977043830529453</v>
      </c>
      <c r="I30" s="1">
        <v>99.973538357749774</v>
      </c>
      <c r="J30" s="1">
        <v>99.99314073766709</v>
      </c>
      <c r="K30" s="1">
        <v>99.999862261798995</v>
      </c>
      <c r="L30" s="1">
        <v>99.999385809748432</v>
      </c>
      <c r="M30" s="1">
        <f t="shared" si="9"/>
        <v>99.878760275239003</v>
      </c>
      <c r="N30" s="1">
        <f t="shared" si="7"/>
        <v>99.988594199498749</v>
      </c>
      <c r="O30" s="1">
        <f t="shared" si="8"/>
        <v>99.933677237368869</v>
      </c>
      <c r="P30" s="1">
        <v>0.12498369859666897</v>
      </c>
    </row>
    <row r="31" spans="1:18" x14ac:dyDescent="0.3">
      <c r="A31" s="1">
        <v>40</v>
      </c>
      <c r="B31" s="1">
        <f t="shared" si="5"/>
        <v>400000</v>
      </c>
      <c r="C31" s="1">
        <v>100</v>
      </c>
      <c r="D31" s="1">
        <v>99.995166729251324</v>
      </c>
      <c r="E31" s="1">
        <v>100</v>
      </c>
      <c r="F31" s="1">
        <v>99.99707385231001</v>
      </c>
      <c r="G31" s="1">
        <v>100</v>
      </c>
      <c r="H31" s="1">
        <v>99.997346076588912</v>
      </c>
      <c r="I31" s="1">
        <v>100</v>
      </c>
      <c r="J31" s="1">
        <v>100</v>
      </c>
      <c r="K31" s="1">
        <v>100</v>
      </c>
      <c r="L31" s="1">
        <v>100</v>
      </c>
      <c r="M31" s="1">
        <f t="shared" si="9"/>
        <v>99.998448116312261</v>
      </c>
      <c r="N31" s="1">
        <f t="shared" si="7"/>
        <v>99.999469215317774</v>
      </c>
      <c r="O31" s="1">
        <f t="shared" si="8"/>
        <v>99.998958665815024</v>
      </c>
      <c r="P31" s="1">
        <v>1.767684834201214E-3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45"/>
  <sheetViews>
    <sheetView zoomScale="85" zoomScaleNormal="85" workbookViewId="0">
      <selection activeCell="A2" sqref="A2"/>
    </sheetView>
  </sheetViews>
  <sheetFormatPr defaultRowHeight="14.4" x14ac:dyDescent="0.3"/>
  <cols>
    <col min="1" max="1" width="8.33203125" style="1" customWidth="1"/>
    <col min="2" max="22" width="8.88671875" style="1"/>
    <col min="23" max="23" width="12.6640625" style="1" bestFit="1" customWidth="1"/>
    <col min="24" max="16384" width="8.88671875" style="1"/>
  </cols>
  <sheetData>
    <row r="2" spans="1:24" x14ac:dyDescent="0.3">
      <c r="A2" s="6" t="s">
        <v>18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  <c r="N2" s="1" t="s">
        <v>60</v>
      </c>
      <c r="O2" s="1" t="s">
        <v>61</v>
      </c>
      <c r="P2" s="1" t="s">
        <v>62</v>
      </c>
      <c r="Q2" s="1" t="s">
        <v>63</v>
      </c>
      <c r="R2" s="1" t="s">
        <v>64</v>
      </c>
      <c r="S2" s="1" t="s">
        <v>65</v>
      </c>
      <c r="T2" s="1" t="s">
        <v>66</v>
      </c>
      <c r="U2" s="1" t="s">
        <v>67</v>
      </c>
      <c r="V2" s="1" t="s">
        <v>68</v>
      </c>
    </row>
    <row r="3" spans="1:24" x14ac:dyDescent="0.3">
      <c r="A3" s="1" t="s">
        <v>15</v>
      </c>
      <c r="B3" s="1" t="s">
        <v>14</v>
      </c>
      <c r="C3" s="2" t="s">
        <v>10</v>
      </c>
      <c r="D3" s="2" t="s">
        <v>10</v>
      </c>
      <c r="E3" s="2" t="s">
        <v>10</v>
      </c>
      <c r="F3" s="2" t="s">
        <v>10</v>
      </c>
      <c r="G3" s="2" t="s">
        <v>10</v>
      </c>
      <c r="H3" s="2" t="s">
        <v>10</v>
      </c>
      <c r="I3" s="2" t="s">
        <v>10</v>
      </c>
      <c r="J3" s="2" t="s">
        <v>10</v>
      </c>
      <c r="K3" s="2" t="s">
        <v>10</v>
      </c>
      <c r="L3" s="2" t="s">
        <v>10</v>
      </c>
      <c r="M3" s="3" t="s">
        <v>11</v>
      </c>
      <c r="N3" s="3" t="s">
        <v>11</v>
      </c>
      <c r="O3" s="3" t="s">
        <v>11</v>
      </c>
      <c r="P3" s="3" t="s">
        <v>11</v>
      </c>
      <c r="Q3" s="3" t="s">
        <v>11</v>
      </c>
      <c r="R3" s="3" t="s">
        <v>11</v>
      </c>
      <c r="S3" s="3" t="s">
        <v>11</v>
      </c>
      <c r="T3" s="3" t="s">
        <v>11</v>
      </c>
      <c r="U3" s="3" t="s">
        <v>11</v>
      </c>
      <c r="V3" s="3" t="s">
        <v>11</v>
      </c>
      <c r="W3" s="4" t="s">
        <v>13</v>
      </c>
      <c r="X3" s="4" t="s">
        <v>16</v>
      </c>
    </row>
    <row r="4" spans="1:24" x14ac:dyDescent="0.3">
      <c r="A4" s="1">
        <v>1</v>
      </c>
      <c r="B4" s="1">
        <f t="shared" ref="B4:B13" si="0">A4*A4*750/6</f>
        <v>125</v>
      </c>
      <c r="C4" s="7">
        <v>0.58378043347730924</v>
      </c>
      <c r="D4" s="7">
        <v>0.71914840512571099</v>
      </c>
      <c r="E4" s="7">
        <v>0.68776631400746535</v>
      </c>
      <c r="F4" s="7">
        <v>0.60228781545864352</v>
      </c>
      <c r="G4" s="7">
        <v>1.1765960516658407</v>
      </c>
      <c r="H4" s="7">
        <v>0.84754318568776255</v>
      </c>
      <c r="I4" s="7">
        <v>1.3305908901530699</v>
      </c>
      <c r="J4" s="7">
        <v>0.92141487864553728</v>
      </c>
      <c r="K4" s="7">
        <v>0.40459547310240151</v>
      </c>
      <c r="L4" s="7">
        <v>0.43710201217905642</v>
      </c>
      <c r="M4" s="7">
        <v>0.28417532591923328</v>
      </c>
      <c r="N4" s="7">
        <v>0.84342334669741204</v>
      </c>
      <c r="O4" s="7">
        <v>0.62425845168937233</v>
      </c>
      <c r="P4" s="7">
        <v>2.0560764770756395</v>
      </c>
      <c r="Q4" s="7">
        <v>0.9821411343300338</v>
      </c>
      <c r="R4" s="7">
        <v>1.0492831337620141</v>
      </c>
      <c r="S4" s="7">
        <v>0.86403552395589023</v>
      </c>
      <c r="T4" s="7">
        <v>0.94655735389628148</v>
      </c>
      <c r="U4" s="1">
        <v>0.55905707598419452</v>
      </c>
      <c r="V4" s="1">
        <v>0.67930530927297383</v>
      </c>
      <c r="W4" s="1">
        <f>AVERAGE(C4:V4)</f>
        <v>0.82995692960429202</v>
      </c>
      <c r="X4" s="1">
        <f>STDEV(C4:V4)</f>
        <v>0.38970370680565725</v>
      </c>
    </row>
    <row r="5" spans="1:24" x14ac:dyDescent="0.3">
      <c r="A5" s="1">
        <v>2</v>
      </c>
      <c r="B5" s="1">
        <f t="shared" si="0"/>
        <v>500</v>
      </c>
      <c r="C5" s="7">
        <v>0.9259403170655891</v>
      </c>
      <c r="D5" s="7">
        <v>1.0234126529744281</v>
      </c>
      <c r="E5" s="7">
        <v>0.92027083543646615</v>
      </c>
      <c r="F5" s="7">
        <v>0.75884802220680081</v>
      </c>
      <c r="G5" s="7">
        <v>1.3203449617755239</v>
      </c>
      <c r="H5" s="7">
        <v>1.0852737075018668</v>
      </c>
      <c r="I5" s="7">
        <v>1.520893108341751</v>
      </c>
      <c r="J5" s="7">
        <v>1.1048370462046204</v>
      </c>
      <c r="K5" s="7">
        <v>0.74468345972057892</v>
      </c>
      <c r="L5" s="7">
        <v>0.61236467202516787</v>
      </c>
      <c r="M5" s="7">
        <v>0.42479787965172644</v>
      </c>
      <c r="N5" s="7">
        <v>1.1572962933707622</v>
      </c>
      <c r="O5" s="7">
        <v>0.90437108668177169</v>
      </c>
      <c r="P5" s="7">
        <v>3.3524117196691003</v>
      </c>
      <c r="Q5" s="7">
        <v>0.8973867675443068</v>
      </c>
      <c r="R5" s="7">
        <v>1.0249964325509235</v>
      </c>
      <c r="S5" s="7">
        <v>1.0219395641652713</v>
      </c>
      <c r="T5" s="7">
        <v>1.2054139352524487</v>
      </c>
      <c r="U5" s="1">
        <v>0.8525900302540691</v>
      </c>
      <c r="V5" s="1">
        <v>1.1383318650799576</v>
      </c>
      <c r="W5" s="1">
        <f t="shared" ref="W5:W13" si="1">AVERAGE(C5:V5)</f>
        <v>1.0998202178736569</v>
      </c>
      <c r="X5" s="1">
        <f t="shared" ref="X5:X13" si="2">STDEV(C5:V5)</f>
        <v>0.58364573015178822</v>
      </c>
    </row>
    <row r="6" spans="1:24" x14ac:dyDescent="0.3">
      <c r="A6" s="1">
        <v>5</v>
      </c>
      <c r="B6" s="1">
        <f t="shared" si="0"/>
        <v>3125</v>
      </c>
      <c r="C6" s="7">
        <v>3.6270152019730517</v>
      </c>
      <c r="D6" s="7">
        <v>4.0382120533081736</v>
      </c>
      <c r="E6" s="7">
        <v>2.8687592611610744</v>
      </c>
      <c r="F6" s="7">
        <v>2.3989437807530796</v>
      </c>
      <c r="G6" s="7">
        <v>3.9917934473833721</v>
      </c>
      <c r="H6" s="7">
        <v>3.3843641066104047</v>
      </c>
      <c r="I6" s="7">
        <v>3.8912497600546843</v>
      </c>
      <c r="J6" s="7">
        <v>2.034455441544218</v>
      </c>
      <c r="K6" s="7">
        <v>3.2171884230104499</v>
      </c>
      <c r="L6" s="7">
        <v>2.2274058160125341</v>
      </c>
      <c r="M6" s="7">
        <v>2.1969663976905802</v>
      </c>
      <c r="N6" s="7">
        <v>3.4838415374184963</v>
      </c>
      <c r="O6" s="7">
        <v>2.4744112692902678</v>
      </c>
      <c r="P6" s="7">
        <v>7.7574379679354006</v>
      </c>
      <c r="Q6" s="7">
        <v>1.0975341805527008</v>
      </c>
      <c r="R6" s="7">
        <v>0.89720055071133542</v>
      </c>
      <c r="S6" s="7">
        <v>4.4734559881443285</v>
      </c>
      <c r="T6" s="7">
        <v>3.6284435604177028</v>
      </c>
      <c r="U6" s="1">
        <v>2.9039695807429236</v>
      </c>
      <c r="V6" s="1">
        <v>4.7409097390560389</v>
      </c>
      <c r="W6" s="1">
        <f t="shared" si="1"/>
        <v>3.2666779031885405</v>
      </c>
      <c r="X6" s="1">
        <f t="shared" si="2"/>
        <v>1.4754984394496402</v>
      </c>
    </row>
    <row r="7" spans="1:24" x14ac:dyDescent="0.3">
      <c r="A7" s="1">
        <v>10</v>
      </c>
      <c r="B7" s="1">
        <f t="shared" si="0"/>
        <v>12500</v>
      </c>
      <c r="C7" s="7">
        <v>15.440872974925188</v>
      </c>
      <c r="D7" s="7">
        <v>15.134511583860698</v>
      </c>
      <c r="E7" s="7">
        <v>8.1085846245244877</v>
      </c>
      <c r="F7" s="7">
        <v>8.016064838773362</v>
      </c>
      <c r="G7" s="7">
        <v>10.18391779114784</v>
      </c>
      <c r="H7" s="7">
        <v>12.480770291011078</v>
      </c>
      <c r="I7" s="7">
        <v>14.103903112649006</v>
      </c>
      <c r="J7" s="7">
        <v>5.1019898670974371</v>
      </c>
      <c r="K7" s="7">
        <v>9.2729676669738375</v>
      </c>
      <c r="L7" s="7">
        <v>9.1679952265077986</v>
      </c>
      <c r="M7" s="7">
        <v>12.101773749028325</v>
      </c>
      <c r="N7" s="7">
        <v>14.592521614337219</v>
      </c>
      <c r="O7" s="7">
        <v>4.4511020251935349</v>
      </c>
      <c r="P7" s="7">
        <v>15.463353501596842</v>
      </c>
      <c r="Q7" s="7">
        <v>1.7922962515896794</v>
      </c>
      <c r="R7" s="7">
        <v>1.6322058875942744</v>
      </c>
      <c r="S7" s="7">
        <v>17.525954034509915</v>
      </c>
      <c r="T7" s="7">
        <v>11.46398651272218</v>
      </c>
      <c r="U7" s="1">
        <v>12.055754490012868</v>
      </c>
      <c r="V7" s="1">
        <v>15.268598775667371</v>
      </c>
      <c r="W7" s="1">
        <f t="shared" si="1"/>
        <v>10.667956240986147</v>
      </c>
      <c r="X7" s="1">
        <f t="shared" si="2"/>
        <v>4.6853574496518453</v>
      </c>
    </row>
    <row r="8" spans="1:24" x14ac:dyDescent="0.3">
      <c r="A8" s="1">
        <v>15</v>
      </c>
      <c r="B8" s="1">
        <f t="shared" si="0"/>
        <v>28125</v>
      </c>
      <c r="C8" s="7">
        <v>26.657736843270531</v>
      </c>
      <c r="D8" s="7">
        <v>32.517360500906314</v>
      </c>
      <c r="E8" s="7">
        <v>12.759198361978036</v>
      </c>
      <c r="F8" s="7">
        <v>12.690717908624816</v>
      </c>
      <c r="G8" s="7">
        <v>32.418457043548344</v>
      </c>
      <c r="H8" s="7">
        <v>22.034684763064789</v>
      </c>
      <c r="I8" s="7">
        <v>28.286100084596864</v>
      </c>
      <c r="J8" s="7">
        <v>19.544905107685793</v>
      </c>
      <c r="K8" s="7">
        <v>21.975023441885213</v>
      </c>
      <c r="L8" s="7">
        <v>20.204383774763812</v>
      </c>
      <c r="M8" s="7">
        <v>13.176382721361248</v>
      </c>
      <c r="N8" s="7">
        <v>19.995992787016629</v>
      </c>
      <c r="O8" s="7">
        <v>27.166203285157035</v>
      </c>
      <c r="P8" s="7">
        <v>35.085720048406614</v>
      </c>
      <c r="Q8" s="7">
        <v>3.1256985118404006</v>
      </c>
      <c r="R8" s="7">
        <v>3.7639589858478022</v>
      </c>
      <c r="S8" s="7">
        <v>35.729632425526972</v>
      </c>
      <c r="T8" s="7">
        <v>31.281987072136229</v>
      </c>
      <c r="U8" s="1">
        <v>29.196188648393026</v>
      </c>
      <c r="V8" s="1">
        <v>33.121500983507339</v>
      </c>
      <c r="W8" s="1">
        <f t="shared" si="1"/>
        <v>23.036591664975894</v>
      </c>
      <c r="X8" s="1">
        <f t="shared" si="2"/>
        <v>9.891273108074877</v>
      </c>
    </row>
    <row r="9" spans="1:24" x14ac:dyDescent="0.3">
      <c r="A9" s="1">
        <v>20</v>
      </c>
      <c r="B9" s="1">
        <f t="shared" si="0"/>
        <v>50000</v>
      </c>
      <c r="C9" s="7">
        <v>32.476865837758766</v>
      </c>
      <c r="D9" s="7">
        <v>42.557902104933426</v>
      </c>
      <c r="E9" s="7">
        <v>27.641133932912009</v>
      </c>
      <c r="F9" s="7">
        <v>22.77816850134619</v>
      </c>
      <c r="G9" s="7">
        <v>62.478755509542651</v>
      </c>
      <c r="H9" s="7">
        <v>51.51656011335745</v>
      </c>
      <c r="I9" s="7">
        <v>36.558846445119066</v>
      </c>
      <c r="J9" s="7">
        <v>52.373877572298028</v>
      </c>
      <c r="K9" s="7">
        <v>39.989175292605374</v>
      </c>
      <c r="L9" s="7">
        <v>31.321172450305628</v>
      </c>
      <c r="M9" s="7">
        <v>15.514169805292255</v>
      </c>
      <c r="N9" s="7">
        <v>29.859923426750107</v>
      </c>
      <c r="O9" s="7">
        <v>48.320433883726594</v>
      </c>
      <c r="P9" s="7">
        <v>58.678896775815716</v>
      </c>
      <c r="Q9" s="7">
        <v>15.778002018163471</v>
      </c>
      <c r="R9" s="7">
        <v>14.785599979838963</v>
      </c>
      <c r="S9" s="7">
        <v>65.424913907700684</v>
      </c>
      <c r="T9" s="7">
        <v>61.26659498462687</v>
      </c>
      <c r="U9" s="1">
        <v>42.491050583657589</v>
      </c>
      <c r="V9" s="1">
        <v>38.413909769654417</v>
      </c>
      <c r="W9" s="1">
        <f t="shared" si="1"/>
        <v>39.511297644770266</v>
      </c>
      <c r="X9" s="1">
        <f t="shared" si="2"/>
        <v>15.954364744767711</v>
      </c>
    </row>
    <row r="10" spans="1:24" x14ac:dyDescent="0.3">
      <c r="A10" s="1">
        <v>25</v>
      </c>
      <c r="B10" s="5">
        <f t="shared" si="0"/>
        <v>78125</v>
      </c>
      <c r="C10" s="7">
        <v>43.074812656591881</v>
      </c>
      <c r="D10" s="7">
        <v>48.023795153604787</v>
      </c>
      <c r="E10" s="7">
        <v>34.37536620504725</v>
      </c>
      <c r="F10" s="7">
        <v>50.809548664957042</v>
      </c>
      <c r="G10" s="7">
        <v>65.739541952070581</v>
      </c>
      <c r="H10" s="7">
        <v>71.238042165877218</v>
      </c>
      <c r="I10" s="7">
        <v>60.570160947750978</v>
      </c>
      <c r="J10" s="7">
        <v>62.115352533478926</v>
      </c>
      <c r="K10" s="7">
        <v>38.0098672606509</v>
      </c>
      <c r="L10" s="7">
        <v>42.303079469286679</v>
      </c>
      <c r="M10" s="7">
        <v>19.11222816629531</v>
      </c>
      <c r="N10" s="7">
        <v>33.702887785572727</v>
      </c>
      <c r="O10" s="7">
        <v>66.13420030281334</v>
      </c>
      <c r="P10" s="7">
        <v>81.135038279850136</v>
      </c>
      <c r="Q10" s="7">
        <v>51.831563139780251</v>
      </c>
      <c r="R10" s="7">
        <v>42.919614717683245</v>
      </c>
      <c r="S10" s="7">
        <v>84.068942756497904</v>
      </c>
      <c r="T10" s="7">
        <v>89.940076710186958</v>
      </c>
      <c r="U10" s="1">
        <v>58.749930371906856</v>
      </c>
      <c r="V10" s="1">
        <v>69.914725920648351</v>
      </c>
      <c r="W10" s="1">
        <f t="shared" si="1"/>
        <v>55.688438758027566</v>
      </c>
      <c r="X10" s="1">
        <f t="shared" si="2"/>
        <v>18.555301413814</v>
      </c>
    </row>
    <row r="11" spans="1:24" x14ac:dyDescent="0.3">
      <c r="A11" s="1">
        <v>30</v>
      </c>
      <c r="B11" s="1">
        <f t="shared" si="0"/>
        <v>112500</v>
      </c>
      <c r="C11" s="7">
        <v>60.994926080260186</v>
      </c>
      <c r="D11" s="7">
        <v>43.244480036609083</v>
      </c>
      <c r="E11" s="7">
        <v>41.819969105462718</v>
      </c>
      <c r="F11" s="7">
        <v>91.667808544053628</v>
      </c>
      <c r="G11" s="7">
        <v>94.395428784337241</v>
      </c>
      <c r="H11" s="7">
        <v>82.407518154634772</v>
      </c>
      <c r="I11" s="7">
        <v>95.672078491457683</v>
      </c>
      <c r="J11" s="7">
        <v>57.134457374996181</v>
      </c>
      <c r="K11" s="7">
        <v>53.608362973368799</v>
      </c>
      <c r="L11" s="7">
        <v>52.751795042711514</v>
      </c>
      <c r="M11" s="7">
        <v>34.652781477500298</v>
      </c>
      <c r="N11" s="7">
        <v>31.157901029501559</v>
      </c>
      <c r="O11" s="7">
        <v>94.164046540778244</v>
      </c>
      <c r="P11" s="7">
        <v>88.613032751197323</v>
      </c>
      <c r="Q11" s="7">
        <v>75.188128180483844</v>
      </c>
      <c r="R11" s="7">
        <v>81.311509227375865</v>
      </c>
      <c r="S11" s="7">
        <v>96.298617639889969</v>
      </c>
      <c r="T11" s="7">
        <v>93.835124668204173</v>
      </c>
      <c r="U11" s="1">
        <v>65.824559816349833</v>
      </c>
      <c r="V11" s="1">
        <v>85.804122038299255</v>
      </c>
      <c r="W11" s="1">
        <f t="shared" si="1"/>
        <v>71.027332397873607</v>
      </c>
      <c r="X11" s="1">
        <f t="shared" si="2"/>
        <v>22.418952529772938</v>
      </c>
    </row>
    <row r="12" spans="1:24" x14ac:dyDescent="0.3">
      <c r="A12" s="1">
        <v>35</v>
      </c>
      <c r="B12" s="1">
        <f t="shared" si="0"/>
        <v>153125</v>
      </c>
      <c r="C12" s="7">
        <v>79.363308102872907</v>
      </c>
      <c r="D12" s="7">
        <v>51.158974089658841</v>
      </c>
      <c r="E12" s="7">
        <v>99.345121936619293</v>
      </c>
      <c r="F12" s="7">
        <v>94.399614431286153</v>
      </c>
      <c r="G12" s="7">
        <v>99.364549948824134</v>
      </c>
      <c r="H12" s="7">
        <v>96.736375336506853</v>
      </c>
      <c r="I12" s="7">
        <v>96.6388797401506</v>
      </c>
      <c r="J12" s="7">
        <v>95.946424741960442</v>
      </c>
      <c r="K12" s="7">
        <v>49.111632230531967</v>
      </c>
      <c r="L12" s="7">
        <v>70.786027989066454</v>
      </c>
      <c r="M12" s="7">
        <v>52.396745062178418</v>
      </c>
      <c r="N12" s="7">
        <v>35.455252054186097</v>
      </c>
      <c r="O12" s="7">
        <v>99.729107030649999</v>
      </c>
      <c r="P12" s="7">
        <v>99.857857798572653</v>
      </c>
      <c r="Q12" s="7">
        <v>92.88343143985864</v>
      </c>
      <c r="R12" s="7">
        <v>97.054785377853207</v>
      </c>
      <c r="S12" s="7">
        <v>99.532333306052777</v>
      </c>
      <c r="T12" s="7">
        <v>98.536336567161499</v>
      </c>
      <c r="U12" s="1">
        <v>85.921072907398113</v>
      </c>
      <c r="V12" s="1">
        <v>99.757095623138113</v>
      </c>
      <c r="W12" s="1">
        <f t="shared" si="1"/>
        <v>84.698746285726372</v>
      </c>
      <c r="X12" s="1">
        <f t="shared" si="2"/>
        <v>20.944229866287774</v>
      </c>
    </row>
    <row r="13" spans="1:24" x14ac:dyDescent="0.3">
      <c r="A13" s="1">
        <v>40</v>
      </c>
      <c r="B13" s="1">
        <f t="shared" si="0"/>
        <v>200000</v>
      </c>
      <c r="C13" s="7">
        <v>93.706100084520997</v>
      </c>
      <c r="D13" s="7">
        <v>74.132458169688491</v>
      </c>
      <c r="E13" s="7">
        <v>99.998485926688573</v>
      </c>
      <c r="F13" s="7">
        <v>97.247515076395018</v>
      </c>
      <c r="G13" s="7">
        <v>99.999488671517469</v>
      </c>
      <c r="H13" s="7">
        <v>100</v>
      </c>
      <c r="I13" s="7">
        <v>95.419444647959551</v>
      </c>
      <c r="J13" s="7">
        <v>98.053319294675759</v>
      </c>
      <c r="K13" s="7">
        <v>63.85822487579285</v>
      </c>
      <c r="L13" s="7">
        <v>89.223167331380367</v>
      </c>
      <c r="M13" s="7">
        <v>85.385815549233115</v>
      </c>
      <c r="N13" s="7">
        <v>91.272033169490228</v>
      </c>
      <c r="O13" s="7">
        <v>99.998631286955259</v>
      </c>
      <c r="P13" s="7">
        <v>99.964768883878236</v>
      </c>
      <c r="Q13" s="7">
        <v>99.538481600686424</v>
      </c>
      <c r="R13" s="7">
        <v>99.749284236683309</v>
      </c>
      <c r="S13" s="7">
        <v>97.075112801911004</v>
      </c>
      <c r="T13" s="7">
        <v>99.253883136094672</v>
      </c>
      <c r="U13" s="1">
        <v>96.831946971666227</v>
      </c>
      <c r="V13" s="1">
        <v>99.342283699484682</v>
      </c>
      <c r="W13" s="1">
        <f t="shared" si="1"/>
        <v>94.002522270735099</v>
      </c>
      <c r="X13" s="1">
        <f t="shared" si="2"/>
        <v>9.607215144278145</v>
      </c>
    </row>
    <row r="19" spans="1:34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x14ac:dyDescent="0.3">
      <c r="A20" s="6" t="s">
        <v>19</v>
      </c>
      <c r="C20" s="1" t="s">
        <v>49</v>
      </c>
      <c r="D20" s="1" t="s">
        <v>50</v>
      </c>
      <c r="E20" s="1" t="s">
        <v>51</v>
      </c>
      <c r="F20" s="1" t="s">
        <v>52</v>
      </c>
      <c r="G20" s="1" t="s">
        <v>53</v>
      </c>
      <c r="H20" s="1" t="s">
        <v>54</v>
      </c>
      <c r="I20" s="1" t="s">
        <v>55</v>
      </c>
      <c r="J20" s="1" t="s">
        <v>56</v>
      </c>
      <c r="K20" s="1" t="s">
        <v>57</v>
      </c>
      <c r="L20" s="1" t="s">
        <v>58</v>
      </c>
      <c r="M20" s="1" t="s">
        <v>59</v>
      </c>
      <c r="N20" s="1" t="s">
        <v>60</v>
      </c>
      <c r="O20" s="1" t="s">
        <v>61</v>
      </c>
      <c r="P20" s="1" t="s">
        <v>62</v>
      </c>
      <c r="Q20" s="1" t="s">
        <v>63</v>
      </c>
      <c r="R20" s="1" t="s">
        <v>64</v>
      </c>
      <c r="S20" s="1" t="s">
        <v>65</v>
      </c>
      <c r="T20" s="1" t="s">
        <v>66</v>
      </c>
      <c r="U20" s="1" t="s">
        <v>67</v>
      </c>
      <c r="V20" s="1" t="s">
        <v>68</v>
      </c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x14ac:dyDescent="0.3">
      <c r="A21" s="1" t="s">
        <v>15</v>
      </c>
      <c r="B21" s="1" t="s">
        <v>14</v>
      </c>
      <c r="C21" s="2" t="s">
        <v>10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  <c r="I21" s="2" t="s">
        <v>10</v>
      </c>
      <c r="J21" s="2" t="s">
        <v>10</v>
      </c>
      <c r="K21" s="2" t="s">
        <v>10</v>
      </c>
      <c r="L21" s="2" t="s">
        <v>10</v>
      </c>
      <c r="M21" s="3" t="s">
        <v>11</v>
      </c>
      <c r="N21" s="3" t="s">
        <v>11</v>
      </c>
      <c r="O21" s="3" t="s">
        <v>11</v>
      </c>
      <c r="P21" s="3" t="s">
        <v>11</v>
      </c>
      <c r="Q21" s="3" t="s">
        <v>11</v>
      </c>
      <c r="R21" s="3" t="s">
        <v>11</v>
      </c>
      <c r="S21" s="3" t="s">
        <v>11</v>
      </c>
      <c r="T21" s="3" t="s">
        <v>11</v>
      </c>
      <c r="U21" s="3" t="s">
        <v>11</v>
      </c>
      <c r="V21" s="3" t="s">
        <v>11</v>
      </c>
      <c r="W21" s="4" t="s">
        <v>13</v>
      </c>
      <c r="X21" s="4" t="s">
        <v>16</v>
      </c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x14ac:dyDescent="0.3">
      <c r="A22" s="1">
        <v>1</v>
      </c>
      <c r="B22" s="1">
        <f>A22*A22*1500/6</f>
        <v>250</v>
      </c>
      <c r="C22" s="7">
        <v>0.6453386145174832</v>
      </c>
      <c r="D22" s="7">
        <v>0.50499347143310869</v>
      </c>
      <c r="E22" s="7">
        <v>1.5108294662011148</v>
      </c>
      <c r="F22" s="7">
        <v>1.5295505315944125</v>
      </c>
      <c r="G22" s="7">
        <v>2.293462391736937</v>
      </c>
      <c r="H22" s="7">
        <v>1.889073127368927</v>
      </c>
      <c r="I22" s="7">
        <v>2.9079216348147447</v>
      </c>
      <c r="J22" s="7">
        <v>1.9013672427042958</v>
      </c>
      <c r="K22" s="7">
        <v>0.90553783961613654</v>
      </c>
      <c r="L22" s="7">
        <v>0.71630851241046145</v>
      </c>
      <c r="M22" s="7">
        <v>0.75326250409631468</v>
      </c>
      <c r="N22" s="7">
        <v>1.2409163869838027</v>
      </c>
      <c r="O22" s="7">
        <v>0.51190069821567108</v>
      </c>
      <c r="P22" s="7">
        <v>0.97134133005837719</v>
      </c>
      <c r="Q22" s="7">
        <v>2.1395065957342689</v>
      </c>
      <c r="R22" s="7">
        <v>1.8322664021879602</v>
      </c>
      <c r="S22" s="7">
        <v>1.0106310989335756</v>
      </c>
      <c r="T22" s="7">
        <v>0.90132327154244507</v>
      </c>
      <c r="U22" s="1">
        <v>1.064758979318325</v>
      </c>
      <c r="V22" s="1">
        <v>1.298338013312998</v>
      </c>
      <c r="W22" s="1">
        <f>AVERAGE(C22:V22)</f>
        <v>1.326431405639068</v>
      </c>
      <c r="X22" s="1">
        <f>STDEV(C22:V22)</f>
        <v>0.6584966785676617</v>
      </c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x14ac:dyDescent="0.3">
      <c r="A23" s="1">
        <v>2</v>
      </c>
      <c r="B23" s="1">
        <f t="shared" ref="B23:B31" si="3">A23*A23*1500/6</f>
        <v>1000</v>
      </c>
      <c r="C23" s="7">
        <v>0.60602407141928694</v>
      </c>
      <c r="D23" s="7">
        <v>0.58287778854567518</v>
      </c>
      <c r="E23" s="7">
        <v>1.7306087284279676</v>
      </c>
      <c r="F23" s="7">
        <v>1.6857719274270322</v>
      </c>
      <c r="G23" s="7">
        <v>2.6047908851775179</v>
      </c>
      <c r="H23" s="7">
        <v>2.1557864813438092</v>
      </c>
      <c r="I23" s="7">
        <v>3.3441005991017105</v>
      </c>
      <c r="J23" s="7">
        <v>2.0946579050979266</v>
      </c>
      <c r="K23" s="7">
        <v>0.98918816388467379</v>
      </c>
      <c r="L23" s="7">
        <v>0.88643655074328576</v>
      </c>
      <c r="M23" s="7">
        <v>0.88293387802886003</v>
      </c>
      <c r="N23" s="7">
        <v>1.3592615797804961</v>
      </c>
      <c r="O23" s="7">
        <v>0.55493219911454394</v>
      </c>
      <c r="P23" s="7">
        <v>1.0826531370405359</v>
      </c>
      <c r="Q23" s="7">
        <v>1.6356757739564611</v>
      </c>
      <c r="R23" s="7">
        <v>2.4171849963473915</v>
      </c>
      <c r="S23" s="7">
        <v>1.1002885004070015</v>
      </c>
      <c r="T23" s="7">
        <v>1.1623967318595585</v>
      </c>
      <c r="U23" s="1">
        <v>1.2150812616162887</v>
      </c>
      <c r="V23" s="1">
        <v>1.6248285200163908</v>
      </c>
      <c r="W23" s="1">
        <f t="shared" ref="W23:W31" si="4">AVERAGE(C23:V23)</f>
        <v>1.4857739839668207</v>
      </c>
      <c r="X23" s="1">
        <f t="shared" ref="X23:X31" si="5">STDEV(C23:V23)</f>
        <v>0.7421283259127418</v>
      </c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x14ac:dyDescent="0.3">
      <c r="A24" s="1">
        <v>5</v>
      </c>
      <c r="B24" s="1">
        <f t="shared" si="3"/>
        <v>6250</v>
      </c>
      <c r="C24" s="7">
        <v>1.5300679228663525</v>
      </c>
      <c r="D24" s="7">
        <v>2.2902161098339779</v>
      </c>
      <c r="E24" s="7">
        <v>2.7831418233580152</v>
      </c>
      <c r="F24" s="7">
        <v>2.890061508428718</v>
      </c>
      <c r="G24" s="7">
        <v>4.8896862058394088</v>
      </c>
      <c r="H24" s="7">
        <v>4.6872722806730254</v>
      </c>
      <c r="I24" s="7">
        <v>6.1793635151080624</v>
      </c>
      <c r="J24" s="7">
        <v>3.3183608321816025</v>
      </c>
      <c r="K24" s="7">
        <v>2.1937220390346663</v>
      </c>
      <c r="L24" s="7">
        <v>2.5790312231906625</v>
      </c>
      <c r="M24" s="7">
        <v>2.400248990412011</v>
      </c>
      <c r="N24" s="7">
        <v>3.2940765734938515</v>
      </c>
      <c r="O24" s="7">
        <v>1.147869003032036</v>
      </c>
      <c r="P24" s="7">
        <v>2.1999066468327539</v>
      </c>
      <c r="Q24" s="7">
        <v>2.4462189380847388</v>
      </c>
      <c r="R24" s="7">
        <v>2.3879656540562704</v>
      </c>
      <c r="S24" s="7">
        <v>2.7571553345874764</v>
      </c>
      <c r="T24" s="7">
        <v>3.4002994181410351</v>
      </c>
      <c r="U24" s="1">
        <v>2.9099095929925776</v>
      </c>
      <c r="V24" s="1">
        <v>3.8531107847702279</v>
      </c>
      <c r="W24" s="1">
        <f t="shared" si="4"/>
        <v>3.0068842198458734</v>
      </c>
      <c r="X24" s="1">
        <f t="shared" si="5"/>
        <v>1.1772084281434376</v>
      </c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x14ac:dyDescent="0.3">
      <c r="A25" s="1">
        <v>10</v>
      </c>
      <c r="B25" s="1">
        <f t="shared" si="3"/>
        <v>25000</v>
      </c>
      <c r="C25" s="7">
        <v>3.6834789708498166</v>
      </c>
      <c r="D25" s="7">
        <v>5.6744645524497583</v>
      </c>
      <c r="E25" s="7">
        <v>12.134181543653966</v>
      </c>
      <c r="F25" s="7">
        <v>15.258213228288495</v>
      </c>
      <c r="G25" s="7">
        <v>25.754018018774367</v>
      </c>
      <c r="H25" s="7">
        <v>15.178515238136248</v>
      </c>
      <c r="I25" s="7">
        <v>27.837957785752035</v>
      </c>
      <c r="J25" s="7">
        <v>27.722489479182673</v>
      </c>
      <c r="K25" s="7">
        <v>6.4896079944541087</v>
      </c>
      <c r="L25" s="7">
        <v>7.971479542871946</v>
      </c>
      <c r="M25" s="7">
        <v>6.306960392823707</v>
      </c>
      <c r="N25" s="7">
        <v>6.8908230779682231</v>
      </c>
      <c r="O25" s="7">
        <v>9.291119827022678</v>
      </c>
      <c r="P25" s="7">
        <v>2.5079513457438924</v>
      </c>
      <c r="Q25" s="7">
        <v>3.0727093309806133</v>
      </c>
      <c r="R25" s="7">
        <v>2.5614490578901794</v>
      </c>
      <c r="S25" s="7">
        <v>10.474562772676672</v>
      </c>
      <c r="T25" s="7">
        <v>21.514390424910719</v>
      </c>
      <c r="U25" s="1">
        <v>17.124420794809176</v>
      </c>
      <c r="V25" s="1">
        <v>18.313598917426326</v>
      </c>
      <c r="W25" s="1">
        <f t="shared" si="4"/>
        <v>12.288119614833279</v>
      </c>
      <c r="X25" s="1">
        <f t="shared" si="5"/>
        <v>8.4160359003256566</v>
      </c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x14ac:dyDescent="0.3">
      <c r="A26" s="1">
        <v>15</v>
      </c>
      <c r="B26" s="1">
        <f t="shared" si="3"/>
        <v>56250</v>
      </c>
      <c r="C26" s="7">
        <v>23.069952735183833</v>
      </c>
      <c r="D26" s="7">
        <v>12.468392584530221</v>
      </c>
      <c r="E26" s="7">
        <v>22.151284255920523</v>
      </c>
      <c r="F26" s="7">
        <v>53.37178514757958</v>
      </c>
      <c r="G26" s="7">
        <v>77.119271488857635</v>
      </c>
      <c r="H26" s="7">
        <v>58.523768500520099</v>
      </c>
      <c r="I26" s="7">
        <v>61.555597951306851</v>
      </c>
      <c r="J26" s="7">
        <v>72.302625658545978</v>
      </c>
      <c r="K26" s="7">
        <v>50.084645744657827</v>
      </c>
      <c r="L26" s="7">
        <v>28.710035566877767</v>
      </c>
      <c r="M26" s="7">
        <v>17.569138829795872</v>
      </c>
      <c r="N26" s="7">
        <v>17.34722015993891</v>
      </c>
      <c r="O26" s="7">
        <v>29.844165810548205</v>
      </c>
      <c r="P26" s="7">
        <v>28.755728461830831</v>
      </c>
      <c r="Q26" s="7">
        <v>21.189448252692976</v>
      </c>
      <c r="R26" s="7">
        <v>21.232856764019246</v>
      </c>
      <c r="S26" s="7">
        <v>48.693144652349758</v>
      </c>
      <c r="T26" s="7">
        <v>69.212369742718764</v>
      </c>
      <c r="U26" s="1">
        <v>39.974446706223745</v>
      </c>
      <c r="V26" s="1">
        <v>36.9980370660207</v>
      </c>
      <c r="W26" s="1">
        <f t="shared" si="4"/>
        <v>39.508695804005974</v>
      </c>
      <c r="X26" s="1">
        <f t="shared" si="5"/>
        <v>20.37188667426706</v>
      </c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x14ac:dyDescent="0.3">
      <c r="A27" s="1">
        <v>20</v>
      </c>
      <c r="B27" s="1">
        <f t="shared" si="3"/>
        <v>100000</v>
      </c>
      <c r="C27" s="7">
        <v>55.013940862989287</v>
      </c>
      <c r="D27" s="7">
        <v>62.37906701266138</v>
      </c>
      <c r="E27" s="7">
        <v>62.867859960492574</v>
      </c>
      <c r="F27" s="7">
        <v>84.976978828323894</v>
      </c>
      <c r="G27" s="7">
        <v>90.59514626475999</v>
      </c>
      <c r="H27" s="7">
        <v>88.602115231742303</v>
      </c>
      <c r="I27" s="7">
        <v>96.410747298195872</v>
      </c>
      <c r="J27" s="7">
        <v>54.877883135195269</v>
      </c>
      <c r="K27" s="7">
        <v>39.832197150511242</v>
      </c>
      <c r="L27" s="7">
        <v>40.166236650445803</v>
      </c>
      <c r="M27" s="7">
        <v>31.66646160912752</v>
      </c>
      <c r="N27" s="7">
        <v>31.6627822556909</v>
      </c>
      <c r="O27" s="7">
        <v>78.426205709475909</v>
      </c>
      <c r="P27" s="7">
        <v>63.868691742934182</v>
      </c>
      <c r="Q27" s="7">
        <v>67.096015779661684</v>
      </c>
      <c r="R27" s="7">
        <v>76.032691675324855</v>
      </c>
      <c r="S27" s="7">
        <v>69.026438464515905</v>
      </c>
      <c r="T27" s="7">
        <v>95.855209187858904</v>
      </c>
      <c r="U27" s="1">
        <v>65.939819905281382</v>
      </c>
      <c r="V27" s="1">
        <v>65.697871357635009</v>
      </c>
      <c r="W27" s="1">
        <f t="shared" si="4"/>
        <v>66.049718004141184</v>
      </c>
      <c r="X27" s="1">
        <f t="shared" si="5"/>
        <v>19.920042390759868</v>
      </c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x14ac:dyDescent="0.3">
      <c r="A28" s="1">
        <v>25</v>
      </c>
      <c r="B28" s="1">
        <f t="shared" si="3"/>
        <v>156250</v>
      </c>
      <c r="C28" s="7">
        <v>98.943157787459555</v>
      </c>
      <c r="D28" s="7">
        <v>96.527950475519035</v>
      </c>
      <c r="E28" s="7">
        <v>99.991652095436848</v>
      </c>
      <c r="F28" s="7">
        <v>94.940108043353248</v>
      </c>
      <c r="G28" s="7">
        <v>99.82909314231425</v>
      </c>
      <c r="H28" s="7">
        <v>95.419878051234576</v>
      </c>
      <c r="I28" s="7">
        <v>99.525772248100026</v>
      </c>
      <c r="J28" s="7">
        <v>91.08740032454503</v>
      </c>
      <c r="K28" s="7">
        <v>52.956658640488982</v>
      </c>
      <c r="L28" s="7">
        <v>65.965836526181349</v>
      </c>
      <c r="M28" s="7">
        <v>83.410765767025126</v>
      </c>
      <c r="N28" s="7">
        <v>85.286884321202137</v>
      </c>
      <c r="O28" s="7">
        <v>98.391833630878892</v>
      </c>
      <c r="P28" s="7">
        <v>90.210813740347334</v>
      </c>
      <c r="Q28" s="7">
        <v>92.604554790163405</v>
      </c>
      <c r="R28" s="7">
        <v>95.166882220604052</v>
      </c>
      <c r="S28" s="7">
        <v>97.844428761859959</v>
      </c>
      <c r="T28" s="7">
        <v>97.464119588120695</v>
      </c>
      <c r="U28" s="1">
        <v>91.952573228433863</v>
      </c>
      <c r="V28" s="1">
        <v>96.935005701254269</v>
      </c>
      <c r="W28" s="1">
        <f t="shared" si="4"/>
        <v>91.222768454226127</v>
      </c>
      <c r="X28" s="1">
        <f t="shared" si="5"/>
        <v>11.972384808908956</v>
      </c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x14ac:dyDescent="0.3">
      <c r="A29" s="1">
        <v>30</v>
      </c>
      <c r="B29" s="1">
        <f t="shared" si="3"/>
        <v>225000</v>
      </c>
      <c r="C29" s="7">
        <v>99.950044422523007</v>
      </c>
      <c r="D29" s="7">
        <v>100.00047682169729</v>
      </c>
      <c r="E29" s="7">
        <v>104.10918119566138</v>
      </c>
      <c r="F29" s="7">
        <v>97.271323389875363</v>
      </c>
      <c r="G29" s="7">
        <v>99.999848602984031</v>
      </c>
      <c r="H29" s="7">
        <v>122.20601401280126</v>
      </c>
      <c r="I29" s="7">
        <v>104.08287991206376</v>
      </c>
      <c r="J29" s="7">
        <v>97.446337653320995</v>
      </c>
      <c r="K29" s="7">
        <v>91.953861023837888</v>
      </c>
      <c r="L29" s="7">
        <v>90.781976534665233</v>
      </c>
      <c r="M29" s="7">
        <v>95.987954560292479</v>
      </c>
      <c r="N29" s="7">
        <v>93.298440606510653</v>
      </c>
      <c r="O29" s="7">
        <v>99.955222605514095</v>
      </c>
      <c r="P29" s="7">
        <v>98.903283388326926</v>
      </c>
      <c r="Q29" s="7">
        <v>99.531899313501143</v>
      </c>
      <c r="R29" s="7">
        <v>99.882684222431962</v>
      </c>
      <c r="S29" s="7">
        <v>99.951686244789698</v>
      </c>
      <c r="T29" s="7">
        <v>99.875567423230976</v>
      </c>
      <c r="U29" s="1">
        <v>99.848260339491702</v>
      </c>
      <c r="V29" s="1">
        <v>99.691501898651296</v>
      </c>
      <c r="W29" s="1">
        <f t="shared" si="4"/>
        <v>99.736422208608545</v>
      </c>
      <c r="X29" s="1">
        <f t="shared" si="5"/>
        <v>6.2892374160059914</v>
      </c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x14ac:dyDescent="0.3">
      <c r="A30" s="1">
        <v>35</v>
      </c>
      <c r="B30" s="1">
        <f t="shared" si="3"/>
        <v>306250</v>
      </c>
      <c r="C30" s="7">
        <v>99.935121617477051</v>
      </c>
      <c r="D30" s="7">
        <v>100.00020765370007</v>
      </c>
      <c r="E30" s="7">
        <v>100.00205021663956</v>
      </c>
      <c r="F30" s="7">
        <v>99.097214415242263</v>
      </c>
      <c r="G30" s="7">
        <v>99.85845068910109</v>
      </c>
      <c r="H30" s="7">
        <v>99.99829235944695</v>
      </c>
      <c r="I30" s="7">
        <v>99.92632134215566</v>
      </c>
      <c r="J30" s="7">
        <v>98.852239284361431</v>
      </c>
      <c r="K30" s="7">
        <v>99.98990626466319</v>
      </c>
      <c r="L30" s="7">
        <v>99.338149333258812</v>
      </c>
      <c r="M30" s="7">
        <v>99.585566473127884</v>
      </c>
      <c r="N30" s="7">
        <v>99.571579037262666</v>
      </c>
      <c r="O30" s="7">
        <v>100</v>
      </c>
      <c r="P30" s="7">
        <v>99.797477524944838</v>
      </c>
      <c r="Q30" s="7">
        <v>99.989862442561517</v>
      </c>
      <c r="R30" s="7">
        <v>99.953805777566203</v>
      </c>
      <c r="S30" s="7">
        <v>99.348757005316855</v>
      </c>
      <c r="T30" s="7">
        <v>99.993478733425121</v>
      </c>
      <c r="U30" s="1">
        <v>99.976387443611287</v>
      </c>
      <c r="V30" s="1">
        <v>99.957180901986035</v>
      </c>
      <c r="W30" s="1">
        <f t="shared" si="4"/>
        <v>99.758602425792418</v>
      </c>
      <c r="X30" s="1">
        <f t="shared" si="5"/>
        <v>0.34487623219191332</v>
      </c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x14ac:dyDescent="0.3">
      <c r="A31" s="1">
        <v>40</v>
      </c>
      <c r="B31" s="1">
        <f t="shared" si="3"/>
        <v>400000</v>
      </c>
      <c r="C31" s="7">
        <v>99.934113806107746</v>
      </c>
      <c r="D31" s="7">
        <v>100</v>
      </c>
      <c r="E31" s="7">
        <v>100.0012940237669</v>
      </c>
      <c r="F31" s="7">
        <v>99.354465653717867</v>
      </c>
      <c r="G31" s="7">
        <v>99.464287131515519</v>
      </c>
      <c r="H31" s="7">
        <v>100</v>
      </c>
      <c r="I31" s="7">
        <v>99.83105917745084</v>
      </c>
      <c r="J31" s="7">
        <v>99.984469638142571</v>
      </c>
      <c r="K31" s="7">
        <v>100.00035109647429</v>
      </c>
      <c r="L31" s="7">
        <v>100</v>
      </c>
      <c r="M31" s="7">
        <v>99.923745344919311</v>
      </c>
      <c r="N31" s="7">
        <v>98.67166148158509</v>
      </c>
      <c r="O31" s="7">
        <v>100</v>
      </c>
      <c r="P31" s="7">
        <v>100</v>
      </c>
      <c r="Q31" s="7">
        <v>99.997774451819666</v>
      </c>
      <c r="R31" s="7">
        <v>99.953682042135213</v>
      </c>
      <c r="S31" s="7">
        <v>99.981829363748176</v>
      </c>
      <c r="T31" s="7">
        <v>100.00025568515952</v>
      </c>
      <c r="U31" s="1">
        <v>99.929350385855585</v>
      </c>
      <c r="V31" s="1">
        <v>99.934096085217803</v>
      </c>
      <c r="W31" s="1">
        <f t="shared" si="4"/>
        <v>99.848121768380793</v>
      </c>
      <c r="X31" s="1">
        <f t="shared" si="5"/>
        <v>0.3290817476778844</v>
      </c>
    </row>
    <row r="35" spans="1:30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44140625" style="1" bestFit="1" customWidth="1"/>
    <col min="3" max="14" width="8.88671875" style="1"/>
    <col min="15" max="15" width="15.44140625" style="1" bestFit="1" customWidth="1"/>
    <col min="16" max="16384" width="8.88671875" style="1"/>
  </cols>
  <sheetData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f t="shared" ref="C3:L3" si="0">750/6*C2*C2</f>
        <v>125</v>
      </c>
      <c r="D3" s="1">
        <f t="shared" si="0"/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>1500/6*P2*P2</f>
        <v>250</v>
      </c>
      <c r="Q3" s="1">
        <f t="shared" ref="Q3:Y3" si="1">1500/6*Q2*Q2</f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5" x14ac:dyDescent="0.3">
      <c r="A5" s="1" t="s">
        <v>22</v>
      </c>
      <c r="B5" s="1" t="s">
        <v>20</v>
      </c>
      <c r="C5" s="1">
        <v>0.17952763852255546</v>
      </c>
      <c r="D5" s="1">
        <v>0.14116126067714571</v>
      </c>
      <c r="E5" s="1">
        <v>0.2492412012268494</v>
      </c>
      <c r="F5" s="1">
        <v>0.5966137324542794</v>
      </c>
      <c r="G5" s="1">
        <v>1.6478890402915793</v>
      </c>
      <c r="H5" s="1">
        <v>0.84693508157070851</v>
      </c>
      <c r="I5" s="1">
        <v>1.166609007333133</v>
      </c>
      <c r="J5" s="1">
        <v>1.0518001814257563</v>
      </c>
      <c r="K5" s="1">
        <v>1.4844449123545822</v>
      </c>
      <c r="L5" s="1">
        <v>16.824050596018768</v>
      </c>
      <c r="N5" s="1" t="s">
        <v>22</v>
      </c>
      <c r="O5" s="1" t="s">
        <v>20</v>
      </c>
      <c r="P5" s="1">
        <v>0.20214248405205168</v>
      </c>
      <c r="Q5" s="1">
        <v>0.15095051653379876</v>
      </c>
      <c r="R5" s="1">
        <v>0.18733643722232365</v>
      </c>
      <c r="S5" s="1">
        <v>0.17281442299833025</v>
      </c>
      <c r="T5" s="1">
        <v>0.96924269837167232</v>
      </c>
      <c r="U5" s="1">
        <v>4.857021431607067</v>
      </c>
      <c r="V5" s="1">
        <v>17.64259194610008</v>
      </c>
      <c r="W5" s="1">
        <v>25.234957056301148</v>
      </c>
      <c r="X5" s="1">
        <v>53.084380469195523</v>
      </c>
      <c r="Y5" s="1">
        <v>68.615367969626035</v>
      </c>
    </row>
    <row r="6" spans="1:25" x14ac:dyDescent="0.3">
      <c r="B6" s="1" t="s">
        <v>21</v>
      </c>
      <c r="C6" s="1">
        <v>0.11277817642947799</v>
      </c>
      <c r="D6" s="1">
        <v>0.15808036571599868</v>
      </c>
      <c r="E6" s="1">
        <v>0.14743525322329878</v>
      </c>
      <c r="F6" s="1">
        <v>2.0433909546172799</v>
      </c>
      <c r="G6" s="1">
        <v>7.4417716541862475</v>
      </c>
      <c r="H6" s="1">
        <v>2.612446469036704</v>
      </c>
      <c r="I6" s="1">
        <v>0.67559001528001117</v>
      </c>
      <c r="J6" s="1">
        <v>0</v>
      </c>
      <c r="K6" s="1">
        <v>0</v>
      </c>
      <c r="L6" s="1">
        <v>1.1298219185452198</v>
      </c>
      <c r="O6" s="1" t="s">
        <v>21</v>
      </c>
      <c r="P6" s="1">
        <v>0.11028489085212752</v>
      </c>
      <c r="Q6" s="1">
        <v>0.1027232256977699</v>
      </c>
      <c r="R6" s="1">
        <v>0.23492931408924947</v>
      </c>
      <c r="S6" s="1">
        <v>1.4411299316550534</v>
      </c>
      <c r="T6" s="1">
        <v>2.6070180927055633E-3</v>
      </c>
      <c r="U6" s="1">
        <v>6.5649016826255462</v>
      </c>
      <c r="V6" s="1">
        <v>14.527295426171831</v>
      </c>
      <c r="W6" s="1">
        <v>31.190725238529748</v>
      </c>
      <c r="X6" s="1">
        <v>37.85233756280337</v>
      </c>
      <c r="Y6" s="1">
        <v>42.440891114462119</v>
      </c>
    </row>
    <row r="7" spans="1:25" x14ac:dyDescent="0.3">
      <c r="A7" s="1" t="s">
        <v>23</v>
      </c>
      <c r="B7" s="1" t="s">
        <v>20</v>
      </c>
      <c r="C7" s="1">
        <v>8.9129127398833941E-2</v>
      </c>
      <c r="D7" s="1">
        <v>8.3088733348385638E-2</v>
      </c>
      <c r="E7" s="1">
        <v>0.12276455485903211</v>
      </c>
      <c r="F7" s="1">
        <v>0.51645653221517618</v>
      </c>
      <c r="G7" s="1">
        <v>0.54013223927237353</v>
      </c>
      <c r="H7" s="1">
        <v>0</v>
      </c>
      <c r="I7" s="1">
        <v>6.894055600558419E-4</v>
      </c>
      <c r="J7" s="1">
        <v>0.42831063052942003</v>
      </c>
      <c r="K7" s="1">
        <v>7.1773199085325707</v>
      </c>
      <c r="L7" s="1">
        <v>23.733099156661165</v>
      </c>
      <c r="N7" s="1" t="s">
        <v>23</v>
      </c>
      <c r="O7" s="1" t="s">
        <v>20</v>
      </c>
      <c r="P7" s="1">
        <v>0.18484787397946695</v>
      </c>
      <c r="Q7" s="1">
        <v>0.19435576462797066</v>
      </c>
      <c r="R7" s="1">
        <v>0.32088892752111492</v>
      </c>
      <c r="S7" s="1">
        <v>1.130320380973558</v>
      </c>
      <c r="T7" s="1">
        <v>0.78868887900765117</v>
      </c>
      <c r="U7" s="1">
        <v>10.633940227973921</v>
      </c>
      <c r="V7" s="1">
        <v>19.349132718444849</v>
      </c>
      <c r="W7" s="1">
        <v>38.981986042255635</v>
      </c>
      <c r="X7" s="1">
        <v>41.234982163115234</v>
      </c>
      <c r="Y7" s="1">
        <v>42.004011473677402</v>
      </c>
    </row>
    <row r="8" spans="1:25" x14ac:dyDescent="0.3">
      <c r="B8" s="1" t="s">
        <v>21</v>
      </c>
      <c r="C8" s="1">
        <v>0.19010988629298459</v>
      </c>
      <c r="D8" s="1">
        <v>0.18855460782495828</v>
      </c>
      <c r="E8" s="1">
        <v>0.24713060386129912</v>
      </c>
      <c r="F8" s="1">
        <v>0.47865648497615493</v>
      </c>
      <c r="G8" s="1">
        <v>1.24216417183901</v>
      </c>
      <c r="H8" s="1">
        <v>0</v>
      </c>
      <c r="I8" s="1">
        <v>5.0437036924954736E-4</v>
      </c>
      <c r="J8" s="1">
        <v>0</v>
      </c>
      <c r="K8" s="1">
        <v>0</v>
      </c>
      <c r="L8" s="1">
        <v>1.9903225037542012</v>
      </c>
      <c r="O8" s="1" t="s">
        <v>21</v>
      </c>
      <c r="P8" s="1">
        <v>0.34444182418248798</v>
      </c>
      <c r="Q8" s="1">
        <v>0.38434920738136269</v>
      </c>
      <c r="R8" s="1">
        <v>0.5039999256260197</v>
      </c>
      <c r="S8" s="1">
        <v>2.6841065944435307</v>
      </c>
      <c r="T8" s="1">
        <v>2.6867228734137272</v>
      </c>
      <c r="U8" s="1">
        <v>9.1067220160770308</v>
      </c>
      <c r="V8" s="1">
        <v>11.115179839910203</v>
      </c>
      <c r="W8" s="1">
        <v>17.060164107671067</v>
      </c>
      <c r="X8" s="1">
        <v>21.406331718714103</v>
      </c>
      <c r="Y8" s="1">
        <v>22.908955482304975</v>
      </c>
    </row>
    <row r="9" spans="1:25" x14ac:dyDescent="0.3">
      <c r="A9" s="1" t="s">
        <v>24</v>
      </c>
      <c r="B9" s="1" t="s">
        <v>20</v>
      </c>
      <c r="C9" s="1">
        <v>0.44324268605570577</v>
      </c>
      <c r="D9" s="1">
        <v>0.45471412129483463</v>
      </c>
      <c r="E9" s="1">
        <v>1.1466061218136119</v>
      </c>
      <c r="F9" s="1">
        <v>2.0419670907019531</v>
      </c>
      <c r="G9" s="1">
        <v>0.6952454790134196</v>
      </c>
      <c r="H9" s="1">
        <v>5.6939429151610161</v>
      </c>
      <c r="I9" s="1">
        <v>12.429405623941776</v>
      </c>
      <c r="J9" s="1">
        <v>34.423547698819064</v>
      </c>
      <c r="K9" s="1">
        <v>49.701836403226253</v>
      </c>
      <c r="L9" s="1">
        <v>54.851228978007761</v>
      </c>
      <c r="N9" s="1" t="s">
        <v>24</v>
      </c>
      <c r="O9" s="1" t="s">
        <v>20</v>
      </c>
      <c r="P9" s="1">
        <v>0.68034297098288399</v>
      </c>
      <c r="Q9" s="1">
        <v>0.83497263780884046</v>
      </c>
      <c r="R9" s="1">
        <v>2.0711954724096708</v>
      </c>
      <c r="S9" s="1">
        <v>4.1060192704965859</v>
      </c>
      <c r="T9" s="1">
        <v>21.151720015446546</v>
      </c>
      <c r="U9" s="1">
        <v>48.374225743035325</v>
      </c>
      <c r="V9" s="1">
        <v>69.920566230069426</v>
      </c>
      <c r="W9" s="1">
        <v>68.684908154165953</v>
      </c>
      <c r="X9" s="1">
        <v>53.71852418783277</v>
      </c>
      <c r="Y9" s="1">
        <v>61.571794783611686</v>
      </c>
    </row>
    <row r="10" spans="1:25" x14ac:dyDescent="0.3">
      <c r="B10" s="1" t="s">
        <v>21</v>
      </c>
      <c r="C10" s="1">
        <v>0.20419639887391944</v>
      </c>
      <c r="D10" s="1">
        <v>0.2453962462954605</v>
      </c>
      <c r="E10" s="1">
        <v>0.6031404841392225</v>
      </c>
      <c r="F10" s="1">
        <v>2.1273374888691006</v>
      </c>
      <c r="G10" s="1">
        <v>1.852327020937476</v>
      </c>
      <c r="H10" s="1">
        <v>1.3479208321164603E-2</v>
      </c>
      <c r="I10" s="1">
        <v>1.7028390971856714E-2</v>
      </c>
      <c r="J10" s="1">
        <v>4.5288338316958567</v>
      </c>
      <c r="K10" s="1">
        <v>33.226363028364929</v>
      </c>
      <c r="L10" s="1">
        <v>43.935222085356131</v>
      </c>
      <c r="O10" s="1" t="s">
        <v>21</v>
      </c>
      <c r="P10" s="1">
        <v>0.47795205682154485</v>
      </c>
      <c r="Q10" s="1">
        <v>0.58352633747355254</v>
      </c>
      <c r="R10" s="1">
        <v>1.2841958386342185</v>
      </c>
      <c r="S10" s="1">
        <v>0.66529956730641604</v>
      </c>
      <c r="T10" s="1">
        <v>6.3151273329477062</v>
      </c>
      <c r="U10" s="1">
        <v>13.073187308952013</v>
      </c>
      <c r="V10" s="1">
        <v>49.904862966079989</v>
      </c>
      <c r="W10" s="1">
        <v>88.246888174729904</v>
      </c>
      <c r="X10" s="1">
        <v>66.698922741956139</v>
      </c>
      <c r="Y10" s="1">
        <v>68.548976608187132</v>
      </c>
    </row>
    <row r="11" spans="1:25" x14ac:dyDescent="0.3">
      <c r="A11" s="1" t="s">
        <v>25</v>
      </c>
      <c r="B11" s="1" t="s">
        <v>20</v>
      </c>
      <c r="C11" s="1">
        <v>0.38028361396711868</v>
      </c>
      <c r="D11" s="1">
        <v>0.41387168735766366</v>
      </c>
      <c r="E11" s="1">
        <v>0.67703536688906163</v>
      </c>
      <c r="F11" s="1">
        <v>3.0963417560397337</v>
      </c>
      <c r="G11" s="1">
        <v>3.2639886390655892</v>
      </c>
      <c r="H11" s="1">
        <v>2.9407075606650608</v>
      </c>
      <c r="I11" s="1">
        <v>13.382313888643003</v>
      </c>
      <c r="J11" s="1">
        <v>15.079423682194513</v>
      </c>
      <c r="K11" s="1">
        <v>12.282654370762399</v>
      </c>
      <c r="L11" s="1">
        <v>7.3851564217158767</v>
      </c>
      <c r="N11" s="1" t="s">
        <v>25</v>
      </c>
      <c r="O11" s="1" t="s">
        <v>20</v>
      </c>
      <c r="P11" s="1">
        <v>0.84263883842783294</v>
      </c>
      <c r="Q11" s="1">
        <v>0.95231296818048061</v>
      </c>
      <c r="R11" s="1">
        <v>2.2278478064346139</v>
      </c>
      <c r="S11" s="1">
        <v>5.9506344388781223</v>
      </c>
      <c r="T11" s="1">
        <v>22.985788601221895</v>
      </c>
      <c r="U11" s="1">
        <v>25.952783620585066</v>
      </c>
      <c r="V11" s="1">
        <v>18.687700641285943</v>
      </c>
      <c r="W11" s="1">
        <v>22.037922506183019</v>
      </c>
      <c r="X11" s="1">
        <v>22.292811027143561</v>
      </c>
      <c r="Y11" s="1">
        <v>20.237702701200739</v>
      </c>
    </row>
    <row r="12" spans="1:25" x14ac:dyDescent="0.3">
      <c r="B12" s="1" t="s">
        <v>21</v>
      </c>
      <c r="C12" s="1">
        <v>0.32425654144529464</v>
      </c>
      <c r="D12" s="1">
        <v>0.29927270274110829</v>
      </c>
      <c r="E12" s="1">
        <v>0.32311976105040668</v>
      </c>
      <c r="F12" s="1">
        <v>1.1423581094193822</v>
      </c>
      <c r="G12" s="1">
        <v>4.8092280651652608</v>
      </c>
      <c r="H12" s="1">
        <v>10.17785014830161</v>
      </c>
      <c r="I12" s="1">
        <v>20.198419320095265</v>
      </c>
      <c r="J12" s="1">
        <v>19.837197226549375</v>
      </c>
      <c r="K12" s="1">
        <v>19.093062069351333</v>
      </c>
      <c r="L12" s="1">
        <v>19.774395618045986</v>
      </c>
      <c r="O12" s="1" t="s">
        <v>21</v>
      </c>
      <c r="P12" s="1">
        <v>0.64274047993332051</v>
      </c>
      <c r="Q12" s="1">
        <v>0.62070938652737806</v>
      </c>
      <c r="R12" s="1">
        <v>1.1352031036756476</v>
      </c>
      <c r="S12" s="1">
        <v>2.6890876543037066</v>
      </c>
      <c r="T12" s="1">
        <v>14.467318181171999</v>
      </c>
      <c r="U12" s="1">
        <v>20.050946142649199</v>
      </c>
      <c r="V12" s="1">
        <v>24.061590972148302</v>
      </c>
      <c r="W12" s="1">
        <v>31.200580498341434</v>
      </c>
      <c r="X12" s="1">
        <v>32.685975698592614</v>
      </c>
      <c r="Y12" s="1">
        <v>33.906752818038335</v>
      </c>
    </row>
    <row r="13" spans="1:25" x14ac:dyDescent="0.3">
      <c r="A13" s="1" t="s">
        <v>26</v>
      </c>
      <c r="B13" s="1" t="s">
        <v>20</v>
      </c>
      <c r="C13" s="1">
        <v>3.8970863548488159E-2</v>
      </c>
      <c r="D13" s="1">
        <v>4.4575198359632702E-2</v>
      </c>
      <c r="E13" s="1">
        <v>5.7337377843894671E-2</v>
      </c>
      <c r="F13" s="1">
        <v>7.86352767480301E-2</v>
      </c>
      <c r="G13" s="1">
        <v>2.5969515035537658E-2</v>
      </c>
      <c r="H13" s="1">
        <v>4.0595556139787894E-2</v>
      </c>
      <c r="I13" s="1">
        <v>0</v>
      </c>
      <c r="J13" s="1">
        <v>0</v>
      </c>
      <c r="K13" s="1">
        <v>6.3115308235095284</v>
      </c>
      <c r="L13" s="1">
        <v>8.962959781223601</v>
      </c>
      <c r="N13" s="1" t="s">
        <v>26</v>
      </c>
      <c r="O13" s="1" t="s">
        <v>20</v>
      </c>
      <c r="P13" s="1">
        <v>0.11560602226720648</v>
      </c>
      <c r="Q13" s="1">
        <v>9.1879587048780145E-2</v>
      </c>
      <c r="R13" s="1">
        <v>9.6584001652979923E-2</v>
      </c>
      <c r="S13" s="1">
        <v>0.25469924196264193</v>
      </c>
      <c r="T13" s="1">
        <v>0.84513891086157544</v>
      </c>
      <c r="U13" s="1">
        <v>0.23366749200857179</v>
      </c>
      <c r="V13" s="1">
        <v>6.6377106871642892</v>
      </c>
      <c r="W13" s="1">
        <v>17.260283623921989</v>
      </c>
      <c r="X13" s="1">
        <v>18.648858043888652</v>
      </c>
      <c r="Y13" s="1">
        <v>19.069805001018178</v>
      </c>
    </row>
    <row r="14" spans="1:25" x14ac:dyDescent="0.3">
      <c r="B14" s="1" t="s">
        <v>21</v>
      </c>
      <c r="C14" s="1">
        <v>3.4884325062532008E-2</v>
      </c>
      <c r="D14" s="1">
        <v>4.1083345409346987E-2</v>
      </c>
      <c r="E14" s="1">
        <v>0.16027793720768357</v>
      </c>
      <c r="F14" s="1">
        <v>0.53058900046990576</v>
      </c>
      <c r="G14" s="1">
        <v>0.11611449516869553</v>
      </c>
      <c r="H14" s="1">
        <v>9.6267145178556297E-4</v>
      </c>
      <c r="I14" s="1">
        <v>0</v>
      </c>
      <c r="J14" s="1">
        <v>0</v>
      </c>
      <c r="K14" s="1">
        <v>0</v>
      </c>
      <c r="L14" s="1">
        <v>0</v>
      </c>
      <c r="O14" s="1" t="s">
        <v>21</v>
      </c>
      <c r="P14" s="1">
        <v>0.10574414768219104</v>
      </c>
      <c r="Q14" s="1">
        <v>0.10579257221772684</v>
      </c>
      <c r="R14" s="1">
        <v>0.19506133595341646</v>
      </c>
      <c r="S14" s="1">
        <v>0.58688994044099319</v>
      </c>
      <c r="T14" s="1">
        <v>0.1467566337864401</v>
      </c>
      <c r="U14" s="1">
        <v>1.6981950273404203</v>
      </c>
      <c r="V14" s="1">
        <v>4.9489144316730528E-3</v>
      </c>
      <c r="W14" s="1">
        <v>0.57601689285929958</v>
      </c>
      <c r="X14" s="1">
        <v>3.8157717011099157</v>
      </c>
      <c r="Y14" s="1">
        <v>15.489843485858074</v>
      </c>
    </row>
    <row r="15" spans="1:25" x14ac:dyDescent="0.3">
      <c r="A15" s="1" t="s">
        <v>27</v>
      </c>
      <c r="B15" s="1" t="s">
        <v>20</v>
      </c>
      <c r="C15" s="1">
        <v>0.13891510324261069</v>
      </c>
      <c r="D15" s="1">
        <v>0.15718375312279317</v>
      </c>
      <c r="E15" s="1">
        <v>0.48965115663543485</v>
      </c>
      <c r="F15" s="1">
        <v>1.0402853390812634</v>
      </c>
      <c r="G15" s="1">
        <v>1.3890582201523169</v>
      </c>
      <c r="H15" s="1">
        <v>7.2655761844100109E-3</v>
      </c>
      <c r="I15" s="1">
        <v>1.2561438894880496E-2</v>
      </c>
      <c r="J15" s="1">
        <v>9.276379704785484E-2</v>
      </c>
      <c r="K15" s="1">
        <v>1.3029865023746212</v>
      </c>
      <c r="L15" s="1">
        <v>1.2794834557930368</v>
      </c>
      <c r="N15" s="1" t="s">
        <v>27</v>
      </c>
      <c r="O15" s="1" t="s">
        <v>20</v>
      </c>
      <c r="P15" s="1">
        <v>0.25939899766510238</v>
      </c>
      <c r="Q15" s="1">
        <v>0.27769041354392804</v>
      </c>
      <c r="R15" s="1">
        <v>0.59194991526961005</v>
      </c>
      <c r="S15" s="1">
        <v>0.4556739059677965</v>
      </c>
      <c r="T15" s="1">
        <v>0.40086124184048161</v>
      </c>
      <c r="U15" s="1">
        <v>2.3511885697579498</v>
      </c>
      <c r="V15" s="1">
        <v>7.9129224939808172</v>
      </c>
      <c r="W15" s="1">
        <v>9.6674103973219161</v>
      </c>
      <c r="X15" s="1">
        <v>8.6452285246389753</v>
      </c>
      <c r="Y15" s="1">
        <v>8.8845539989359814</v>
      </c>
    </row>
    <row r="16" spans="1:25" x14ac:dyDescent="0.3">
      <c r="B16" s="1" t="s">
        <v>21</v>
      </c>
      <c r="C16" s="1">
        <v>0.32171862087270198</v>
      </c>
      <c r="D16" s="1">
        <v>0.35682932812686907</v>
      </c>
      <c r="E16" s="1">
        <v>0.58083272939017805</v>
      </c>
      <c r="F16" s="1">
        <v>1.3136662893525157</v>
      </c>
      <c r="G16" s="1">
        <v>3.1720088173410748</v>
      </c>
      <c r="H16" s="1">
        <v>2.0964691812953626</v>
      </c>
      <c r="I16" s="1">
        <v>0.27059189360506142</v>
      </c>
      <c r="J16" s="1">
        <v>0</v>
      </c>
      <c r="K16" s="1">
        <v>0</v>
      </c>
      <c r="L16" s="1">
        <v>0</v>
      </c>
      <c r="O16" s="1" t="s">
        <v>21</v>
      </c>
      <c r="P16" s="1">
        <v>0.38177975593365604</v>
      </c>
      <c r="Q16" s="1">
        <v>0.40803963143546701</v>
      </c>
      <c r="R16" s="1">
        <v>0.69318100564872998</v>
      </c>
      <c r="S16" s="1">
        <v>1.0954009662633006</v>
      </c>
      <c r="T16" s="1">
        <v>5.4007494137239576</v>
      </c>
      <c r="U16" s="1">
        <v>7.9166402902353363</v>
      </c>
      <c r="V16" s="1">
        <v>2.8993093551800619</v>
      </c>
      <c r="W16" s="1">
        <v>5.1980156515365285E-2</v>
      </c>
      <c r="X16" s="1">
        <v>1.4233254575991346E-3</v>
      </c>
      <c r="Y16" s="1">
        <v>8.6943044745426985E-3</v>
      </c>
    </row>
    <row r="17" spans="1:25" x14ac:dyDescent="0.3">
      <c r="A17" s="1" t="s">
        <v>29</v>
      </c>
      <c r="B17" s="1" t="s">
        <v>20</v>
      </c>
      <c r="C17" s="1">
        <v>0.22266216824547053</v>
      </c>
      <c r="D17" s="1">
        <v>0.25840324946624904</v>
      </c>
      <c r="E17" s="1">
        <v>0.31809606452805883</v>
      </c>
      <c r="F17" s="1">
        <v>0.54337338985679329</v>
      </c>
      <c r="G17" s="1">
        <v>1.5399388644270822E-2</v>
      </c>
      <c r="H17" s="1">
        <v>0</v>
      </c>
      <c r="I17" s="1">
        <v>2.0739337828160891E-2</v>
      </c>
      <c r="J17" s="1">
        <v>6.046123660934434</v>
      </c>
      <c r="K17" s="1">
        <v>22.773473371066238</v>
      </c>
      <c r="L17" s="1">
        <v>43.534398196940458</v>
      </c>
      <c r="N17" s="1" t="s">
        <v>29</v>
      </c>
      <c r="O17" s="1" t="s">
        <v>20</v>
      </c>
      <c r="P17" s="1">
        <v>0.14616027624914169</v>
      </c>
      <c r="Q17" s="1">
        <v>0.11080594517471234</v>
      </c>
      <c r="R17" s="1">
        <v>9.5304736896225678E-2</v>
      </c>
      <c r="S17" s="1">
        <v>0.98494079026865911</v>
      </c>
      <c r="T17" s="1">
        <v>0</v>
      </c>
      <c r="U17" s="1">
        <v>4.4429301855676933</v>
      </c>
      <c r="V17" s="1">
        <v>14.000767123407426</v>
      </c>
      <c r="W17" s="1">
        <v>20.949881132292248</v>
      </c>
      <c r="X17" s="1">
        <v>46.472713894937961</v>
      </c>
      <c r="Y17" s="1">
        <v>62.305265160593699</v>
      </c>
    </row>
    <row r="18" spans="1:25" x14ac:dyDescent="0.3">
      <c r="B18" s="1" t="s">
        <v>21</v>
      </c>
      <c r="C18" s="1">
        <v>4.8174308411922453E-2</v>
      </c>
      <c r="D18" s="1">
        <v>9.1276323857758718E-2</v>
      </c>
      <c r="E18" s="1">
        <v>0.40273268863360656</v>
      </c>
      <c r="F18" s="1">
        <v>1.4084240774349668</v>
      </c>
      <c r="G18" s="1">
        <v>2.115563275033324</v>
      </c>
      <c r="H18" s="1">
        <v>3.3138392122309472</v>
      </c>
      <c r="I18" s="1">
        <v>5.0115676626804389</v>
      </c>
      <c r="J18" s="1">
        <v>9.6104524558432125</v>
      </c>
      <c r="K18" s="1">
        <v>20.170904728759091</v>
      </c>
      <c r="L18" s="1">
        <v>49.747504403992956</v>
      </c>
      <c r="O18" s="1" t="s">
        <v>21</v>
      </c>
      <c r="P18" s="1">
        <v>5.7953666570428455E-2</v>
      </c>
      <c r="Q18" s="1">
        <v>7.8912496463826809E-2</v>
      </c>
      <c r="R18" s="1">
        <v>0.18469783870742112</v>
      </c>
      <c r="S18" s="1">
        <v>0.58441484322386972</v>
      </c>
      <c r="T18" s="1">
        <v>1.1847189482125933</v>
      </c>
      <c r="U18" s="1">
        <v>0.60156652834728808</v>
      </c>
      <c r="V18" s="1">
        <v>3.8669226201162837E-2</v>
      </c>
      <c r="W18" s="1">
        <v>1.0300169941534703</v>
      </c>
      <c r="X18" s="1">
        <v>9.6338658953573244</v>
      </c>
      <c r="Y18" s="1">
        <v>45.400423568043379</v>
      </c>
    </row>
    <row r="19" spans="1:25" x14ac:dyDescent="0.3">
      <c r="A19" s="1" t="s">
        <v>28</v>
      </c>
      <c r="B19" s="1" t="s">
        <v>20</v>
      </c>
      <c r="C19" s="1">
        <v>7.3750456550445306E-2</v>
      </c>
      <c r="D19" s="1">
        <v>7.3910740462434871E-2</v>
      </c>
      <c r="E19" s="1">
        <v>7.4494105210507922E-2</v>
      </c>
      <c r="F19" s="1">
        <v>0.13302916394765843</v>
      </c>
      <c r="G19" s="1">
        <v>0.11001960349298602</v>
      </c>
      <c r="H19" s="1">
        <v>7.1594313575750454E-2</v>
      </c>
      <c r="I19" s="1">
        <v>0</v>
      </c>
      <c r="J19" s="1">
        <v>0</v>
      </c>
      <c r="K19" s="1">
        <v>0</v>
      </c>
      <c r="L19" s="1">
        <v>0</v>
      </c>
      <c r="N19" s="1" t="s">
        <v>28</v>
      </c>
      <c r="O19" s="1" t="s">
        <v>20</v>
      </c>
      <c r="P19" s="1">
        <v>0.17277143232243666</v>
      </c>
      <c r="Q19" s="1">
        <v>0.15707053815483268</v>
      </c>
      <c r="R19" s="1">
        <v>0.16060831055854832</v>
      </c>
      <c r="S19" s="1">
        <v>0.15618566215621407</v>
      </c>
      <c r="T19" s="1">
        <v>0.13146809618098595</v>
      </c>
      <c r="U19" s="1">
        <v>3.6078550219537976E-4</v>
      </c>
      <c r="V19" s="1">
        <v>0.12997329639546784</v>
      </c>
      <c r="W19" s="1">
        <v>1.0070770047698829E-2</v>
      </c>
      <c r="X19" s="1">
        <v>2.2123159629658306E-3</v>
      </c>
      <c r="Y19" s="1">
        <v>1.1316204433726</v>
      </c>
    </row>
    <row r="20" spans="1:25" x14ac:dyDescent="0.3">
      <c r="B20" s="1" t="s">
        <v>21</v>
      </c>
      <c r="C20" s="1">
        <v>0.20167435202637232</v>
      </c>
      <c r="D20" s="1">
        <v>0.1808472160166805</v>
      </c>
      <c r="E20" s="1">
        <v>0.10412519523474106</v>
      </c>
      <c r="F20" s="1">
        <v>0.12639460550925394</v>
      </c>
      <c r="G20" s="1">
        <v>0.12054624670650434</v>
      </c>
      <c r="H20" s="1">
        <v>5.3583558042813263E-2</v>
      </c>
      <c r="I20" s="1">
        <v>0</v>
      </c>
      <c r="J20" s="1">
        <v>0</v>
      </c>
      <c r="K20" s="1">
        <v>0.13748555606947074</v>
      </c>
      <c r="L20" s="1">
        <v>0.54352662962633336</v>
      </c>
      <c r="O20" s="1" t="s">
        <v>21</v>
      </c>
      <c r="P20" s="1">
        <v>0.58172962591699551</v>
      </c>
      <c r="Q20" s="1">
        <v>0.47800859361591297</v>
      </c>
      <c r="R20" s="1">
        <v>0.29771160622356146</v>
      </c>
      <c r="S20" s="1">
        <v>0.21390455862174113</v>
      </c>
      <c r="T20" s="1">
        <v>0.26237054085155354</v>
      </c>
      <c r="U20" s="1">
        <v>6.6418600915340992E-2</v>
      </c>
      <c r="V20" s="1">
        <v>0.76321297912383457</v>
      </c>
      <c r="W20" s="1">
        <v>10.163511845597633</v>
      </c>
      <c r="X20" s="1">
        <v>28.170602396051791</v>
      </c>
      <c r="Y20" s="1">
        <v>31.978345745633185</v>
      </c>
    </row>
    <row r="21" spans="1:25" x14ac:dyDescent="0.3">
      <c r="A21" s="1" t="s">
        <v>30</v>
      </c>
      <c r="B21" s="1" t="s">
        <v>20</v>
      </c>
      <c r="C21" s="1">
        <v>0.31495253215408248</v>
      </c>
      <c r="D21" s="1">
        <v>0.26393122338559388</v>
      </c>
      <c r="E21" s="1">
        <v>0.60410994468150259</v>
      </c>
      <c r="F21" s="1">
        <v>2.374203074100222</v>
      </c>
      <c r="G21" s="1">
        <v>4.6581299429870784</v>
      </c>
      <c r="H21" s="1">
        <v>4.2173628388110513</v>
      </c>
      <c r="I21" s="1">
        <v>2.2980219898674141</v>
      </c>
      <c r="J21" s="1">
        <v>0.9880218670566524</v>
      </c>
      <c r="K21" s="1">
        <v>0.21045001227625071</v>
      </c>
      <c r="L21" s="1">
        <v>0</v>
      </c>
      <c r="N21" s="1" t="s">
        <v>30</v>
      </c>
      <c r="O21" s="1" t="s">
        <v>20</v>
      </c>
      <c r="P21" s="1">
        <v>0.23515286319359721</v>
      </c>
      <c r="Q21" s="1">
        <v>0.19409022977510487</v>
      </c>
      <c r="R21" s="1">
        <v>0.49342428039956154</v>
      </c>
      <c r="S21" s="1">
        <v>2.0908773359725212</v>
      </c>
      <c r="T21" s="1">
        <v>3.452643747425121</v>
      </c>
      <c r="U21" s="1">
        <v>6.0277285619008483</v>
      </c>
      <c r="V21" s="1">
        <v>8.5235515059319837</v>
      </c>
      <c r="W21" s="1">
        <v>1.9164456233421752</v>
      </c>
      <c r="X21" s="1">
        <v>5.9807443598218137</v>
      </c>
      <c r="Y21" s="1">
        <v>25.46702355909342</v>
      </c>
    </row>
    <row r="22" spans="1:25" x14ac:dyDescent="0.3">
      <c r="B22" s="1" t="s">
        <v>21</v>
      </c>
      <c r="C22" s="1">
        <v>0.4084641747031163</v>
      </c>
      <c r="D22" s="1">
        <v>0.37000750956101391</v>
      </c>
      <c r="E22" s="1">
        <v>0.51106103443535222</v>
      </c>
      <c r="F22" s="1">
        <v>1.6600317357538841</v>
      </c>
      <c r="G22" s="1">
        <v>0.58587920534934035</v>
      </c>
      <c r="H22" s="1">
        <v>3.3934989155966218</v>
      </c>
      <c r="I22" s="1">
        <v>6.9374674909847487</v>
      </c>
      <c r="J22" s="1">
        <v>12.704788738523128</v>
      </c>
      <c r="K22" s="1">
        <v>18.591937818548836</v>
      </c>
      <c r="L22" s="1">
        <v>21.350371712837962</v>
      </c>
      <c r="O22" s="1" t="s">
        <v>21</v>
      </c>
      <c r="P22" s="1">
        <v>0.28144551235386878</v>
      </c>
      <c r="Q22" s="1">
        <v>0.31931065800547187</v>
      </c>
      <c r="R22" s="1">
        <v>0.77489185518590187</v>
      </c>
      <c r="S22" s="1">
        <v>1.5385577584589405</v>
      </c>
      <c r="T22" s="1">
        <v>8.6528998682257185</v>
      </c>
      <c r="U22" s="1">
        <v>23.501293540915608</v>
      </c>
      <c r="V22" s="1">
        <v>30.420072516777456</v>
      </c>
      <c r="W22" s="1">
        <v>50.285313751668895</v>
      </c>
      <c r="X22" s="1">
        <v>40.528766031446999</v>
      </c>
      <c r="Y22" s="1">
        <v>45.800999731529899</v>
      </c>
    </row>
    <row r="23" spans="1:25" x14ac:dyDescent="0.3">
      <c r="A23" s="1" t="s">
        <v>31</v>
      </c>
      <c r="B23" s="1" t="s">
        <v>20</v>
      </c>
      <c r="C23" s="1">
        <v>0.15155738747540576</v>
      </c>
      <c r="D23" s="1">
        <v>0.15540848679638639</v>
      </c>
      <c r="E23" s="1">
        <v>0.34083115886733667</v>
      </c>
      <c r="F23" s="1">
        <v>2.1890020503512488</v>
      </c>
      <c r="G23" s="1">
        <v>4.1778252405215932</v>
      </c>
      <c r="H23" s="1">
        <v>0.2696926283495279</v>
      </c>
      <c r="I23" s="1">
        <v>0.84907888208151683</v>
      </c>
      <c r="J23" s="1">
        <v>13.120044638312793</v>
      </c>
      <c r="K23" s="1">
        <v>24.914243102162565</v>
      </c>
      <c r="L23" s="1">
        <v>26.113970779389589</v>
      </c>
      <c r="N23" s="1" t="s">
        <v>31</v>
      </c>
      <c r="O23" s="1" t="s">
        <v>20</v>
      </c>
      <c r="P23" s="1">
        <v>0.24564006382442685</v>
      </c>
      <c r="Q23" s="1">
        <v>0.23726170596065796</v>
      </c>
      <c r="R23" s="1">
        <v>0.4698628051359261</v>
      </c>
      <c r="S23" s="1">
        <v>3.421940873796296</v>
      </c>
      <c r="T23" s="1">
        <v>3.5351498409146433</v>
      </c>
      <c r="U23" s="1">
        <v>11.2124414917711</v>
      </c>
      <c r="V23" s="1">
        <v>43.275915683792007</v>
      </c>
      <c r="W23" s="1">
        <v>34.612720148840424</v>
      </c>
      <c r="X23" s="1">
        <v>47.940258006750909</v>
      </c>
      <c r="Y23" s="1">
        <v>53.000260986820166</v>
      </c>
    </row>
    <row r="24" spans="1:25" x14ac:dyDescent="0.3">
      <c r="B24" s="1" t="s">
        <v>21</v>
      </c>
      <c r="C24" s="1">
        <v>0.15686055078383646</v>
      </c>
      <c r="D24" s="1">
        <v>0.16951053133234903</v>
      </c>
      <c r="E24" s="1">
        <v>0.40355816472406708</v>
      </c>
      <c r="F24" s="1">
        <v>2.0122980325508384</v>
      </c>
      <c r="G24" s="1">
        <v>3.8165959697576253</v>
      </c>
      <c r="H24" s="1">
        <v>0.46372380406395314</v>
      </c>
      <c r="I24" s="1">
        <v>4.2688245884296296E-2</v>
      </c>
      <c r="J24" s="1">
        <v>0</v>
      </c>
      <c r="K24" s="1">
        <v>0</v>
      </c>
      <c r="L24" s="1">
        <v>0.11358723754142967</v>
      </c>
      <c r="O24" s="1" t="s">
        <v>21</v>
      </c>
      <c r="P24" s="1">
        <v>0.22751930791303229</v>
      </c>
      <c r="Q24" s="1">
        <v>0.23770518133050658</v>
      </c>
      <c r="R24" s="1">
        <v>0.44137990429591833</v>
      </c>
      <c r="S24" s="1">
        <v>1.4303164827034263</v>
      </c>
      <c r="T24" s="1">
        <v>4.0151479732572817</v>
      </c>
      <c r="U24" s="1">
        <v>3.2195080622489574</v>
      </c>
      <c r="V24" s="1">
        <v>0.20783509260277155</v>
      </c>
      <c r="W24" s="1">
        <v>0.37091113074158633</v>
      </c>
      <c r="X24" s="1">
        <v>1.1073772918008811</v>
      </c>
      <c r="Y24" s="1">
        <v>2.0341431032008037</v>
      </c>
    </row>
    <row r="26" spans="1:25" x14ac:dyDescent="0.3">
      <c r="B26" s="1" t="s">
        <v>33</v>
      </c>
      <c r="C26" s="1">
        <f>AVERAGE(C5:C14)</f>
        <v>0.19973792575969107</v>
      </c>
      <c r="D26" s="1">
        <f t="shared" ref="D26:L26" si="2">AVERAGE(D5:D14)</f>
        <v>0.20697982690245348</v>
      </c>
      <c r="E26" s="1">
        <f t="shared" si="2"/>
        <v>0.3734088662114361</v>
      </c>
      <c r="F26" s="1">
        <f t="shared" si="2"/>
        <v>1.2652346426510996</v>
      </c>
      <c r="G26" s="1">
        <f t="shared" si="2"/>
        <v>2.1634830319975187</v>
      </c>
      <c r="H26" s="1">
        <f t="shared" si="2"/>
        <v>2.2326919610647833</v>
      </c>
      <c r="I26" s="1">
        <f t="shared" si="2"/>
        <v>4.7870560022194351</v>
      </c>
      <c r="J26" s="1">
        <f t="shared" si="2"/>
        <v>7.5349113251213993</v>
      </c>
      <c r="K26" s="1">
        <f>AVERAGE(K5:K14)</f>
        <v>12.927721151610161</v>
      </c>
      <c r="L26" s="1">
        <f t="shared" si="2"/>
        <v>17.858625705932866</v>
      </c>
      <c r="O26" s="1" t="s">
        <v>33</v>
      </c>
      <c r="P26" s="1">
        <f>AVERAGE(P5:P14)</f>
        <v>0.3706741589181114</v>
      </c>
      <c r="Q26" s="1">
        <f t="shared" ref="Q26:Y26" si="3">AVERAGE(Q5:Q14)</f>
        <v>0.40215722034976614</v>
      </c>
      <c r="R26" s="1">
        <f t="shared" si="3"/>
        <v>0.8257242163219255</v>
      </c>
      <c r="S26" s="1">
        <f t="shared" si="3"/>
        <v>1.9681001443458936</v>
      </c>
      <c r="T26" s="1">
        <f t="shared" si="3"/>
        <v>7.0359111144321931</v>
      </c>
      <c r="U26" s="1">
        <f t="shared" si="3"/>
        <v>14.054559069285418</v>
      </c>
      <c r="V26" s="1">
        <f t="shared" si="3"/>
        <v>23.185158034180656</v>
      </c>
      <c r="W26" s="1">
        <f t="shared" si="3"/>
        <v>34.047443229495919</v>
      </c>
      <c r="X26" s="1">
        <f>AVERAGE(X5:X14)</f>
        <v>35.143889531435185</v>
      </c>
      <c r="Y26" s="1">
        <f t="shared" si="3"/>
        <v>39.479410143798475</v>
      </c>
    </row>
    <row r="27" spans="1:25" x14ac:dyDescent="0.3">
      <c r="B27" s="1" t="s">
        <v>32</v>
      </c>
      <c r="C27" s="1">
        <f>AVERAGE(C15:C24)</f>
        <v>0.20387296544659644</v>
      </c>
      <c r="D27" s="1">
        <f t="shared" ref="D27:L27" si="4">AVERAGE(D15:D24)</f>
        <v>0.20773083621281288</v>
      </c>
      <c r="E27" s="1">
        <f t="shared" si="4"/>
        <v>0.38294922423407857</v>
      </c>
      <c r="F27" s="1">
        <f t="shared" si="4"/>
        <v>1.2800707757938645</v>
      </c>
      <c r="G27" s="1">
        <f t="shared" si="4"/>
        <v>2.016102590998611</v>
      </c>
      <c r="H27" s="1">
        <f t="shared" si="4"/>
        <v>1.3887030028150438</v>
      </c>
      <c r="I27" s="1">
        <f t="shared" si="4"/>
        <v>1.5442716941826518</v>
      </c>
      <c r="J27" s="1">
        <f t="shared" si="4"/>
        <v>4.2562195157718072</v>
      </c>
      <c r="K27" s="1">
        <f t="shared" si="4"/>
        <v>8.8101481091257074</v>
      </c>
      <c r="L27" s="1">
        <f t="shared" si="4"/>
        <v>14.268284241612173</v>
      </c>
      <c r="O27" s="1" t="s">
        <v>32</v>
      </c>
      <c r="P27" s="1">
        <f>AVERAGE(P15:P24)</f>
        <v>0.25895515019426862</v>
      </c>
      <c r="Q27" s="1">
        <f t="shared" ref="Q27:Y27" si="5">AVERAGE(Q15:Q24)</f>
        <v>0.24988953934604213</v>
      </c>
      <c r="R27" s="1">
        <f t="shared" si="5"/>
        <v>0.42030122583214047</v>
      </c>
      <c r="S27" s="1">
        <f t="shared" si="5"/>
        <v>1.1972213177432764</v>
      </c>
      <c r="T27" s="1">
        <f t="shared" si="5"/>
        <v>2.7036009670632337</v>
      </c>
      <c r="U27" s="1">
        <f t="shared" si="5"/>
        <v>5.9340076617162314</v>
      </c>
      <c r="V27" s="1">
        <f t="shared" si="5"/>
        <v>10.8172229273393</v>
      </c>
      <c r="W27" s="1">
        <f t="shared" si="5"/>
        <v>12.905826195052139</v>
      </c>
      <c r="X27" s="1">
        <f t="shared" si="5"/>
        <v>18.848319204222722</v>
      </c>
      <c r="Y27" s="1">
        <f t="shared" si="5"/>
        <v>27.601133060169765</v>
      </c>
    </row>
    <row r="28" spans="1:25" x14ac:dyDescent="0.3">
      <c r="B28" s="4" t="s">
        <v>34</v>
      </c>
      <c r="C28" s="4">
        <f>AVERAGE(C5:C24)</f>
        <v>0.20180544560314378</v>
      </c>
      <c r="D28" s="4">
        <f t="shared" ref="D28:L28" si="6">AVERAGE(D5:D24)</f>
        <v>0.20735533155763317</v>
      </c>
      <c r="E28" s="4">
        <f t="shared" si="6"/>
        <v>0.37817904522275742</v>
      </c>
      <c r="F28" s="4">
        <f t="shared" si="6"/>
        <v>1.272652709222482</v>
      </c>
      <c r="G28" s="4">
        <f t="shared" si="6"/>
        <v>2.0897928114980653</v>
      </c>
      <c r="H28" s="4">
        <f t="shared" si="6"/>
        <v>1.8106974819399135</v>
      </c>
      <c r="I28" s="4">
        <f t="shared" si="6"/>
        <v>3.1656638482010435</v>
      </c>
      <c r="J28" s="4">
        <f t="shared" si="6"/>
        <v>5.8955654204466033</v>
      </c>
      <c r="K28" s="4">
        <f t="shared" si="6"/>
        <v>10.868934630367935</v>
      </c>
      <c r="L28" s="4">
        <f t="shared" si="6"/>
        <v>16.063454973772522</v>
      </c>
      <c r="O28" s="4" t="s">
        <v>34</v>
      </c>
      <c r="P28" s="4">
        <f>AVERAGE(P5:P24)</f>
        <v>0.31481465455618995</v>
      </c>
      <c r="Q28" s="4">
        <f t="shared" ref="Q28:Y28" si="7">AVERAGE(Q5:Q24)</f>
        <v>0.32602337984790414</v>
      </c>
      <c r="R28" s="4">
        <f t="shared" si="7"/>
        <v>0.62301272107703309</v>
      </c>
      <c r="S28" s="4">
        <f t="shared" si="7"/>
        <v>1.582660731044585</v>
      </c>
      <c r="T28" s="4">
        <f t="shared" si="7"/>
        <v>4.8697560407477125</v>
      </c>
      <c r="U28" s="4">
        <f t="shared" si="7"/>
        <v>9.9942833655008236</v>
      </c>
      <c r="V28" s="4">
        <f t="shared" si="7"/>
        <v>17.001190480759973</v>
      </c>
      <c r="W28" s="4">
        <f t="shared" si="7"/>
        <v>23.476634712274027</v>
      </c>
      <c r="X28" s="4">
        <f t="shared" si="7"/>
        <v>26.996104367828952</v>
      </c>
      <c r="Y28" s="4">
        <f t="shared" si="7"/>
        <v>33.540271601984124</v>
      </c>
    </row>
    <row r="29" spans="1:25" x14ac:dyDescent="0.3">
      <c r="B29" s="1" t="s">
        <v>35</v>
      </c>
      <c r="C29" s="1">
        <f>STDEV(C5:C14)</f>
        <v>0.14171030486301106</v>
      </c>
      <c r="D29" s="1">
        <f t="shared" ref="D29:L29" si="8">STDEV(D5:D14)</f>
        <v>0.14547965013038755</v>
      </c>
      <c r="E29" s="1">
        <f t="shared" si="8"/>
        <v>0.33926474260361827</v>
      </c>
      <c r="F29" s="1">
        <f t="shared" si="8"/>
        <v>0.99410841211697887</v>
      </c>
      <c r="G29" s="1">
        <f t="shared" si="8"/>
        <v>2.3766120865509075</v>
      </c>
      <c r="H29" s="1">
        <f t="shared" si="8"/>
        <v>3.3723096732500726</v>
      </c>
      <c r="I29" s="1">
        <f t="shared" si="8"/>
        <v>7.5587420298596033</v>
      </c>
      <c r="J29" s="1">
        <f t="shared" si="8"/>
        <v>11.831855453645167</v>
      </c>
      <c r="K29" s="1">
        <f t="shared" si="8"/>
        <v>16.706504178801907</v>
      </c>
      <c r="L29" s="1">
        <f t="shared" si="8"/>
        <v>18.64017286456345</v>
      </c>
      <c r="O29" s="1" t="s">
        <v>35</v>
      </c>
      <c r="P29" s="1">
        <f>STDEV(P5:P14)</f>
        <v>0.27301745312231518</v>
      </c>
      <c r="Q29" s="1">
        <f t="shared" ref="Q29:Y29" si="9">STDEV(Q5:Q14)</f>
        <v>0.32506899239652642</v>
      </c>
      <c r="R29" s="1">
        <f t="shared" si="9"/>
        <v>0.80742708678362662</v>
      </c>
      <c r="S29" s="1">
        <f t="shared" si="9"/>
        <v>1.8917118292591235</v>
      </c>
      <c r="T29" s="1">
        <f t="shared" si="9"/>
        <v>9.0639772920434325</v>
      </c>
      <c r="U29" s="1">
        <f t="shared" si="9"/>
        <v>14.441049453987608</v>
      </c>
      <c r="V29" s="1">
        <f t="shared" si="9"/>
        <v>21.072242048961979</v>
      </c>
      <c r="W29" s="1">
        <f t="shared" si="9"/>
        <v>26.013992490775735</v>
      </c>
      <c r="X29" s="1">
        <f t="shared" si="9"/>
        <v>19.207881985056769</v>
      </c>
      <c r="Y29" s="1">
        <f t="shared" si="9"/>
        <v>20.723283326649334</v>
      </c>
    </row>
    <row r="30" spans="1:25" x14ac:dyDescent="0.3">
      <c r="B30" s="1" t="s">
        <v>36</v>
      </c>
      <c r="C30" s="1">
        <f>STDEV(C15:C24)</f>
        <v>0.11488266932802453</v>
      </c>
      <c r="D30" s="1">
        <f t="shared" ref="D30:L30" si="10">STDEV(D15:D24)</f>
        <v>0.10178183862183171</v>
      </c>
      <c r="E30" s="1">
        <f t="shared" si="10"/>
        <v>0.18121542165734553</v>
      </c>
      <c r="F30" s="1">
        <f t="shared" si="10"/>
        <v>0.81433716212539398</v>
      </c>
      <c r="G30" s="1">
        <f t="shared" si="10"/>
        <v>1.8229696307051753</v>
      </c>
      <c r="H30" s="1">
        <f t="shared" si="10"/>
        <v>1.689495679813396</v>
      </c>
      <c r="I30" s="1">
        <f t="shared" si="10"/>
        <v>2.4826953353735446</v>
      </c>
      <c r="J30" s="1">
        <f t="shared" si="10"/>
        <v>5.600539483920925</v>
      </c>
      <c r="K30" s="1">
        <f t="shared" si="10"/>
        <v>11.1427605617361</v>
      </c>
      <c r="L30" s="1">
        <f t="shared" si="10"/>
        <v>19.646718448396715</v>
      </c>
      <c r="O30" s="1" t="s">
        <v>36</v>
      </c>
      <c r="P30" s="1">
        <f>STDEV(P15:P24)</f>
        <v>0.14222799581762574</v>
      </c>
      <c r="Q30" s="1">
        <f t="shared" ref="Q30:Y30" si="11">STDEV(Q15:Q24)</f>
        <v>0.12616399421137722</v>
      </c>
      <c r="R30" s="1">
        <f t="shared" si="11"/>
        <v>0.23130285632726635</v>
      </c>
      <c r="S30" s="1">
        <f t="shared" si="11"/>
        <v>0.99723862819662723</v>
      </c>
      <c r="T30" s="1">
        <f t="shared" si="11"/>
        <v>2.8506530605053468</v>
      </c>
      <c r="U30" s="1">
        <f t="shared" si="11"/>
        <v>7.1562802290214664</v>
      </c>
      <c r="V30" s="1">
        <f t="shared" si="11"/>
        <v>14.788882449304497</v>
      </c>
      <c r="W30" s="1">
        <f t="shared" si="11"/>
        <v>17.325565794767222</v>
      </c>
      <c r="X30" s="1">
        <f t="shared" si="11"/>
        <v>19.849715263777018</v>
      </c>
      <c r="Y30" s="1">
        <f t="shared" si="11"/>
        <v>23.540074270264462</v>
      </c>
    </row>
    <row r="31" spans="1:25" x14ac:dyDescent="0.3">
      <c r="B31" s="4" t="s">
        <v>37</v>
      </c>
      <c r="C31" s="4">
        <f>STDEV(C5:C24)</f>
        <v>0.12557321972139543</v>
      </c>
      <c r="D31" s="4">
        <f t="shared" ref="D31:L31" si="12">STDEV(D5:D24)</f>
        <v>0.12219864362082664</v>
      </c>
      <c r="E31" s="4">
        <f t="shared" si="12"/>
        <v>0.26476518332677357</v>
      </c>
      <c r="F31" s="4">
        <f t="shared" si="12"/>
        <v>0.88447633904191503</v>
      </c>
      <c r="G31" s="4">
        <f t="shared" si="12"/>
        <v>2.0628561514721602</v>
      </c>
      <c r="H31" s="4">
        <f t="shared" si="12"/>
        <v>2.6318234670028855</v>
      </c>
      <c r="I31" s="4">
        <f t="shared" si="12"/>
        <v>5.7228234895690981</v>
      </c>
      <c r="J31" s="4">
        <f t="shared" si="12"/>
        <v>9.1650902708554973</v>
      </c>
      <c r="K31" s="4">
        <f t="shared" si="12"/>
        <v>13.981543458419024</v>
      </c>
      <c r="L31" s="4">
        <f t="shared" si="12"/>
        <v>18.730075829579992</v>
      </c>
      <c r="O31" s="4" t="s">
        <v>37</v>
      </c>
      <c r="P31" s="4">
        <f>STDEV(P5:P24)</f>
        <v>0.219486443303266</v>
      </c>
      <c r="Q31" s="4">
        <f t="shared" ref="Q31:Y31" si="13">STDEV(Q5:Q24)</f>
        <v>0.25237942015824333</v>
      </c>
      <c r="R31" s="4">
        <f t="shared" si="13"/>
        <v>0.61433723862394618</v>
      </c>
      <c r="S31" s="4">
        <f t="shared" si="13"/>
        <v>1.5239974714245259</v>
      </c>
      <c r="T31" s="4">
        <f t="shared" si="13"/>
        <v>6.9068300332786832</v>
      </c>
      <c r="U31" s="4">
        <f t="shared" si="13"/>
        <v>11.848879761071048</v>
      </c>
      <c r="V31" s="4">
        <f t="shared" si="13"/>
        <v>18.8198984219806</v>
      </c>
      <c r="W31" s="4">
        <f t="shared" si="13"/>
        <v>24.090801010175859</v>
      </c>
      <c r="X31" s="4">
        <f t="shared" si="13"/>
        <v>20.767273595339031</v>
      </c>
      <c r="Y31" s="4">
        <f t="shared" si="13"/>
        <v>22.428569009838455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5546875" style="1" bestFit="1" customWidth="1"/>
    <col min="3" max="14" width="8.88671875" style="1"/>
    <col min="15" max="15" width="15.5546875" style="1" bestFit="1" customWidth="1"/>
    <col min="16" max="16384" width="8.88671875" style="1"/>
  </cols>
  <sheetData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f>750/6*C2*C2</f>
        <v>125</v>
      </c>
      <c r="D3" s="1">
        <f t="shared" ref="D3:L3" si="0">750/6*D2*D2</f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>1500/6*P2*P2</f>
        <v>250</v>
      </c>
      <c r="Q3" s="1">
        <f t="shared" ref="Q3:Y3" si="1">1500/6*Q2*Q2</f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5" x14ac:dyDescent="0.3">
      <c r="A5" s="1" t="s">
        <v>22</v>
      </c>
      <c r="B5" s="1" t="s">
        <v>20</v>
      </c>
      <c r="C5" s="1">
        <v>1.3974043214728641E-2</v>
      </c>
      <c r="D5" s="1">
        <v>2.141757058549797E-2</v>
      </c>
      <c r="E5" s="1">
        <v>0.18298973700962443</v>
      </c>
      <c r="F5" s="1">
        <v>1.4538421278217999</v>
      </c>
      <c r="G5" s="1">
        <v>2.1408709716729257</v>
      </c>
      <c r="H5" s="1">
        <v>5.5971707833254438</v>
      </c>
      <c r="I5" s="1">
        <v>7.2310475661144604</v>
      </c>
      <c r="J5" s="1">
        <v>5.2355406800337825</v>
      </c>
      <c r="K5" s="1">
        <v>14.239090382692003</v>
      </c>
      <c r="L5" s="1">
        <v>48.585001894436189</v>
      </c>
      <c r="N5" s="1" t="s">
        <v>22</v>
      </c>
      <c r="O5" s="1" t="s">
        <v>20</v>
      </c>
      <c r="P5" s="1">
        <v>1.3576734003496009E-2</v>
      </c>
      <c r="Q5" s="1">
        <v>1.1698665031369404E-2</v>
      </c>
      <c r="R5" s="1">
        <v>5.9909622055869999E-2</v>
      </c>
      <c r="S5" s="1">
        <v>0.10119763508911231</v>
      </c>
      <c r="T5" s="1">
        <v>0.92279981907469633</v>
      </c>
      <c r="U5" s="1">
        <v>18.846977805146707</v>
      </c>
      <c r="V5" s="1">
        <v>41.770400401599261</v>
      </c>
      <c r="W5" s="1">
        <v>68.124897226052084</v>
      </c>
      <c r="X5" s="1">
        <v>46.873144160619823</v>
      </c>
      <c r="Y5" s="1">
        <v>31.342828477563788</v>
      </c>
    </row>
    <row r="6" spans="1:25" x14ac:dyDescent="0.3">
      <c r="B6" s="1" t="s">
        <v>21</v>
      </c>
      <c r="C6" s="1">
        <v>1.1803726237696661E-2</v>
      </c>
      <c r="D6" s="1">
        <v>6.3232146286399463E-2</v>
      </c>
      <c r="E6" s="1">
        <v>0.10345296437079907</v>
      </c>
      <c r="F6" s="1">
        <v>0.56508933876408218</v>
      </c>
      <c r="G6" s="1">
        <v>2.5739686224557095</v>
      </c>
      <c r="H6" s="1">
        <v>2.9414212095820664</v>
      </c>
      <c r="I6" s="1">
        <v>3.8817233717446569</v>
      </c>
      <c r="J6" s="1">
        <v>4.5821035717521186</v>
      </c>
      <c r="K6" s="1">
        <v>2.2222368110081141</v>
      </c>
      <c r="L6" s="1">
        <v>21.498000394540988</v>
      </c>
      <c r="O6" s="1" t="s">
        <v>21</v>
      </c>
      <c r="P6" s="1">
        <v>1.0604316428089185E-2</v>
      </c>
      <c r="Q6" s="1">
        <v>5.0654801662891116E-3</v>
      </c>
      <c r="R6" s="1">
        <v>3.9056258765467165E-2</v>
      </c>
      <c r="S6" s="1">
        <v>0.16979000848354289</v>
      </c>
      <c r="T6" s="1">
        <v>1.2302755381122346</v>
      </c>
      <c r="U6" s="1">
        <v>3.0853320825905128</v>
      </c>
      <c r="V6" s="1">
        <v>61.714443019726311</v>
      </c>
      <c r="W6" s="1">
        <v>68.13557328212481</v>
      </c>
      <c r="X6" s="1">
        <v>62.170301767737087</v>
      </c>
      <c r="Y6" s="1">
        <v>57.583293026431846</v>
      </c>
    </row>
    <row r="7" spans="1:25" x14ac:dyDescent="0.3">
      <c r="A7" s="1" t="s">
        <v>23</v>
      </c>
      <c r="B7" s="1" t="s">
        <v>20</v>
      </c>
      <c r="C7" s="1">
        <v>2.8089179543874937E-2</v>
      </c>
      <c r="D7" s="1">
        <v>3.7931813050349969E-2</v>
      </c>
      <c r="E7" s="1">
        <v>6.2484953071962453E-2</v>
      </c>
      <c r="F7" s="1">
        <v>0.46653880047690632</v>
      </c>
      <c r="G7" s="1">
        <v>5.0702068437445028E-2</v>
      </c>
      <c r="H7" s="1">
        <v>0</v>
      </c>
      <c r="I7" s="1">
        <v>0.46190172523741402</v>
      </c>
      <c r="J7" s="1">
        <v>20.626784627627206</v>
      </c>
      <c r="K7" s="1">
        <v>88.45343421887533</v>
      </c>
      <c r="L7" s="1">
        <v>75.640831529062638</v>
      </c>
      <c r="N7" s="1" t="s">
        <v>23</v>
      </c>
      <c r="O7" s="1" t="s">
        <v>20</v>
      </c>
      <c r="P7" s="1">
        <v>8.1354663134098407E-2</v>
      </c>
      <c r="Q7" s="1">
        <v>8.4580749421431678E-2</v>
      </c>
      <c r="R7" s="1">
        <v>0.11589667811146363</v>
      </c>
      <c r="S7" s="1">
        <v>0.43174532584727704</v>
      </c>
      <c r="T7" s="1">
        <v>0.62290130176788971</v>
      </c>
      <c r="U7" s="1">
        <v>42.570265727436173</v>
      </c>
      <c r="V7" s="1">
        <v>78.595021930220383</v>
      </c>
      <c r="W7" s="1">
        <v>61.019379686155609</v>
      </c>
      <c r="X7" s="1">
        <v>58.766726350751064</v>
      </c>
      <c r="Y7" s="1">
        <v>57.996851208833867</v>
      </c>
    </row>
    <row r="8" spans="1:25" x14ac:dyDescent="0.3">
      <c r="B8" s="1" t="s">
        <v>21</v>
      </c>
      <c r="C8" s="1">
        <v>2.4313688259151499E-2</v>
      </c>
      <c r="D8" s="1">
        <v>4.7515297608010383E-2</v>
      </c>
      <c r="E8" s="1">
        <v>0.22439925114764189</v>
      </c>
      <c r="F8" s="1">
        <v>0.40141607419760672</v>
      </c>
      <c r="G8" s="1">
        <v>1.4168345602257773</v>
      </c>
      <c r="H8" s="1">
        <v>0.5982242349006498</v>
      </c>
      <c r="I8" s="1">
        <v>0.38836518432215145</v>
      </c>
      <c r="J8" s="1">
        <v>2.7159114465302738</v>
      </c>
      <c r="K8" s="1">
        <v>27.914715872578721</v>
      </c>
      <c r="L8" s="1">
        <v>67.945081400614967</v>
      </c>
      <c r="O8" s="1" t="s">
        <v>21</v>
      </c>
      <c r="P8" s="1">
        <v>5.8549301648557817E-2</v>
      </c>
      <c r="Q8" s="1">
        <v>7.2573490819743708E-2</v>
      </c>
      <c r="R8" s="1">
        <v>0.14061330643474382</v>
      </c>
      <c r="S8" s="1">
        <v>0.97417253071407828</v>
      </c>
      <c r="T8" s="1">
        <v>5.8325464311121928</v>
      </c>
      <c r="U8" s="1">
        <v>22.898753261415816</v>
      </c>
      <c r="V8" s="1">
        <v>64.861409449601666</v>
      </c>
      <c r="W8" s="1">
        <v>63.423279750826545</v>
      </c>
      <c r="X8" s="1">
        <v>75.01380817150482</v>
      </c>
      <c r="Y8" s="1">
        <v>76.212908726801103</v>
      </c>
    </row>
    <row r="9" spans="1:25" x14ac:dyDescent="0.3">
      <c r="A9" s="1" t="s">
        <v>24</v>
      </c>
      <c r="B9" s="1" t="s">
        <v>20</v>
      </c>
      <c r="C9" s="1">
        <v>3.4569409717901046E-2</v>
      </c>
      <c r="D9" s="1">
        <v>3.270419682895076E-2</v>
      </c>
      <c r="E9" s="1">
        <v>0.13351760027741288</v>
      </c>
      <c r="F9" s="1">
        <v>0.69864171468976033</v>
      </c>
      <c r="G9" s="1">
        <v>8.2471367610259119</v>
      </c>
      <c r="H9" s="1">
        <v>7.0179377059175421</v>
      </c>
      <c r="I9" s="1">
        <v>15.012486581996452</v>
      </c>
      <c r="J9" s="1">
        <v>47.714828797727201</v>
      </c>
      <c r="K9" s="1">
        <v>47.842512714928731</v>
      </c>
      <c r="L9" s="1">
        <v>45.129851868138608</v>
      </c>
      <c r="N9" s="1" t="s">
        <v>24</v>
      </c>
      <c r="O9" s="1" t="s">
        <v>20</v>
      </c>
      <c r="P9" s="1">
        <v>8.7240151303068378E-2</v>
      </c>
      <c r="Q9" s="1">
        <v>9.0362189859412037E-2</v>
      </c>
      <c r="R9" s="1">
        <v>0.11850285318408051</v>
      </c>
      <c r="S9" s="1">
        <v>1.8844716383076026</v>
      </c>
      <c r="T9" s="1">
        <v>22.387311612947592</v>
      </c>
      <c r="U9" s="1">
        <v>31.562960552252587</v>
      </c>
      <c r="V9" s="1">
        <v>25.648965565877457</v>
      </c>
      <c r="W9" s="1">
        <v>30.563550231715237</v>
      </c>
      <c r="X9" s="1">
        <v>45.110010367469187</v>
      </c>
      <c r="Y9" s="1">
        <v>36.96551067325219</v>
      </c>
    </row>
    <row r="10" spans="1:25" x14ac:dyDescent="0.3">
      <c r="B10" s="1" t="s">
        <v>21</v>
      </c>
      <c r="C10" s="1">
        <v>4.1147888941847746E-2</v>
      </c>
      <c r="D10" s="1">
        <v>4.1185383993643722E-2</v>
      </c>
      <c r="E10" s="1">
        <v>0.13499270520189197</v>
      </c>
      <c r="F10" s="1">
        <v>0.80943900267141589</v>
      </c>
      <c r="G10" s="1">
        <v>1.266100168001753</v>
      </c>
      <c r="H10" s="1">
        <v>2.7677307752791318</v>
      </c>
      <c r="I10" s="1">
        <v>13.799188829375522</v>
      </c>
      <c r="J10" s="1">
        <v>32.57155061939342</v>
      </c>
      <c r="K10" s="1">
        <v>45.278787844726324</v>
      </c>
      <c r="L10" s="1">
        <v>48.221143395406131</v>
      </c>
      <c r="O10" s="1" t="s">
        <v>21</v>
      </c>
      <c r="P10" s="1">
        <v>0.11344579264082076</v>
      </c>
      <c r="Q10" s="1">
        <v>0.1173618372133868</v>
      </c>
      <c r="R10" s="1">
        <v>0.14609923256863791</v>
      </c>
      <c r="S10" s="1">
        <v>0.78359348039606058</v>
      </c>
      <c r="T10" s="1">
        <v>4.7416998750364687</v>
      </c>
      <c r="U10" s="1">
        <v>26.434192800037451</v>
      </c>
      <c r="V10" s="1">
        <v>32.266090965640892</v>
      </c>
      <c r="W10" s="1">
        <v>32.848937558600753</v>
      </c>
      <c r="X10" s="1">
        <v>33.005649556716143</v>
      </c>
      <c r="Y10" s="1">
        <v>31.451023391812864</v>
      </c>
    </row>
    <row r="11" spans="1:25" x14ac:dyDescent="0.3">
      <c r="A11" s="1" t="s">
        <v>25</v>
      </c>
      <c r="B11" s="1" t="s">
        <v>20</v>
      </c>
      <c r="C11" s="1">
        <v>9.0181542740773848E-2</v>
      </c>
      <c r="D11" s="1">
        <v>7.2186922213545987E-2</v>
      </c>
      <c r="E11" s="1">
        <v>0.26502885609167653</v>
      </c>
      <c r="F11" s="1">
        <v>2.4201839848337254</v>
      </c>
      <c r="G11" s="1">
        <v>7.3798845015096886</v>
      </c>
      <c r="H11" s="1">
        <v>4.3220648069485001</v>
      </c>
      <c r="I11" s="1">
        <v>30.115664925791506</v>
      </c>
      <c r="J11" s="1">
        <v>73.998781647176102</v>
      </c>
      <c r="K11" s="1">
        <v>78.715744284562362</v>
      </c>
      <c r="L11" s="1">
        <v>80.570005128580846</v>
      </c>
      <c r="N11" s="1" t="s">
        <v>25</v>
      </c>
      <c r="O11" s="1" t="s">
        <v>20</v>
      </c>
      <c r="P11" s="1">
        <v>0.18501576573618911</v>
      </c>
      <c r="Q11" s="1">
        <v>0.20001922981670489</v>
      </c>
      <c r="R11" s="1">
        <v>0.53134111954301755</v>
      </c>
      <c r="S11" s="1">
        <v>1.9281091161736206</v>
      </c>
      <c r="T11" s="1">
        <v>11.856291469490055</v>
      </c>
      <c r="U11" s="1">
        <v>62.454047274848094</v>
      </c>
      <c r="V11" s="1">
        <v>76.407266375010536</v>
      </c>
      <c r="W11" s="1">
        <v>73.666391865897225</v>
      </c>
      <c r="X11" s="1">
        <v>73.750329690492293</v>
      </c>
      <c r="Y11" s="1">
        <v>76.638374018679812</v>
      </c>
    </row>
    <row r="12" spans="1:25" x14ac:dyDescent="0.3">
      <c r="B12" s="1" t="s">
        <v>21</v>
      </c>
      <c r="C12" s="1">
        <v>9.6129151667410356E-3</v>
      </c>
      <c r="D12" s="1">
        <v>7.8944837653529762E-3</v>
      </c>
      <c r="E12" s="1">
        <v>2.0240164003157465E-2</v>
      </c>
      <c r="F12" s="1">
        <v>0.37284686814511625</v>
      </c>
      <c r="G12" s="1">
        <v>0.40334511473990864</v>
      </c>
      <c r="H12" s="1">
        <v>0.51607470227892627</v>
      </c>
      <c r="I12" s="1">
        <v>0.36407214696378998</v>
      </c>
      <c r="J12" s="1">
        <v>31.485766211551972</v>
      </c>
      <c r="K12" s="1">
        <v>51.469916364416186</v>
      </c>
      <c r="L12" s="1">
        <v>62.811950998775558</v>
      </c>
      <c r="O12" s="1" t="s">
        <v>21</v>
      </c>
      <c r="P12" s="1">
        <v>3.5239644906952014E-2</v>
      </c>
      <c r="Q12" s="1">
        <v>2.6774499049122789E-2</v>
      </c>
      <c r="R12" s="1">
        <v>3.3735604864060846E-2</v>
      </c>
      <c r="S12" s="1">
        <v>0.21618460610076068</v>
      </c>
      <c r="T12" s="1">
        <v>0.1811751586269861</v>
      </c>
      <c r="U12" s="1">
        <v>1.1822739770338024</v>
      </c>
      <c r="V12" s="1">
        <v>53.525653889308657</v>
      </c>
      <c r="W12" s="1">
        <v>59.905596698295149</v>
      </c>
      <c r="X12" s="1">
        <v>61.291704303738456</v>
      </c>
      <c r="Y12" s="1">
        <v>63.486674588355115</v>
      </c>
    </row>
    <row r="13" spans="1:25" x14ac:dyDescent="0.3">
      <c r="A13" s="1" t="s">
        <v>26</v>
      </c>
      <c r="B13" s="1" t="s">
        <v>20</v>
      </c>
      <c r="C13" s="1">
        <v>5.3489420556748456E-3</v>
      </c>
      <c r="D13" s="1">
        <v>1.5831880796697131E-2</v>
      </c>
      <c r="E13" s="1">
        <v>8.4827901467679781E-2</v>
      </c>
      <c r="F13" s="1">
        <v>0.26800186156981687</v>
      </c>
      <c r="G13" s="1">
        <v>0.93246789924477402</v>
      </c>
      <c r="H13" s="1">
        <v>1.2323650971007041</v>
      </c>
      <c r="I13" s="1">
        <v>0.11086865591912635</v>
      </c>
      <c r="J13" s="1">
        <v>0</v>
      </c>
      <c r="K13" s="1">
        <v>0.13204039379727045</v>
      </c>
      <c r="L13" s="1">
        <v>14.668613891155879</v>
      </c>
      <c r="N13" s="1" t="s">
        <v>26</v>
      </c>
      <c r="O13" s="1" t="s">
        <v>20</v>
      </c>
      <c r="P13" s="1">
        <v>3.9536943319838057E-3</v>
      </c>
      <c r="Q13" s="1">
        <v>1.029685027270812E-2</v>
      </c>
      <c r="R13" s="1">
        <v>9.3540724652305604E-2</v>
      </c>
      <c r="S13" s="1">
        <v>0.43896718228931214</v>
      </c>
      <c r="T13" s="1">
        <v>1.2689573400522571</v>
      </c>
      <c r="U13" s="1">
        <v>2.0324823304891044</v>
      </c>
      <c r="V13" s="1">
        <v>10.833858121874421</v>
      </c>
      <c r="W13" s="1">
        <v>69.331099334423911</v>
      </c>
      <c r="X13" s="1">
        <v>80.663949542235457</v>
      </c>
      <c r="Y13" s="1">
        <v>80.930546095456108</v>
      </c>
    </row>
    <row r="14" spans="1:25" x14ac:dyDescent="0.3">
      <c r="B14" s="1" t="s">
        <v>21</v>
      </c>
      <c r="C14" s="1">
        <v>2.0782151101082898E-2</v>
      </c>
      <c r="D14" s="1">
        <v>2.7787280895049234E-2</v>
      </c>
      <c r="E14" s="1">
        <v>0.13051203458339947</v>
      </c>
      <c r="F14" s="1">
        <v>0.41731369479773822</v>
      </c>
      <c r="G14" s="1">
        <v>4.3652773724231215</v>
      </c>
      <c r="H14" s="1">
        <v>3.7592320192226234</v>
      </c>
      <c r="I14" s="1">
        <v>2.7116691913817492</v>
      </c>
      <c r="J14" s="1">
        <v>0.98718292409016151</v>
      </c>
      <c r="K14" s="1">
        <v>3.9132482263695088</v>
      </c>
      <c r="L14" s="1">
        <v>26.855610066000775</v>
      </c>
      <c r="O14" s="1" t="s">
        <v>21</v>
      </c>
      <c r="P14" s="1">
        <v>3.3535593394487036E-2</v>
      </c>
      <c r="Q14" s="1">
        <v>4.0029621920220963E-2</v>
      </c>
      <c r="R14" s="1">
        <v>7.181146960655406E-2</v>
      </c>
      <c r="S14" s="1">
        <v>0.22782536632696848</v>
      </c>
      <c r="T14" s="1">
        <v>2.6660045023210448</v>
      </c>
      <c r="U14" s="1">
        <v>2.2849522248062706</v>
      </c>
      <c r="V14" s="1">
        <v>23.979246487867176</v>
      </c>
      <c r="W14" s="1">
        <v>77.744164346950342</v>
      </c>
      <c r="X14" s="1">
        <v>94.343994671659658</v>
      </c>
      <c r="Y14" s="1">
        <v>84.511353334191057</v>
      </c>
    </row>
    <row r="15" spans="1:25" x14ac:dyDescent="0.3">
      <c r="A15" s="1" t="s">
        <v>27</v>
      </c>
      <c r="B15" s="1" t="s">
        <v>20</v>
      </c>
      <c r="C15" s="1">
        <v>8.3047072590691183E-3</v>
      </c>
      <c r="D15" s="1">
        <v>1.9894755226169954E-2</v>
      </c>
      <c r="E15" s="1">
        <v>9.0301326183959377E-2</v>
      </c>
      <c r="F15" s="1">
        <v>0.3423683208039387</v>
      </c>
      <c r="G15" s="1">
        <v>1.4126291320214901</v>
      </c>
      <c r="H15" s="1">
        <v>2.6543571660377907</v>
      </c>
      <c r="I15" s="1">
        <v>3.0425599494671256</v>
      </c>
      <c r="J15" s="1">
        <v>2.4529129712620263</v>
      </c>
      <c r="K15" s="1">
        <v>27.585218772782248</v>
      </c>
      <c r="L15" s="1">
        <v>71.475616932370926</v>
      </c>
      <c r="N15" s="1" t="s">
        <v>27</v>
      </c>
      <c r="O15" s="1" t="s">
        <v>20</v>
      </c>
      <c r="P15" s="1">
        <v>2.7595638049478979E-2</v>
      </c>
      <c r="Q15" s="1">
        <v>2.9149822416213438E-2</v>
      </c>
      <c r="R15" s="1">
        <v>6.5272633401913527E-2</v>
      </c>
      <c r="S15" s="1">
        <v>0.42440216732294772</v>
      </c>
      <c r="T15" s="1">
        <v>4.9485629165135316</v>
      </c>
      <c r="U15" s="1">
        <v>5.576332737118558</v>
      </c>
      <c r="V15" s="1">
        <v>52.458161748260032</v>
      </c>
      <c r="W15" s="1">
        <v>76.455783389942823</v>
      </c>
      <c r="X15" s="1">
        <v>84.817813011761203</v>
      </c>
      <c r="Y15" s="1">
        <v>86.259975172902998</v>
      </c>
    </row>
    <row r="16" spans="1:25" x14ac:dyDescent="0.3">
      <c r="B16" s="1" t="s">
        <v>21</v>
      </c>
      <c r="C16" s="1">
        <v>3.8003012090587922E-2</v>
      </c>
      <c r="D16" s="1">
        <v>5.9201229439230549E-2</v>
      </c>
      <c r="E16" s="1">
        <v>0.27879133170513054</v>
      </c>
      <c r="F16" s="1">
        <v>1.4246710908028033</v>
      </c>
      <c r="G16" s="1">
        <v>3.8934898023848765</v>
      </c>
      <c r="H16" s="1">
        <v>8.2862184800416134</v>
      </c>
      <c r="I16" s="1">
        <v>8.347087175439226</v>
      </c>
      <c r="J16" s="1">
        <v>6.9367049690634488</v>
      </c>
      <c r="K16" s="1">
        <v>17.502220741727736</v>
      </c>
      <c r="L16" s="1">
        <v>90.174307628842911</v>
      </c>
      <c r="O16" s="1" t="s">
        <v>21</v>
      </c>
      <c r="P16" s="1">
        <v>5.1228610107424251E-2</v>
      </c>
      <c r="Q16" s="1">
        <v>6.9374554195206314E-2</v>
      </c>
      <c r="R16" s="1">
        <v>0.20060539131954652</v>
      </c>
      <c r="S16" s="1">
        <v>1.0135037565445566</v>
      </c>
      <c r="T16" s="1">
        <v>3.1036519049723004</v>
      </c>
      <c r="U16" s="1">
        <v>6.3788033904446735</v>
      </c>
      <c r="V16" s="1">
        <v>58.663745546683394</v>
      </c>
      <c r="W16" s="1">
        <v>88.567479585212723</v>
      </c>
      <c r="X16" s="1">
        <v>94.900224885422304</v>
      </c>
      <c r="Y16" s="1">
        <v>97.665390241966278</v>
      </c>
    </row>
    <row r="17" spans="1:25" x14ac:dyDescent="0.3">
      <c r="A17" s="1" t="s">
        <v>29</v>
      </c>
      <c r="B17" s="1" t="s">
        <v>20</v>
      </c>
      <c r="C17" s="1">
        <v>3.1463132469468663E-2</v>
      </c>
      <c r="D17" s="1">
        <v>4.1150868767458861E-2</v>
      </c>
      <c r="E17" s="1">
        <v>0.13511831312400066</v>
      </c>
      <c r="F17" s="1">
        <v>0.29417927533641203</v>
      </c>
      <c r="G17" s="1">
        <v>1.2383308382657208</v>
      </c>
      <c r="H17" s="1">
        <v>5.2924857643010927</v>
      </c>
      <c r="I17" s="1">
        <v>31.384879066181966</v>
      </c>
      <c r="J17" s="1">
        <v>74.659790785759995</v>
      </c>
      <c r="K17" s="1">
        <v>76.564513144249801</v>
      </c>
      <c r="L17" s="1">
        <v>56.464689323533307</v>
      </c>
      <c r="N17" s="1" t="s">
        <v>29</v>
      </c>
      <c r="O17" s="1" t="s">
        <v>20</v>
      </c>
      <c r="P17" s="1">
        <v>2.1146593159450288E-2</v>
      </c>
      <c r="Q17" s="1">
        <v>2.3032696468900878E-2</v>
      </c>
      <c r="R17" s="1">
        <v>4.4517344208105415E-2</v>
      </c>
      <c r="S17" s="1">
        <v>0.37320759656825231</v>
      </c>
      <c r="T17" s="1">
        <v>2.8006227471698675</v>
      </c>
      <c r="U17" s="1">
        <v>50.098900032887812</v>
      </c>
      <c r="V17" s="1">
        <v>79.020813959460483</v>
      </c>
      <c r="W17" s="1">
        <v>79.006519311951877</v>
      </c>
      <c r="X17" s="1">
        <v>53.527879474749156</v>
      </c>
      <c r="Y17" s="1">
        <v>37.694240666935166</v>
      </c>
    </row>
    <row r="18" spans="1:25" x14ac:dyDescent="0.3">
      <c r="B18" s="1" t="s">
        <v>21</v>
      </c>
      <c r="C18" s="1">
        <v>6.9738046462973449E-2</v>
      </c>
      <c r="D18" s="1">
        <v>7.3723184654343576E-2</v>
      </c>
      <c r="E18" s="1">
        <v>0.19645497006517393</v>
      </c>
      <c r="F18" s="1">
        <v>0.7548504882896897</v>
      </c>
      <c r="G18" s="1">
        <v>3.4549151081848906</v>
      </c>
      <c r="H18" s="1">
        <v>5.8797044897801101</v>
      </c>
      <c r="I18" s="1">
        <v>10.309883019974583</v>
      </c>
      <c r="J18" s="1">
        <v>22.821195257682071</v>
      </c>
      <c r="K18" s="1">
        <v>62.014424714541711</v>
      </c>
      <c r="L18" s="1">
        <v>47.525543159130947</v>
      </c>
      <c r="O18" s="1" t="s">
        <v>21</v>
      </c>
      <c r="P18" s="1">
        <v>2.802850055951631E-2</v>
      </c>
      <c r="Q18" s="1">
        <v>3.9562599305314791E-2</v>
      </c>
      <c r="R18" s="1">
        <v>4.0436804924109955E-2</v>
      </c>
      <c r="S18" s="1">
        <v>2.282870481343241E-2</v>
      </c>
      <c r="T18" s="1">
        <v>0.1232107706141097</v>
      </c>
      <c r="U18" s="1">
        <v>30.018851812747755</v>
      </c>
      <c r="V18" s="1">
        <v>54.208040436962257</v>
      </c>
      <c r="W18" s="1">
        <v>75.858385059569699</v>
      </c>
      <c r="X18" s="1">
        <v>82.787690517615161</v>
      </c>
      <c r="Y18" s="1">
        <v>53.456494595023422</v>
      </c>
    </row>
    <row r="19" spans="1:25" x14ac:dyDescent="0.3">
      <c r="A19" s="1" t="s">
        <v>28</v>
      </c>
      <c r="B19" s="1" t="s">
        <v>20</v>
      </c>
      <c r="C19" s="1">
        <v>3.2485320147219957E-2</v>
      </c>
      <c r="D19" s="1">
        <v>1.0206721301955291E-2</v>
      </c>
      <c r="E19" s="1">
        <v>5.3210075150362801E-3</v>
      </c>
      <c r="F19" s="1">
        <v>3.5953828093961736E-3</v>
      </c>
      <c r="G19" s="1">
        <v>1.4548046742874184E-2</v>
      </c>
      <c r="H19" s="1">
        <v>0.12574898666510015</v>
      </c>
      <c r="I19" s="1">
        <v>27.293590716440562</v>
      </c>
      <c r="J19" s="1">
        <v>55.241767170053222</v>
      </c>
      <c r="K19" s="1">
        <v>86.422729600978656</v>
      </c>
      <c r="L19" s="1">
        <v>96.395677686700338</v>
      </c>
      <c r="N19" s="1" t="s">
        <v>28</v>
      </c>
      <c r="O19" s="1" t="s">
        <v>20</v>
      </c>
      <c r="P19" s="1">
        <v>7.8771169751870818E-2</v>
      </c>
      <c r="Q19" s="1">
        <v>6.9867496904992457E-2</v>
      </c>
      <c r="R19" s="1">
        <v>0.20712328574763608</v>
      </c>
      <c r="S19" s="1">
        <v>2.2185463374462224E-2</v>
      </c>
      <c r="T19" s="1">
        <v>3.2280336486778962</v>
      </c>
      <c r="U19" s="1">
        <v>40.866173833670665</v>
      </c>
      <c r="V19" s="1">
        <v>83.653903834303136</v>
      </c>
      <c r="W19" s="1">
        <v>95.796826791910419</v>
      </c>
      <c r="X19" s="1">
        <v>99.266617258276824</v>
      </c>
      <c r="Y19" s="1">
        <v>98.868565068175499</v>
      </c>
    </row>
    <row r="20" spans="1:25" x14ac:dyDescent="0.3">
      <c r="B20" s="1" t="s">
        <v>21</v>
      </c>
      <c r="C20" s="1">
        <v>5.0797675134462206E-2</v>
      </c>
      <c r="D20" s="1">
        <v>5.3342330102399034E-2</v>
      </c>
      <c r="E20" s="1">
        <v>5.4359476924019233E-2</v>
      </c>
      <c r="F20" s="1">
        <v>5.3504464908825287E-2</v>
      </c>
      <c r="G20" s="1">
        <v>7.98423192471652E-2</v>
      </c>
      <c r="H20" s="1">
        <v>6.6191454052886969E-2</v>
      </c>
      <c r="I20" s="1">
        <v>17.276348747438988</v>
      </c>
      <c r="J20" s="1">
        <v>45.816095530500988</v>
      </c>
      <c r="K20" s="1">
        <v>70.629429538255152</v>
      </c>
      <c r="L20" s="1">
        <v>86.76194805029688</v>
      </c>
      <c r="O20" s="1" t="s">
        <v>21</v>
      </c>
      <c r="P20" s="1">
        <v>9.9639071761203374E-2</v>
      </c>
      <c r="Q20" s="1">
        <v>9.3343410406886942E-2</v>
      </c>
      <c r="R20" s="1">
        <v>9.0128716488573124E-2</v>
      </c>
      <c r="S20" s="1">
        <v>7.3486812014026529E-2</v>
      </c>
      <c r="T20" s="1">
        <v>0.38204833141542005</v>
      </c>
      <c r="U20" s="1">
        <v>40.718463907668877</v>
      </c>
      <c r="V20" s="1">
        <v>72.622005378982223</v>
      </c>
      <c r="W20" s="1">
        <v>87.648684368617083</v>
      </c>
      <c r="X20" s="1">
        <v>71.425774550603236</v>
      </c>
      <c r="Y20" s="1">
        <v>67.965586885575448</v>
      </c>
    </row>
    <row r="21" spans="1:25" x14ac:dyDescent="0.3">
      <c r="A21" s="1" t="s">
        <v>30</v>
      </c>
      <c r="B21" s="1" t="s">
        <v>20</v>
      </c>
      <c r="C21" s="1">
        <v>6.813258858843417E-2</v>
      </c>
      <c r="D21" s="1">
        <v>6.9201479302320346E-2</v>
      </c>
      <c r="E21" s="1">
        <v>0.31353805393387074</v>
      </c>
      <c r="F21" s="1">
        <v>0.96473278120419581</v>
      </c>
      <c r="G21" s="1">
        <v>2.0311371878604803</v>
      </c>
      <c r="H21" s="1">
        <v>6.6963467330103441</v>
      </c>
      <c r="I21" s="1">
        <v>13.908725881211598</v>
      </c>
      <c r="J21" s="1">
        <v>30.556426059403183</v>
      </c>
      <c r="K21" s="1">
        <v>43.81335422244566</v>
      </c>
      <c r="L21" s="1">
        <v>62.069087562822965</v>
      </c>
      <c r="N21" s="1" t="s">
        <v>30</v>
      </c>
      <c r="O21" s="1" t="s">
        <v>20</v>
      </c>
      <c r="P21" s="1">
        <v>6.9439257248932823E-2</v>
      </c>
      <c r="Q21" s="1">
        <v>8.0408809478257737E-2</v>
      </c>
      <c r="R21" s="1">
        <v>0.18082878457824839</v>
      </c>
      <c r="S21" s="1">
        <v>0.8525935844443151</v>
      </c>
      <c r="T21" s="1">
        <v>2.1429142403876309</v>
      </c>
      <c r="U21" s="1">
        <v>32.619459845458401</v>
      </c>
      <c r="V21" s="1">
        <v>43.456782378909892</v>
      </c>
      <c r="W21" s="1">
        <v>57.060913224706326</v>
      </c>
      <c r="X21" s="1">
        <v>54.441730133639894</v>
      </c>
      <c r="Y21" s="1">
        <v>50.032497711182707</v>
      </c>
    </row>
    <row r="22" spans="1:25" x14ac:dyDescent="0.3">
      <c r="B22" s="1" t="s">
        <v>21</v>
      </c>
      <c r="C22" s="1">
        <v>3.7359528174065515E-2</v>
      </c>
      <c r="D22" s="1">
        <v>6.1170596338716014E-2</v>
      </c>
      <c r="E22" s="1">
        <v>0.20093764258403618</v>
      </c>
      <c r="F22" s="1">
        <v>0.66649080102801461</v>
      </c>
      <c r="G22" s="1">
        <v>1.2525895821733017</v>
      </c>
      <c r="H22" s="1">
        <v>24.51663177974439</v>
      </c>
      <c r="I22" s="1">
        <v>62.386414809798261</v>
      </c>
      <c r="J22" s="1">
        <v>63.891094817457898</v>
      </c>
      <c r="K22" s="1">
        <v>66.776815571223835</v>
      </c>
      <c r="L22" s="1">
        <v>66.728002367126535</v>
      </c>
      <c r="O22" s="1" t="s">
        <v>21</v>
      </c>
      <c r="P22" s="1">
        <v>8.6125402687522681E-2</v>
      </c>
      <c r="Q22" s="1">
        <v>0.1040450458669515</v>
      </c>
      <c r="R22" s="1">
        <v>0.20608825935795264</v>
      </c>
      <c r="S22" s="1">
        <v>1.0848083057101758</v>
      </c>
      <c r="T22" s="1">
        <v>37.303068339143636</v>
      </c>
      <c r="U22" s="1">
        <v>67.003469624621715</v>
      </c>
      <c r="V22" s="1">
        <v>56.641805286091412</v>
      </c>
      <c r="W22" s="1">
        <v>44.971295060080109</v>
      </c>
      <c r="X22" s="1">
        <v>55.905369176146657</v>
      </c>
      <c r="Y22" s="1">
        <v>51.460605208320018</v>
      </c>
    </row>
    <row r="23" spans="1:25" x14ac:dyDescent="0.3">
      <c r="A23" s="1" t="s">
        <v>31</v>
      </c>
      <c r="B23" s="1" t="s">
        <v>20</v>
      </c>
      <c r="C23" s="1">
        <v>3.3017859414284825E-2</v>
      </c>
      <c r="D23" s="1">
        <v>3.8139550034746353E-2</v>
      </c>
      <c r="E23" s="1">
        <v>0.12253363120412751</v>
      </c>
      <c r="F23" s="1">
        <v>0.75963833148465598</v>
      </c>
      <c r="G23" s="1">
        <v>11.268814355824327</v>
      </c>
      <c r="H23" s="1">
        <v>22.758628215461027</v>
      </c>
      <c r="I23" s="1">
        <v>15.62305143029991</v>
      </c>
      <c r="J23" s="1">
        <v>15.457523855483462</v>
      </c>
      <c r="K23" s="1">
        <v>38.45041014168531</v>
      </c>
      <c r="L23" s="1">
        <v>66.864243747725268</v>
      </c>
      <c r="N23" s="1" t="s">
        <v>31</v>
      </c>
      <c r="O23" s="1" t="s">
        <v>20</v>
      </c>
      <c r="P23" s="1">
        <v>7.6281387341488677E-2</v>
      </c>
      <c r="Q23" s="1">
        <v>7.6287687167291202E-2</v>
      </c>
      <c r="R23" s="1">
        <v>0.12870829315604576</v>
      </c>
      <c r="S23" s="1">
        <v>3.0296118740129017</v>
      </c>
      <c r="T23" s="1">
        <v>8.2636205543195906</v>
      </c>
      <c r="U23" s="1">
        <v>4.3297886873305869</v>
      </c>
      <c r="V23" s="1">
        <v>31.938984029675041</v>
      </c>
      <c r="W23" s="1">
        <v>62.886580518951433</v>
      </c>
      <c r="X23" s="1">
        <v>52.067432209371624</v>
      </c>
      <c r="Y23" s="1">
        <v>46.977627629804694</v>
      </c>
    </row>
    <row r="24" spans="1:25" x14ac:dyDescent="0.3">
      <c r="B24" s="1" t="s">
        <v>21</v>
      </c>
      <c r="C24" s="1">
        <v>2.8910089621277824E-2</v>
      </c>
      <c r="D24" s="1">
        <v>2.9902629562487151E-2</v>
      </c>
      <c r="E24" s="1">
        <v>0.18845404862114454</v>
      </c>
      <c r="F24" s="1">
        <v>0.78387171649218879</v>
      </c>
      <c r="G24" s="1">
        <v>3.5262027981456323</v>
      </c>
      <c r="H24" s="1">
        <v>7.1545958341295623</v>
      </c>
      <c r="I24" s="1">
        <v>23.233541825200913</v>
      </c>
      <c r="J24" s="1">
        <v>36.436353676351239</v>
      </c>
      <c r="K24" s="1">
        <v>36.980165927827287</v>
      </c>
      <c r="L24" s="1">
        <v>79.366963067194476</v>
      </c>
      <c r="O24" s="1" t="s">
        <v>21</v>
      </c>
      <c r="P24" s="1">
        <v>4.9072791902810886E-2</v>
      </c>
      <c r="Q24" s="1">
        <v>4.9968056135541922E-2</v>
      </c>
      <c r="R24" s="1">
        <v>0.1157276578336859</v>
      </c>
      <c r="S24" s="1">
        <v>0.65289094248882396</v>
      </c>
      <c r="T24" s="1">
        <v>6.3060451634017483</v>
      </c>
      <c r="U24" s="1">
        <v>33.411446198400256</v>
      </c>
      <c r="V24" s="1">
        <v>74.468018908430182</v>
      </c>
      <c r="W24" s="1">
        <v>95.092177313869456</v>
      </c>
      <c r="X24" s="1">
        <v>98.881131057057786</v>
      </c>
      <c r="Y24" s="1">
        <v>97.948363714654803</v>
      </c>
    </row>
    <row r="26" spans="1:25" x14ac:dyDescent="0.3">
      <c r="B26" s="1" t="s">
        <v>33</v>
      </c>
      <c r="C26" s="1">
        <f>AVERAGE(C5:C14)</f>
        <v>2.7982348697947308E-2</v>
      </c>
      <c r="D26" s="1">
        <f t="shared" ref="D26:L26" si="2">AVERAGE(D5:D14)</f>
        <v>3.6768697602349756E-2</v>
      </c>
      <c r="E26" s="1">
        <f t="shared" si="2"/>
        <v>0.13424461672252461</v>
      </c>
      <c r="F26" s="1">
        <f t="shared" si="2"/>
        <v>0.78733134679679695</v>
      </c>
      <c r="G26" s="1">
        <f t="shared" si="2"/>
        <v>2.8776588039737017</v>
      </c>
      <c r="H26" s="1">
        <f t="shared" si="2"/>
        <v>2.8752221334555585</v>
      </c>
      <c r="I26" s="1">
        <f t="shared" si="2"/>
        <v>7.4076988178846817</v>
      </c>
      <c r="J26" s="1">
        <f t="shared" si="2"/>
        <v>21.991845052588225</v>
      </c>
      <c r="K26" s="1">
        <f>AVERAGE(K5:K14)</f>
        <v>36.018172711395451</v>
      </c>
      <c r="L26" s="1">
        <f t="shared" si="2"/>
        <v>49.192609056671259</v>
      </c>
      <c r="O26" s="1" t="s">
        <v>33</v>
      </c>
      <c r="P26" s="1">
        <f>AVERAGE(P5:P14)</f>
        <v>6.2251565752774254E-2</v>
      </c>
      <c r="Q26" s="1">
        <f t="shared" ref="Q26:Y26" si="3">AVERAGE(Q5:Q14)</f>
        <v>6.5876261357038945E-2</v>
      </c>
      <c r="R26" s="1">
        <f t="shared" si="3"/>
        <v>0.13505068697862013</v>
      </c>
      <c r="S26" s="1">
        <f t="shared" si="3"/>
        <v>0.7156056889728335</v>
      </c>
      <c r="T26" s="1">
        <f t="shared" si="3"/>
        <v>5.1709963048541416</v>
      </c>
      <c r="U26" s="1">
        <f t="shared" si="3"/>
        <v>21.335223803605651</v>
      </c>
      <c r="V26" s="1">
        <f t="shared" si="3"/>
        <v>46.96023562067267</v>
      </c>
      <c r="W26" s="1">
        <f t="shared" si="3"/>
        <v>60.476286998104158</v>
      </c>
      <c r="X26" s="1">
        <f t="shared" si="3"/>
        <v>63.098961858292384</v>
      </c>
      <c r="Y26" s="1">
        <f t="shared" si="3"/>
        <v>59.711936354137777</v>
      </c>
    </row>
    <row r="27" spans="1:25" x14ac:dyDescent="0.3">
      <c r="B27" s="1" t="s">
        <v>32</v>
      </c>
      <c r="C27" s="1">
        <f>AVERAGE(C15:C24)</f>
        <v>3.982119593618437E-2</v>
      </c>
      <c r="D27" s="1">
        <f t="shared" ref="D27:L27" si="4">AVERAGE(D15:D24)</f>
        <v>4.5593334472982708E-2</v>
      </c>
      <c r="E27" s="1">
        <f t="shared" si="4"/>
        <v>0.15858098018604988</v>
      </c>
      <c r="F27" s="1">
        <f t="shared" si="4"/>
        <v>0.60479026531601199</v>
      </c>
      <c r="G27" s="1">
        <f t="shared" si="4"/>
        <v>2.8172499170850758</v>
      </c>
      <c r="H27" s="1">
        <f t="shared" si="4"/>
        <v>8.3430908903223919</v>
      </c>
      <c r="I27" s="1">
        <f t="shared" si="4"/>
        <v>21.280608262145314</v>
      </c>
      <c r="J27" s="1">
        <f t="shared" si="4"/>
        <v>35.426986509301756</v>
      </c>
      <c r="K27" s="1">
        <f t="shared" si="4"/>
        <v>52.673928237571737</v>
      </c>
      <c r="L27" s="1">
        <f t="shared" si="4"/>
        <v>72.38260795257446</v>
      </c>
      <c r="O27" s="1" t="s">
        <v>32</v>
      </c>
      <c r="P27" s="1">
        <f>AVERAGE(P15:P24)</f>
        <v>5.8732842256969911E-2</v>
      </c>
      <c r="Q27" s="1">
        <f t="shared" ref="Q27:Y27" si="5">AVERAGE(Q15:Q24)</f>
        <v>6.3504017834555698E-2</v>
      </c>
      <c r="R27" s="1">
        <f t="shared" si="5"/>
        <v>0.12794371710158173</v>
      </c>
      <c r="S27" s="1">
        <f t="shared" si="5"/>
        <v>0.75495192072938944</v>
      </c>
      <c r="T27" s="1">
        <f t="shared" si="5"/>
        <v>6.8601778616615734</v>
      </c>
      <c r="U27" s="1">
        <f t="shared" si="5"/>
        <v>31.102169007034927</v>
      </c>
      <c r="V27" s="1">
        <f t="shared" si="5"/>
        <v>60.713226150775803</v>
      </c>
      <c r="W27" s="1">
        <f t="shared" si="5"/>
        <v>76.334464462481179</v>
      </c>
      <c r="X27" s="1">
        <f t="shared" si="5"/>
        <v>74.802166227464383</v>
      </c>
      <c r="Y27" s="1">
        <f t="shared" si="5"/>
        <v>68.832934689454106</v>
      </c>
    </row>
    <row r="28" spans="1:25" x14ac:dyDescent="0.3">
      <c r="B28" s="4" t="s">
        <v>34</v>
      </c>
      <c r="C28" s="4">
        <f>AVERAGE(C5:C24)</f>
        <v>3.3901772317065836E-2</v>
      </c>
      <c r="D28" s="4">
        <f t="shared" ref="D28:L28" si="6">AVERAGE(D5:D24)</f>
        <v>4.1181016037666232E-2</v>
      </c>
      <c r="E28" s="4">
        <f t="shared" si="6"/>
        <v>0.14641279845428726</v>
      </c>
      <c r="F28" s="4">
        <f t="shared" si="6"/>
        <v>0.69606080605640441</v>
      </c>
      <c r="G28" s="4">
        <f t="shared" si="6"/>
        <v>2.8474543605293885</v>
      </c>
      <c r="H28" s="4">
        <f t="shared" si="6"/>
        <v>5.6091565118889752</v>
      </c>
      <c r="I28" s="4">
        <f t="shared" si="6"/>
        <v>14.344153540014997</v>
      </c>
      <c r="J28" s="4">
        <f t="shared" si="6"/>
        <v>28.709415780944987</v>
      </c>
      <c r="K28" s="4">
        <f t="shared" si="6"/>
        <v>44.346050474483604</v>
      </c>
      <c r="L28" s="4">
        <f t="shared" si="6"/>
        <v>60.78760850462286</v>
      </c>
      <c r="O28" s="4" t="s">
        <v>34</v>
      </c>
      <c r="P28" s="4">
        <f>AVERAGE(P5:P24)</f>
        <v>6.0492204004872083E-2</v>
      </c>
      <c r="Q28" s="4">
        <f t="shared" ref="Q28:Y28" si="7">AVERAGE(Q5:Q24)</f>
        <v>6.469013959579735E-2</v>
      </c>
      <c r="R28" s="4">
        <f t="shared" si="7"/>
        <v>0.13149720204010093</v>
      </c>
      <c r="S28" s="4">
        <f t="shared" si="7"/>
        <v>0.73527880485111152</v>
      </c>
      <c r="T28" s="4">
        <f t="shared" si="7"/>
        <v>6.0155870832578575</v>
      </c>
      <c r="U28" s="4">
        <f t="shared" si="7"/>
        <v>26.218696405320287</v>
      </c>
      <c r="V28" s="4">
        <f t="shared" si="7"/>
        <v>53.836730885724236</v>
      </c>
      <c r="W28" s="4">
        <f t="shared" si="7"/>
        <v>68.40537573029269</v>
      </c>
      <c r="X28" s="4">
        <f t="shared" si="7"/>
        <v>68.950564042878369</v>
      </c>
      <c r="Y28" s="4">
        <f t="shared" si="7"/>
        <v>64.272435521795927</v>
      </c>
    </row>
    <row r="29" spans="1:25" x14ac:dyDescent="0.3">
      <c r="B29" s="1" t="s">
        <v>35</v>
      </c>
      <c r="C29" s="1">
        <f>STDEV(C5:C14)</f>
        <v>2.4627133910394755E-2</v>
      </c>
      <c r="D29" s="1">
        <f t="shared" ref="D29:L29" si="8">STDEV(D5:D14)</f>
        <v>2.0264988293226045E-2</v>
      </c>
      <c r="E29" s="1">
        <f t="shared" si="8"/>
        <v>7.3906911911328532E-2</v>
      </c>
      <c r="F29" s="1">
        <f t="shared" si="8"/>
        <v>0.66653686100057985</v>
      </c>
      <c r="G29" s="1">
        <f t="shared" si="8"/>
        <v>2.8786229691306016</v>
      </c>
      <c r="H29" s="1">
        <f t="shared" si="8"/>
        <v>2.337568496138394</v>
      </c>
      <c r="I29" s="1">
        <f t="shared" si="8"/>
        <v>9.7138138638282197</v>
      </c>
      <c r="J29" s="1">
        <f t="shared" si="8"/>
        <v>24.609377111880359</v>
      </c>
      <c r="K29" s="1">
        <f t="shared" si="8"/>
        <v>31.688711713928974</v>
      </c>
      <c r="L29" s="1">
        <f t="shared" si="8"/>
        <v>22.844520843599319</v>
      </c>
      <c r="O29" s="1" t="s">
        <v>35</v>
      </c>
      <c r="P29" s="1">
        <f>STDEV(P5:P14)</f>
        <v>5.6455028826471312E-2</v>
      </c>
      <c r="Q29" s="1">
        <f t="shared" ref="Q29:Y29" si="9">STDEV(Q5:Q14)</f>
        <v>6.1063357383204224E-2</v>
      </c>
      <c r="R29" s="1">
        <f t="shared" si="9"/>
        <v>0.1447940906681158</v>
      </c>
      <c r="S29" s="1">
        <f t="shared" si="9"/>
        <v>0.68538391220421746</v>
      </c>
      <c r="T29" s="1">
        <f t="shared" si="9"/>
        <v>7.0109236751217745</v>
      </c>
      <c r="U29" s="1">
        <f t="shared" si="9"/>
        <v>20.427746206383141</v>
      </c>
      <c r="V29" s="1">
        <f t="shared" si="9"/>
        <v>23.521607615523742</v>
      </c>
      <c r="W29" s="1">
        <f t="shared" si="9"/>
        <v>16.107554204808824</v>
      </c>
      <c r="X29" s="1">
        <f t="shared" si="9"/>
        <v>18.425766687236777</v>
      </c>
      <c r="Y29" s="1">
        <f t="shared" si="9"/>
        <v>20.457635129435129</v>
      </c>
    </row>
    <row r="30" spans="1:25" x14ac:dyDescent="0.3">
      <c r="B30" s="1" t="s">
        <v>36</v>
      </c>
      <c r="C30" s="1">
        <f>STDEV(C15:C24)</f>
        <v>1.8585240803434065E-2</v>
      </c>
      <c r="D30" s="1">
        <f t="shared" ref="D30:L30" si="10">STDEV(D15:D24)</f>
        <v>2.1267157233174017E-2</v>
      </c>
      <c r="E30" s="1">
        <f t="shared" si="10"/>
        <v>9.6290018937968541E-2</v>
      </c>
      <c r="F30" s="1">
        <f t="shared" si="10"/>
        <v>0.4365053243486845</v>
      </c>
      <c r="G30" s="1">
        <f t="shared" si="10"/>
        <v>3.272394352103067</v>
      </c>
      <c r="H30" s="1">
        <f t="shared" si="10"/>
        <v>8.545867034761276</v>
      </c>
      <c r="I30" s="1">
        <f t="shared" si="10"/>
        <v>16.847022182015174</v>
      </c>
      <c r="J30" s="1">
        <f t="shared" si="10"/>
        <v>24.338788824360087</v>
      </c>
      <c r="K30" s="1">
        <f t="shared" si="10"/>
        <v>22.881051690837086</v>
      </c>
      <c r="L30" s="1">
        <f t="shared" si="10"/>
        <v>15.597687793141056</v>
      </c>
      <c r="O30" s="1" t="s">
        <v>36</v>
      </c>
      <c r="P30" s="1">
        <f>STDEV(P15:P24)</f>
        <v>2.7330129047351253E-2</v>
      </c>
      <c r="Q30" s="1">
        <f t="shared" ref="Q30:Y30" si="11">STDEV(Q15:Q24)</f>
        <v>2.7147064347958369E-2</v>
      </c>
      <c r="R30" s="1">
        <f t="shared" si="11"/>
        <v>6.7146107601782828E-2</v>
      </c>
      <c r="S30" s="1">
        <f t="shared" si="11"/>
        <v>0.89206503092360134</v>
      </c>
      <c r="T30" s="1">
        <f t="shared" si="11"/>
        <v>10.985293083660244</v>
      </c>
      <c r="U30" s="1">
        <f t="shared" si="11"/>
        <v>20.618142159609754</v>
      </c>
      <c r="V30" s="1">
        <f t="shared" si="11"/>
        <v>16.497265900831021</v>
      </c>
      <c r="W30" s="1">
        <f t="shared" si="11"/>
        <v>16.837915454812141</v>
      </c>
      <c r="X30" s="1">
        <f t="shared" si="11"/>
        <v>19.716939635230958</v>
      </c>
      <c r="Y30" s="1">
        <f t="shared" si="11"/>
        <v>24.09373756632208</v>
      </c>
    </row>
    <row r="31" spans="1:25" x14ac:dyDescent="0.3">
      <c r="B31" s="4" t="s">
        <v>37</v>
      </c>
      <c r="C31" s="4">
        <f>STDEV(C5:C24)</f>
        <v>2.2085901221928501E-2</v>
      </c>
      <c r="D31" s="4">
        <f t="shared" ref="D31:L31" si="12">STDEV(D5:D24)</f>
        <v>2.0718700712716011E-2</v>
      </c>
      <c r="E31" s="4">
        <f t="shared" si="12"/>
        <v>8.4469641793970721E-2</v>
      </c>
      <c r="F31" s="4">
        <f t="shared" si="12"/>
        <v>0.5562979511895525</v>
      </c>
      <c r="G31" s="4">
        <f t="shared" si="12"/>
        <v>2.9997680709893539</v>
      </c>
      <c r="H31" s="4">
        <f t="shared" si="12"/>
        <v>6.7119397633942564</v>
      </c>
      <c r="I31" s="4">
        <f t="shared" si="12"/>
        <v>15.158654133921051</v>
      </c>
      <c r="J31" s="4">
        <f t="shared" si="12"/>
        <v>24.798660701583888</v>
      </c>
      <c r="K31" s="4">
        <f t="shared" si="12"/>
        <v>28.225150924815889</v>
      </c>
      <c r="L31" s="4">
        <f t="shared" si="12"/>
        <v>22.449147466585416</v>
      </c>
      <c r="O31" s="4" t="s">
        <v>37</v>
      </c>
      <c r="P31" s="4">
        <f>STDEV(P5:P24)</f>
        <v>4.3206275845969914E-2</v>
      </c>
      <c r="Q31" s="4">
        <f t="shared" ref="Q31:Y31" si="13">STDEV(Q5:Q24)</f>
        <v>4.6008813889720467E-2</v>
      </c>
      <c r="R31" s="4">
        <f t="shared" si="13"/>
        <v>0.10990855079767481</v>
      </c>
      <c r="S31" s="4">
        <f t="shared" si="13"/>
        <v>0.77451243638932932</v>
      </c>
      <c r="T31" s="4">
        <f t="shared" si="13"/>
        <v>9.0109118233335703</v>
      </c>
      <c r="U31" s="4">
        <f t="shared" si="13"/>
        <v>20.594546421335682</v>
      </c>
      <c r="V31" s="4">
        <f t="shared" si="13"/>
        <v>20.994430346363675</v>
      </c>
      <c r="W31" s="4">
        <f t="shared" si="13"/>
        <v>17.982633810336761</v>
      </c>
      <c r="X31" s="4">
        <f t="shared" si="13"/>
        <v>19.51952361619341</v>
      </c>
      <c r="Y31" s="4">
        <f t="shared" si="13"/>
        <v>22.251162332974548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5546875" style="1" bestFit="1" customWidth="1"/>
    <col min="3" max="14" width="8.88671875" style="1"/>
    <col min="15" max="15" width="15.5546875" style="1" bestFit="1" customWidth="1"/>
    <col min="16" max="16384" width="8.88671875" style="1"/>
  </cols>
  <sheetData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f>750/6*C2*C2</f>
        <v>125</v>
      </c>
      <c r="D3" s="1">
        <f t="shared" ref="D3:L3" si="0">750/6*D2*D2</f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>1500/6*P2*P2</f>
        <v>250</v>
      </c>
      <c r="Q3" s="1">
        <f t="shared" ref="Q3:Y3" si="1">1500/6*Q2*Q2</f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5" x14ac:dyDescent="0.3">
      <c r="A5" s="1" t="s">
        <v>22</v>
      </c>
      <c r="B5" s="1" t="s">
        <v>20</v>
      </c>
      <c r="C5" s="1">
        <v>6.9870216073643207E-3</v>
      </c>
      <c r="D5" s="1">
        <v>6.8146815499311713E-3</v>
      </c>
      <c r="E5" s="1">
        <v>2.9932890459589598E-3</v>
      </c>
      <c r="F5" s="1">
        <v>5.5353692866696676E-2</v>
      </c>
      <c r="G5" s="1">
        <v>5.5391228245095102E-4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N5" s="1" t="s">
        <v>22</v>
      </c>
      <c r="O5" s="1" t="s">
        <v>20</v>
      </c>
      <c r="P5" s="1">
        <v>5.2798410013595594E-2</v>
      </c>
      <c r="Q5" s="1">
        <v>5.2643992641162318E-2</v>
      </c>
      <c r="R5" s="1">
        <v>3.2522366258900856E-2</v>
      </c>
      <c r="S5" s="1">
        <v>2.3742522078599424E-2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3">
      <c r="B6" s="1" t="s">
        <v>21</v>
      </c>
      <c r="C6" s="1">
        <v>7.0121145966514815E-3</v>
      </c>
      <c r="D6" s="1">
        <v>1.4051588063644326E-2</v>
      </c>
      <c r="E6" s="1">
        <v>2.601103104180091E-2</v>
      </c>
      <c r="F6" s="1">
        <v>0.21161781822029416</v>
      </c>
      <c r="G6" s="1">
        <v>5.7785532763768972E-2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O6" s="1" t="s">
        <v>21</v>
      </c>
      <c r="P6" s="1">
        <v>5.3021582140445923E-3</v>
      </c>
      <c r="Q6" s="1">
        <v>6.5969044026090761E-3</v>
      </c>
      <c r="R6" s="1">
        <v>1.0888411534615089E-2</v>
      </c>
      <c r="S6" s="1">
        <v>6.0052045105758324E-2</v>
      </c>
      <c r="T6" s="1">
        <v>1.3035090463527818E-2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5" x14ac:dyDescent="0.3">
      <c r="A7" s="1" t="s">
        <v>23</v>
      </c>
      <c r="B7" s="1" t="s">
        <v>20</v>
      </c>
      <c r="C7" s="1">
        <v>2.7008826484495132E-3</v>
      </c>
      <c r="D7" s="1">
        <v>1.8062768119214269E-3</v>
      </c>
      <c r="E7" s="1">
        <v>4.778261117267717E-3</v>
      </c>
      <c r="F7" s="1">
        <v>8.6396074162390063E-2</v>
      </c>
      <c r="G7" s="1">
        <v>0.12002938650497191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N7" s="1" t="s">
        <v>23</v>
      </c>
      <c r="O7" s="1" t="s">
        <v>20</v>
      </c>
      <c r="P7" s="1">
        <v>4.2297225302020187E-2</v>
      </c>
      <c r="Q7" s="1">
        <v>3.5092013057828039E-2</v>
      </c>
      <c r="R7" s="1">
        <v>4.527213988729048E-2</v>
      </c>
      <c r="S7" s="1">
        <v>0.33909611429206737</v>
      </c>
      <c r="T7" s="1">
        <v>4.695717505634861E-2</v>
      </c>
      <c r="U7" s="1">
        <v>0</v>
      </c>
      <c r="V7" s="1">
        <v>0</v>
      </c>
      <c r="W7" s="1">
        <v>2.7314568224962786E-4</v>
      </c>
      <c r="X7" s="1">
        <v>3.4170277325970777E-4</v>
      </c>
      <c r="Y7" s="1">
        <v>4.3134125563439518E-4</v>
      </c>
    </row>
    <row r="8" spans="1:25" x14ac:dyDescent="0.3">
      <c r="B8" s="1" t="s">
        <v>21</v>
      </c>
      <c r="C8" s="1">
        <v>1.1925285193774306E-2</v>
      </c>
      <c r="D8" s="1">
        <v>6.3740033376599291E-3</v>
      </c>
      <c r="E8" s="1">
        <v>1.0491393560149491E-2</v>
      </c>
      <c r="F8" s="1">
        <v>0.11469030691360192</v>
      </c>
      <c r="G8" s="1">
        <v>0.22220364161988745</v>
      </c>
      <c r="H8" s="1">
        <v>0.75475441035392865</v>
      </c>
      <c r="I8" s="1">
        <v>1.0001664422218524</v>
      </c>
      <c r="J8" s="1">
        <v>0</v>
      </c>
      <c r="K8" s="1">
        <v>0</v>
      </c>
      <c r="L8" s="1">
        <v>0</v>
      </c>
      <c r="O8" s="1" t="s">
        <v>21</v>
      </c>
      <c r="P8" s="1">
        <v>5.1114469693185394E-2</v>
      </c>
      <c r="Q8" s="1">
        <v>5.8639380582352914E-2</v>
      </c>
      <c r="R8" s="1">
        <v>6.9725606496567172E-2</v>
      </c>
      <c r="S8" s="1">
        <v>0.30501211300494668</v>
      </c>
      <c r="T8" s="1">
        <v>1.8423408895352289</v>
      </c>
      <c r="U8" s="1">
        <v>0.68383599868740208</v>
      </c>
      <c r="V8" s="1">
        <v>0.26048253445730918</v>
      </c>
      <c r="W8" s="1">
        <v>1.7410107263670852E-4</v>
      </c>
      <c r="X8" s="1">
        <v>2.4439241601454623E-4</v>
      </c>
      <c r="Y8" s="1">
        <v>3.2668742220755758E-4</v>
      </c>
    </row>
    <row r="9" spans="1:25" x14ac:dyDescent="0.3">
      <c r="A9" s="1" t="s">
        <v>24</v>
      </c>
      <c r="B9" s="1" t="s">
        <v>20</v>
      </c>
      <c r="C9" s="1">
        <v>1.3324936109445493E-2</v>
      </c>
      <c r="D9" s="1">
        <v>1.1572254262551807E-2</v>
      </c>
      <c r="E9" s="1">
        <v>6.3278483543797569E-3</v>
      </c>
      <c r="F9" s="1">
        <v>0.20074441655617201</v>
      </c>
      <c r="G9" s="1">
        <v>2.5212891351347944E-4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N9" s="1" t="s">
        <v>24</v>
      </c>
      <c r="O9" s="1" t="s">
        <v>20</v>
      </c>
      <c r="P9" s="1">
        <v>4.6875305177768084E-2</v>
      </c>
      <c r="Q9" s="1">
        <v>4.4205963384460562E-2</v>
      </c>
      <c r="R9" s="1">
        <v>3.8415760098135993E-2</v>
      </c>
      <c r="S9" s="1">
        <v>0.10315970962841478</v>
      </c>
      <c r="T9" s="1">
        <v>0.12100677637947725</v>
      </c>
      <c r="U9" s="1">
        <v>9.6350507880818004</v>
      </c>
      <c r="V9" s="1">
        <v>3.6543380839728425</v>
      </c>
      <c r="W9" s="1">
        <v>0.55790307172195985</v>
      </c>
      <c r="X9" s="1">
        <v>0.79366783878292546</v>
      </c>
      <c r="Y9" s="1">
        <v>0.48148020772431821</v>
      </c>
    </row>
    <row r="10" spans="1:25" x14ac:dyDescent="0.3">
      <c r="B10" s="1" t="s">
        <v>21</v>
      </c>
      <c r="C10" s="1">
        <v>3.9947742181043855E-2</v>
      </c>
      <c r="D10" s="1">
        <v>4.4617499326447367E-2</v>
      </c>
      <c r="E10" s="1">
        <v>4.4132230546772379E-2</v>
      </c>
      <c r="F10" s="1">
        <v>0.46322350845948351</v>
      </c>
      <c r="G10" s="1">
        <v>7.8344630218214988</v>
      </c>
      <c r="H10" s="1">
        <v>22.061869566194147</v>
      </c>
      <c r="I10" s="1">
        <v>21.005294281556704</v>
      </c>
      <c r="J10" s="1">
        <v>15.37035454933789</v>
      </c>
      <c r="K10" s="1">
        <v>9.1855831755006161</v>
      </c>
      <c r="L10" s="1">
        <v>5.655387290776031</v>
      </c>
      <c r="O10" s="1" t="s">
        <v>21</v>
      </c>
      <c r="P10" s="1">
        <v>0.21949294663115321</v>
      </c>
      <c r="Q10" s="1">
        <v>0.25606219028375304</v>
      </c>
      <c r="R10" s="1">
        <v>0.43173144006237946</v>
      </c>
      <c r="S10" s="1">
        <v>6.7857237662923735</v>
      </c>
      <c r="T10" s="1">
        <v>18.08261084400133</v>
      </c>
      <c r="U10" s="1">
        <v>9.3228817188640551</v>
      </c>
      <c r="V10" s="1">
        <v>0.75469281715393899</v>
      </c>
      <c r="W10" s="1">
        <v>0.65922367503836188</v>
      </c>
      <c r="X10" s="1">
        <v>0.28461242902477552</v>
      </c>
      <c r="Y10" s="1">
        <v>0</v>
      </c>
    </row>
    <row r="11" spans="1:25" x14ac:dyDescent="0.3">
      <c r="A11" s="1" t="s">
        <v>25</v>
      </c>
      <c r="B11" s="1" t="s">
        <v>20</v>
      </c>
      <c r="C11" s="1">
        <v>4.8583171906819649E-2</v>
      </c>
      <c r="D11" s="1">
        <v>4.2535949863465809E-2</v>
      </c>
      <c r="E11" s="1">
        <v>8.1306787709540876E-2</v>
      </c>
      <c r="F11" s="1">
        <v>9.629885061124345E-2</v>
      </c>
      <c r="G11" s="1">
        <v>2.0194321487083777E-2</v>
      </c>
      <c r="H11" s="1">
        <v>0.37607860523321462</v>
      </c>
      <c r="I11" s="1">
        <v>0.12835265999822962</v>
      </c>
      <c r="J11" s="1">
        <v>0</v>
      </c>
      <c r="K11" s="1">
        <v>0</v>
      </c>
      <c r="L11" s="1">
        <v>0</v>
      </c>
      <c r="N11" s="1" t="s">
        <v>25</v>
      </c>
      <c r="O11" s="1" t="s">
        <v>20</v>
      </c>
      <c r="P11" s="1">
        <v>9.1194679483531702E-2</v>
      </c>
      <c r="Q11" s="1">
        <v>8.4494649157821441E-2</v>
      </c>
      <c r="R11" s="1">
        <v>6.9874996542643397E-2</v>
      </c>
      <c r="S11" s="1">
        <v>7.8984897795004935E-2</v>
      </c>
      <c r="T11" s="1">
        <v>0.20423655026700516</v>
      </c>
      <c r="U11" s="1">
        <v>4.9698374716975066E-2</v>
      </c>
      <c r="V11" s="1">
        <v>0</v>
      </c>
      <c r="W11" s="1">
        <v>0</v>
      </c>
      <c r="X11" s="1">
        <v>0</v>
      </c>
      <c r="Y11" s="1">
        <v>0</v>
      </c>
    </row>
    <row r="12" spans="1:25" x14ac:dyDescent="0.3">
      <c r="B12" s="1" t="s">
        <v>21</v>
      </c>
      <c r="C12" s="1">
        <v>4.3042903731676276E-3</v>
      </c>
      <c r="D12" s="1">
        <v>7.1768034230481606E-3</v>
      </c>
      <c r="E12" s="1">
        <v>4.3371780006766E-3</v>
      </c>
      <c r="F12" s="1">
        <v>4.7046923425251262E-2</v>
      </c>
      <c r="G12" s="1">
        <v>4.1953780182800715E-2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O12" s="1" t="s">
        <v>21</v>
      </c>
      <c r="P12" s="1">
        <v>5.454484168206486E-2</v>
      </c>
      <c r="Q12" s="1">
        <v>3.8249284355889701E-2</v>
      </c>
      <c r="R12" s="1">
        <v>3.4502323156425867E-2</v>
      </c>
      <c r="S12" s="1">
        <v>2.7995128847580521E-2</v>
      </c>
      <c r="T12" s="1">
        <v>9.0034734452817851E-3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x14ac:dyDescent="0.3">
      <c r="A13" s="1" t="s">
        <v>26</v>
      </c>
      <c r="B13" s="1" t="s">
        <v>20</v>
      </c>
      <c r="C13" s="1">
        <v>1.1614845606608236E-2</v>
      </c>
      <c r="D13" s="1">
        <v>9.5298699941283697E-3</v>
      </c>
      <c r="E13" s="1">
        <v>1.8065201238487361E-2</v>
      </c>
      <c r="F13" s="1">
        <v>2.8886428193153915E-2</v>
      </c>
      <c r="G13" s="1">
        <v>3.2461893794422075E-2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N13" s="1" t="s">
        <v>26</v>
      </c>
      <c r="O13" s="1" t="s">
        <v>20</v>
      </c>
      <c r="P13" s="1">
        <v>1.6605516194331985E-2</v>
      </c>
      <c r="Q13" s="1">
        <v>1.7742265085281681E-2</v>
      </c>
      <c r="R13" s="1">
        <v>2.5627595795152221E-2</v>
      </c>
      <c r="S13" s="1">
        <v>9.0086548604149871E-2</v>
      </c>
      <c r="T13" s="1">
        <v>0.55704229691270335</v>
      </c>
      <c r="U13" s="1">
        <v>4.8781275331680387</v>
      </c>
      <c r="V13" s="1">
        <v>7.3587701426190035</v>
      </c>
      <c r="W13" s="1">
        <v>0</v>
      </c>
      <c r="X13" s="1">
        <v>0</v>
      </c>
      <c r="Y13" s="1">
        <v>0</v>
      </c>
    </row>
    <row r="14" spans="1:25" x14ac:dyDescent="0.3">
      <c r="B14" s="1" t="s">
        <v>21</v>
      </c>
      <c r="C14" s="1">
        <v>4.7502059659618057E-3</v>
      </c>
      <c r="D14" s="1">
        <v>1.4939398330671631E-3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5.1187027159836607E-4</v>
      </c>
      <c r="L14" s="1">
        <v>0</v>
      </c>
      <c r="O14" s="1" t="s">
        <v>21</v>
      </c>
      <c r="P14" s="1">
        <v>0</v>
      </c>
      <c r="Q14" s="1">
        <v>0</v>
      </c>
      <c r="R14" s="1">
        <v>0</v>
      </c>
      <c r="S14" s="1">
        <v>4.0551440608360086E-2</v>
      </c>
      <c r="T14" s="1">
        <v>0.59847563423548267</v>
      </c>
      <c r="U14" s="1">
        <v>8.435284438385296E-2</v>
      </c>
      <c r="V14" s="1">
        <v>0</v>
      </c>
      <c r="W14" s="1">
        <v>0</v>
      </c>
      <c r="X14" s="1">
        <v>0</v>
      </c>
      <c r="Y14" s="1">
        <v>0</v>
      </c>
    </row>
    <row r="15" spans="1:25" x14ac:dyDescent="0.3">
      <c r="A15" s="1" t="s">
        <v>27</v>
      </c>
      <c r="B15" s="1" t="s">
        <v>20</v>
      </c>
      <c r="C15" s="1">
        <v>6.7947604846929147E-3</v>
      </c>
      <c r="D15" s="1">
        <v>4.1004457336380829E-3</v>
      </c>
      <c r="E15" s="1">
        <v>6.5390615512522302E-3</v>
      </c>
      <c r="F15" s="1">
        <v>0.15060991389356362</v>
      </c>
      <c r="G15" s="1">
        <v>0.23831004689798671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N15" s="1" t="s">
        <v>27</v>
      </c>
      <c r="O15" s="1" t="s">
        <v>20</v>
      </c>
      <c r="P15" s="1">
        <v>1.91636375343604E-2</v>
      </c>
      <c r="Q15" s="1">
        <v>1.7643313567708135E-2</v>
      </c>
      <c r="R15" s="1">
        <v>2.7907539221720748E-2</v>
      </c>
      <c r="S15" s="1">
        <v>0.19145962435621702</v>
      </c>
      <c r="T15" s="1">
        <v>5.0737812354657311E-2</v>
      </c>
      <c r="U15" s="1">
        <v>0</v>
      </c>
      <c r="V15" s="1">
        <v>0</v>
      </c>
      <c r="W15" s="1">
        <v>0</v>
      </c>
      <c r="X15" s="1">
        <v>0.46058508262617237</v>
      </c>
      <c r="Y15" s="1">
        <v>1.2206656026482237</v>
      </c>
    </row>
    <row r="16" spans="1:25" x14ac:dyDescent="0.3">
      <c r="B16" s="1" t="s">
        <v>21</v>
      </c>
      <c r="C16" s="1">
        <v>2.4128896565452649E-3</v>
      </c>
      <c r="D16" s="1">
        <v>4.6631105380215837E-3</v>
      </c>
      <c r="E16" s="1">
        <v>2.9743327649983872E-2</v>
      </c>
      <c r="F16" s="1">
        <v>0.2890065836575535</v>
      </c>
      <c r="G16" s="1">
        <v>0.45933149600734929</v>
      </c>
      <c r="H16" s="1">
        <v>0.25206243953661345</v>
      </c>
      <c r="I16" s="1">
        <v>0</v>
      </c>
      <c r="J16" s="1">
        <v>0</v>
      </c>
      <c r="K16" s="1">
        <v>0</v>
      </c>
      <c r="L16" s="1">
        <v>0</v>
      </c>
      <c r="O16" s="1" t="s">
        <v>21</v>
      </c>
      <c r="P16" s="1">
        <v>3.8957117952413883E-2</v>
      </c>
      <c r="Q16" s="1">
        <v>5.2763745444241422E-2</v>
      </c>
      <c r="R16" s="1">
        <v>8.9378639696827661E-2</v>
      </c>
      <c r="S16" s="1">
        <v>0.14749749357406025</v>
      </c>
      <c r="T16" s="1">
        <v>0.11258199367841484</v>
      </c>
      <c r="U16" s="1">
        <v>7.640069764751338E-3</v>
      </c>
      <c r="V16" s="1">
        <v>2.2562718717354565E-4</v>
      </c>
      <c r="W16" s="1">
        <v>0</v>
      </c>
      <c r="X16" s="1">
        <v>8.8815508554186004E-2</v>
      </c>
      <c r="Y16" s="1">
        <v>0.16443575854026407</v>
      </c>
    </row>
    <row r="17" spans="1:25" x14ac:dyDescent="0.3">
      <c r="A17" s="1" t="s">
        <v>29</v>
      </c>
      <c r="B17" s="1" t="s">
        <v>20</v>
      </c>
      <c r="C17" s="1">
        <v>1.4521445755139382E-3</v>
      </c>
      <c r="D17" s="1">
        <v>1.0892877026680288E-3</v>
      </c>
      <c r="E17" s="1">
        <v>4.2300008580858882E-3</v>
      </c>
      <c r="F17" s="1">
        <v>2.3676400429489906E-3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N17" s="1" t="s">
        <v>29</v>
      </c>
      <c r="O17" s="1" t="s">
        <v>20</v>
      </c>
      <c r="P17" s="1">
        <v>7.9610703659106965E-3</v>
      </c>
      <c r="Q17" s="1">
        <v>4.3575371697920588E-3</v>
      </c>
      <c r="R17" s="1">
        <v>1.2540096960029694E-3</v>
      </c>
      <c r="S17" s="1">
        <v>1.7621943851452049E-2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 x14ac:dyDescent="0.3">
      <c r="B18" s="1" t="s">
        <v>21</v>
      </c>
      <c r="C18" s="1">
        <v>1.6058102803974152E-2</v>
      </c>
      <c r="D18" s="1">
        <v>8.8935905297303375E-3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O18" s="1" t="s">
        <v>21</v>
      </c>
      <c r="P18" s="1">
        <v>2.3181466628171384E-2</v>
      </c>
      <c r="Q18" s="1">
        <v>1.2762128808166061E-2</v>
      </c>
      <c r="R18" s="1">
        <v>3.2786598587116176E-3</v>
      </c>
      <c r="S18" s="1">
        <v>0</v>
      </c>
      <c r="T18" s="1">
        <v>0</v>
      </c>
      <c r="U18" s="1">
        <v>5.3199761010304387E-2</v>
      </c>
      <c r="V18" s="1">
        <v>2.5894571116850115E-2</v>
      </c>
      <c r="W18" s="1">
        <v>0.13748585698766233</v>
      </c>
      <c r="X18" s="1">
        <v>2.4204038397154792</v>
      </c>
      <c r="Y18" s="1">
        <v>9.3129781524431049E-2</v>
      </c>
    </row>
    <row r="19" spans="1:25" x14ac:dyDescent="0.3">
      <c r="A19" s="1" t="s">
        <v>28</v>
      </c>
      <c r="B19" s="1" t="s">
        <v>20</v>
      </c>
      <c r="C19" s="1">
        <v>3.3012109122580284E-2</v>
      </c>
      <c r="D19" s="1">
        <v>3.801123795210936E-2</v>
      </c>
      <c r="E19" s="1">
        <v>2.1638763894480873E-2</v>
      </c>
      <c r="F19" s="1">
        <v>1.7257837485101634E-2</v>
      </c>
      <c r="G19" s="1">
        <v>3.6006415688613611E-2</v>
      </c>
      <c r="H19" s="1">
        <v>5.2869646948246488E-2</v>
      </c>
      <c r="I19" s="1">
        <v>2.5911051063278488E-2</v>
      </c>
      <c r="J19" s="1">
        <v>1.8634744107693913E-3</v>
      </c>
      <c r="K19" s="1">
        <v>0</v>
      </c>
      <c r="L19" s="1">
        <v>0</v>
      </c>
      <c r="N19" s="1" t="s">
        <v>28</v>
      </c>
      <c r="O19" s="1" t="s">
        <v>20</v>
      </c>
      <c r="P19" s="1">
        <v>0.12253293072513238</v>
      </c>
      <c r="Q19" s="1">
        <v>0.13308094648569993</v>
      </c>
      <c r="R19" s="1">
        <v>0.20712328574763608</v>
      </c>
      <c r="S19" s="1">
        <v>0.29994746482272927</v>
      </c>
      <c r="T19" s="1">
        <v>6.7075559276013247E-2</v>
      </c>
      <c r="U19" s="1">
        <v>0.15333383843303641</v>
      </c>
      <c r="V19" s="1">
        <v>0</v>
      </c>
      <c r="W19" s="1">
        <v>0</v>
      </c>
      <c r="X19" s="1">
        <v>0</v>
      </c>
      <c r="Y19" s="1">
        <v>0</v>
      </c>
    </row>
    <row r="20" spans="1:25" x14ac:dyDescent="0.3">
      <c r="B20" s="1" t="s">
        <v>21</v>
      </c>
      <c r="C20" s="1">
        <v>3.9273426447240925E-2</v>
      </c>
      <c r="D20" s="1">
        <v>3.814508505898051E-2</v>
      </c>
      <c r="E20" s="1">
        <v>2.3428168927816739E-2</v>
      </c>
      <c r="F20" s="1">
        <v>1.8610248663939233E-2</v>
      </c>
      <c r="G20" s="1">
        <v>5.4793748502956511E-3</v>
      </c>
      <c r="H20" s="1">
        <v>3.2307733525813877E-2</v>
      </c>
      <c r="I20" s="1">
        <v>0.59960163778171138</v>
      </c>
      <c r="J20" s="1">
        <v>1.810564616757208</v>
      </c>
      <c r="K20" s="1">
        <v>2.3364597389840692E-2</v>
      </c>
      <c r="L20" s="1">
        <v>0</v>
      </c>
      <c r="O20" s="1" t="s">
        <v>21</v>
      </c>
      <c r="P20" s="1">
        <v>0.14840502229085578</v>
      </c>
      <c r="Q20" s="1">
        <v>0.14302619336539127</v>
      </c>
      <c r="R20" s="1">
        <v>0.16153723055740912</v>
      </c>
      <c r="S20" s="1">
        <v>0.27138283274889463</v>
      </c>
      <c r="T20" s="1">
        <v>1.2075182201764481</v>
      </c>
      <c r="U20" s="1">
        <v>6.3392693027128137</v>
      </c>
      <c r="V20" s="1">
        <v>2.3292359484959346E-2</v>
      </c>
      <c r="W20" s="1">
        <v>0</v>
      </c>
      <c r="X20" s="1">
        <v>0</v>
      </c>
      <c r="Y20" s="1">
        <v>0</v>
      </c>
    </row>
    <row r="21" spans="1:25" x14ac:dyDescent="0.3">
      <c r="A21" s="1" t="s">
        <v>30</v>
      </c>
      <c r="B21" s="1" t="s">
        <v>20</v>
      </c>
      <c r="C21" s="1">
        <v>3.213801348511046E-3</v>
      </c>
      <c r="D21" s="1">
        <v>1.2874693823687504E-3</v>
      </c>
      <c r="E21" s="1">
        <v>6.656858894562012E-3</v>
      </c>
      <c r="F21" s="1">
        <v>0.24906734135843836</v>
      </c>
      <c r="G21" s="1">
        <v>0.41120673200607472</v>
      </c>
      <c r="H21" s="1">
        <v>0.20322116014141678</v>
      </c>
      <c r="I21" s="1">
        <v>0</v>
      </c>
      <c r="J21" s="1">
        <v>0</v>
      </c>
      <c r="K21" s="1">
        <v>0</v>
      </c>
      <c r="L21" s="1">
        <v>0</v>
      </c>
      <c r="N21" s="1" t="s">
        <v>30</v>
      </c>
      <c r="O21" s="1" t="s">
        <v>20</v>
      </c>
      <c r="P21" s="1">
        <v>1.4939123073475587E-2</v>
      </c>
      <c r="Q21" s="1">
        <v>1.1090870272863136E-2</v>
      </c>
      <c r="R21" s="1">
        <v>8.4106411431743439E-3</v>
      </c>
      <c r="S21" s="1">
        <v>8.1504337195086457E-2</v>
      </c>
      <c r="T21" s="1">
        <v>8.4548266299368499E-2</v>
      </c>
      <c r="U21" s="1">
        <v>0.50997379394902953</v>
      </c>
      <c r="V21" s="1">
        <v>22.855585788330497</v>
      </c>
      <c r="W21" s="1">
        <v>36.798976885183784</v>
      </c>
      <c r="X21" s="1">
        <v>37.701968673660012</v>
      </c>
      <c r="Y21" s="1">
        <v>24.230013907622634</v>
      </c>
    </row>
    <row r="22" spans="1:25" x14ac:dyDescent="0.3">
      <c r="B22" s="1" t="s">
        <v>21</v>
      </c>
      <c r="C22" s="1">
        <v>3.287638479317765E-2</v>
      </c>
      <c r="D22" s="1">
        <v>3.1331281051537471E-2</v>
      </c>
      <c r="E22" s="1">
        <v>3.1679806812951662E-2</v>
      </c>
      <c r="F22" s="1">
        <v>0.17926304303512117</v>
      </c>
      <c r="G22" s="1">
        <v>1.6666291542182423</v>
      </c>
      <c r="H22" s="1">
        <v>0.74846621674950231</v>
      </c>
      <c r="I22" s="1">
        <v>1.2218153383206672E-2</v>
      </c>
      <c r="J22" s="1">
        <v>0</v>
      </c>
      <c r="K22" s="1">
        <v>0</v>
      </c>
      <c r="L22" s="1">
        <v>0</v>
      </c>
      <c r="O22" s="1" t="s">
        <v>21</v>
      </c>
      <c r="P22" s="1">
        <v>5.6391632712068426E-3</v>
      </c>
      <c r="Q22" s="1">
        <v>7.4830427076723743E-2</v>
      </c>
      <c r="R22" s="1">
        <v>0.11283332199847906</v>
      </c>
      <c r="S22" s="1">
        <v>2.422498801259199</v>
      </c>
      <c r="T22" s="1">
        <v>1.8546396223582593</v>
      </c>
      <c r="U22" s="1">
        <v>0.50017599545182601</v>
      </c>
      <c r="V22" s="1">
        <v>1.3914951814509717E-2</v>
      </c>
      <c r="W22" s="1">
        <v>9.879839786381843E-2</v>
      </c>
      <c r="X22" s="1">
        <v>1.1497355264111295</v>
      </c>
      <c r="Y22" s="1">
        <v>1.3564132394114112</v>
      </c>
    </row>
    <row r="23" spans="1:25" x14ac:dyDescent="0.3">
      <c r="A23" s="1" t="s">
        <v>31</v>
      </c>
      <c r="B23" s="1" t="s">
        <v>20</v>
      </c>
      <c r="C23" s="1">
        <v>2.7063819192036742E-4</v>
      </c>
      <c r="D23" s="1">
        <v>6.7863968033356496E-4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N23" s="1" t="s">
        <v>31</v>
      </c>
      <c r="O23" s="1" t="s">
        <v>20</v>
      </c>
      <c r="P23" s="1">
        <v>1.1197267866640539E-2</v>
      </c>
      <c r="Q23" s="1">
        <v>1.119819261171247E-2</v>
      </c>
      <c r="R23" s="1">
        <v>1.2687564495119517E-2</v>
      </c>
      <c r="S23" s="1">
        <v>4.3034259574046899E-3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x14ac:dyDescent="0.3">
      <c r="B24" s="1" t="s">
        <v>21</v>
      </c>
      <c r="C24" s="1">
        <v>1.3056169506383535E-3</v>
      </c>
      <c r="D24" s="1">
        <v>1.6820229128899022E-3</v>
      </c>
      <c r="E24" s="1">
        <v>2.0939338735682729E-3</v>
      </c>
      <c r="F24" s="1">
        <v>6.4716134184675062E-2</v>
      </c>
      <c r="G24" s="1">
        <v>0.1236245216291057</v>
      </c>
      <c r="H24" s="1">
        <v>4.0766927829798075E-3</v>
      </c>
      <c r="I24" s="1">
        <v>0</v>
      </c>
      <c r="J24" s="1">
        <v>0</v>
      </c>
      <c r="K24" s="1">
        <v>0</v>
      </c>
      <c r="L24" s="1">
        <v>0</v>
      </c>
      <c r="O24" s="1" t="s">
        <v>21</v>
      </c>
      <c r="P24" s="1">
        <v>1.3383488700766607E-2</v>
      </c>
      <c r="Q24" s="1">
        <v>9.2797818537435003E-3</v>
      </c>
      <c r="R24" s="1">
        <v>9.8682498927949221E-3</v>
      </c>
      <c r="S24" s="1">
        <v>4.3953387432627701E-2</v>
      </c>
      <c r="T24" s="1">
        <v>0.5928280892047314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6" spans="1:25" x14ac:dyDescent="0.3">
      <c r="B26" s="1" t="s">
        <v>33</v>
      </c>
      <c r="C26" s="1">
        <f>AVERAGE(C5:C14)</f>
        <v>1.5115049618928631E-2</v>
      </c>
      <c r="D26" s="1">
        <f t="shared" ref="D26:L26" si="2">AVERAGE(D5:D14)</f>
        <v>1.4597286646586554E-2</v>
      </c>
      <c r="E26" s="1">
        <f t="shared" si="2"/>
        <v>1.9844322061503404E-2</v>
      </c>
      <c r="F26" s="1">
        <f t="shared" si="2"/>
        <v>0.1304258019408287</v>
      </c>
      <c r="G26" s="1">
        <f t="shared" si="2"/>
        <v>0.83298976193703977</v>
      </c>
      <c r="H26" s="1">
        <f t="shared" si="2"/>
        <v>2.319270258178129</v>
      </c>
      <c r="I26" s="1">
        <f t="shared" si="2"/>
        <v>2.2133813383776788</v>
      </c>
      <c r="J26" s="1">
        <f t="shared" si="2"/>
        <v>1.537035454933789</v>
      </c>
      <c r="K26" s="1">
        <f>AVERAGE(K5:K14)</f>
        <v>0.91860950457722146</v>
      </c>
      <c r="L26" s="1">
        <f t="shared" si="2"/>
        <v>0.56553872907760305</v>
      </c>
      <c r="O26" s="1" t="s">
        <v>33</v>
      </c>
      <c r="P26" s="1">
        <f>AVERAGE(P5:P14)</f>
        <v>5.8022555239169563E-2</v>
      </c>
      <c r="Q26" s="1">
        <f t="shared" ref="Q26:Y26" si="3">AVERAGE(Q5:Q14)</f>
        <v>5.9372664295115875E-2</v>
      </c>
      <c r="R26" s="1">
        <f t="shared" si="3"/>
        <v>7.5856063983211056E-2</v>
      </c>
      <c r="S26" s="1">
        <f t="shared" si="3"/>
        <v>0.78544042862572561</v>
      </c>
      <c r="T26" s="1">
        <f t="shared" si="3"/>
        <v>2.1474708730296386</v>
      </c>
      <c r="U26" s="1">
        <f t="shared" si="3"/>
        <v>2.4653947257902127</v>
      </c>
      <c r="V26" s="1">
        <f t="shared" si="3"/>
        <v>1.2028283578203094</v>
      </c>
      <c r="W26" s="1">
        <f t="shared" si="3"/>
        <v>0.12175739935152081</v>
      </c>
      <c r="X26" s="1">
        <f>AVERAGE(X5:X14)</f>
        <v>0.10788663629969752</v>
      </c>
      <c r="Y26" s="1">
        <f t="shared" si="3"/>
        <v>4.8223823640216018E-2</v>
      </c>
    </row>
    <row r="27" spans="1:25" x14ac:dyDescent="0.3">
      <c r="B27" s="1" t="s">
        <v>32</v>
      </c>
      <c r="C27" s="1">
        <f>AVERAGE(C15:C24)</f>
        <v>1.3666987437479489E-2</v>
      </c>
      <c r="D27" s="1">
        <f t="shared" ref="D27:L27" si="4">AVERAGE(D15:D24)</f>
        <v>1.2988217054227761E-2</v>
      </c>
      <c r="E27" s="1">
        <f t="shared" si="4"/>
        <v>1.2600992246270154E-2</v>
      </c>
      <c r="F27" s="1">
        <f t="shared" si="4"/>
        <v>9.7089874232134152E-2</v>
      </c>
      <c r="G27" s="1">
        <f t="shared" si="4"/>
        <v>0.29405877412976678</v>
      </c>
      <c r="H27" s="1">
        <f t="shared" si="4"/>
        <v>0.12930038896845727</v>
      </c>
      <c r="I27" s="1">
        <f t="shared" si="4"/>
        <v>6.3773084222819659E-2</v>
      </c>
      <c r="J27" s="1">
        <f t="shared" si="4"/>
        <v>0.18124280911679774</v>
      </c>
      <c r="K27" s="1">
        <f t="shared" si="4"/>
        <v>2.3364597389840692E-3</v>
      </c>
      <c r="L27" s="1">
        <f t="shared" si="4"/>
        <v>0</v>
      </c>
      <c r="O27" s="1" t="s">
        <v>32</v>
      </c>
      <c r="P27" s="1">
        <f>AVERAGE(P15:P24)</f>
        <v>4.0536028840893412E-2</v>
      </c>
      <c r="Q27" s="1">
        <f t="shared" ref="Q27:Y27" si="5">AVERAGE(Q15:Q24)</f>
        <v>4.7003313665604174E-2</v>
      </c>
      <c r="R27" s="1">
        <f t="shared" si="5"/>
        <v>6.3427914230787613E-2</v>
      </c>
      <c r="S27" s="1">
        <f t="shared" si="5"/>
        <v>0.34801693111976711</v>
      </c>
      <c r="T27" s="1">
        <f t="shared" si="5"/>
        <v>0.39699295633478926</v>
      </c>
      <c r="U27" s="1">
        <f t="shared" si="5"/>
        <v>0.75635927613217624</v>
      </c>
      <c r="V27" s="1">
        <f t="shared" si="5"/>
        <v>2.2918913297933989</v>
      </c>
      <c r="W27" s="1">
        <f t="shared" si="5"/>
        <v>3.7035261140035258</v>
      </c>
      <c r="X27" s="1">
        <f t="shared" si="5"/>
        <v>4.1821508630966973</v>
      </c>
      <c r="Y27" s="1">
        <f t="shared" si="5"/>
        <v>2.7064658289746961</v>
      </c>
    </row>
    <row r="28" spans="1:25" x14ac:dyDescent="0.3">
      <c r="B28" s="4" t="s">
        <v>34</v>
      </c>
      <c r="C28" s="4">
        <f>AVERAGE(C5:C24)</f>
        <v>1.4391018528204061E-2</v>
      </c>
      <c r="D28" s="4">
        <f t="shared" ref="D28:L28" si="6">AVERAGE(D5:D24)</f>
        <v>1.3792751850407157E-2</v>
      </c>
      <c r="E28" s="4">
        <f t="shared" si="6"/>
        <v>1.6222657153886783E-2</v>
      </c>
      <c r="F28" s="4">
        <f t="shared" si="6"/>
        <v>0.11375783808648143</v>
      </c>
      <c r="G28" s="4">
        <f t="shared" si="6"/>
        <v>0.56352426803340327</v>
      </c>
      <c r="H28" s="4">
        <f t="shared" si="6"/>
        <v>1.2242853235732931</v>
      </c>
      <c r="I28" s="4">
        <f t="shared" si="6"/>
        <v>1.138577211300249</v>
      </c>
      <c r="J28" s="4">
        <f t="shared" si="6"/>
        <v>0.85913913202529335</v>
      </c>
      <c r="K28" s="4">
        <f t="shared" si="6"/>
        <v>0.46047298215810278</v>
      </c>
      <c r="L28" s="4">
        <f t="shared" si="6"/>
        <v>0.28276936453880153</v>
      </c>
      <c r="O28" s="4" t="s">
        <v>34</v>
      </c>
      <c r="P28" s="4">
        <f>AVERAGE(P5:P24)</f>
        <v>4.9279292040031467E-2</v>
      </c>
      <c r="Q28" s="4">
        <f t="shared" ref="Q28:Y28" si="7">AVERAGE(Q5:Q24)</f>
        <v>5.3187988980360021E-2</v>
      </c>
      <c r="R28" s="4">
        <f t="shared" si="7"/>
        <v>6.9641989106999341E-2</v>
      </c>
      <c r="S28" s="4">
        <f t="shared" si="7"/>
        <v>0.56672867987274633</v>
      </c>
      <c r="T28" s="4">
        <f t="shared" si="7"/>
        <v>1.2722319146822136</v>
      </c>
      <c r="U28" s="4">
        <f t="shared" si="7"/>
        <v>1.6108770009611946</v>
      </c>
      <c r="V28" s="4">
        <f t="shared" si="7"/>
        <v>1.7473598438068543</v>
      </c>
      <c r="W28" s="4">
        <f t="shared" si="7"/>
        <v>1.9126417566775236</v>
      </c>
      <c r="X28" s="4">
        <f t="shared" si="7"/>
        <v>2.1450187496981976</v>
      </c>
      <c r="Y28" s="4">
        <f t="shared" si="7"/>
        <v>1.3773448263074561</v>
      </c>
    </row>
    <row r="29" spans="1:25" x14ac:dyDescent="0.3">
      <c r="B29" s="1" t="s">
        <v>35</v>
      </c>
      <c r="C29" s="1">
        <f>STDEV(C5:C14)</f>
        <v>1.5890405201733966E-2</v>
      </c>
      <c r="D29" s="1">
        <f t="shared" ref="D29:L29" si="8">STDEV(D5:D14)</f>
        <v>1.576025917417256E-2</v>
      </c>
      <c r="E29" s="1">
        <f t="shared" si="8"/>
        <v>2.5438630350037544E-2</v>
      </c>
      <c r="F29" s="1">
        <f t="shared" si="8"/>
        <v>0.13562654167005073</v>
      </c>
      <c r="G29" s="1">
        <f t="shared" si="8"/>
        <v>2.4610393956025156</v>
      </c>
      <c r="H29" s="1">
        <f t="shared" si="8"/>
        <v>6.9413978162289309</v>
      </c>
      <c r="I29" s="1">
        <f t="shared" si="8"/>
        <v>6.6101657878140703</v>
      </c>
      <c r="J29" s="1">
        <f t="shared" si="8"/>
        <v>4.8605328820238629</v>
      </c>
      <c r="K29" s="1">
        <f t="shared" si="8"/>
        <v>2.9047184663167744</v>
      </c>
      <c r="L29" s="1">
        <f t="shared" si="8"/>
        <v>1.7883904889221218</v>
      </c>
      <c r="O29" s="1" t="s">
        <v>35</v>
      </c>
      <c r="P29" s="1">
        <f>STDEV(P5:P14)</f>
        <v>6.2798761878959303E-2</v>
      </c>
      <c r="Q29" s="1">
        <f t="shared" ref="Q29:Y29" si="9">STDEV(Q5:Q14)</f>
        <v>7.3539828015909636E-2</v>
      </c>
      <c r="R29" s="1">
        <f t="shared" si="9"/>
        <v>0.12699237523366064</v>
      </c>
      <c r="S29" s="1">
        <f t="shared" si="9"/>
        <v>2.1112527390968507</v>
      </c>
      <c r="T29" s="1">
        <f t="shared" si="9"/>
        <v>5.6271761592972087</v>
      </c>
      <c r="U29" s="1">
        <f t="shared" si="9"/>
        <v>3.9894577872613408</v>
      </c>
      <c r="V29" s="1">
        <f t="shared" si="9"/>
        <v>2.4421105776022065</v>
      </c>
      <c r="W29" s="1">
        <f t="shared" si="9"/>
        <v>0.25767834236573406</v>
      </c>
      <c r="X29" s="1">
        <f t="shared" si="9"/>
        <v>0.25701659839212915</v>
      </c>
      <c r="Y29" s="1">
        <f t="shared" si="9"/>
        <v>0.15223085960524876</v>
      </c>
    </row>
    <row r="30" spans="1:25" x14ac:dyDescent="0.3">
      <c r="B30" s="1" t="s">
        <v>36</v>
      </c>
      <c r="C30" s="1">
        <f>STDEV(C15:C24)</f>
        <v>1.5525109376481657E-2</v>
      </c>
      <c r="D30" s="1">
        <f t="shared" ref="D30:L30" si="10">STDEV(D15:D24)</f>
        <v>1.6049926134414996E-2</v>
      </c>
      <c r="E30" s="1">
        <f t="shared" si="10"/>
        <v>1.2591405394710464E-2</v>
      </c>
      <c r="F30" s="1">
        <f t="shared" si="10"/>
        <v>0.11103125283704336</v>
      </c>
      <c r="G30" s="1">
        <f t="shared" si="10"/>
        <v>0.51277292973863675</v>
      </c>
      <c r="H30" s="1">
        <f t="shared" si="10"/>
        <v>0.23610395397267889</v>
      </c>
      <c r="I30" s="1">
        <f t="shared" si="10"/>
        <v>0.18846535996389996</v>
      </c>
      <c r="J30" s="1">
        <f t="shared" si="10"/>
        <v>0.57248562771135481</v>
      </c>
      <c r="K30" s="1">
        <f t="shared" si="10"/>
        <v>7.3885344364721653E-3</v>
      </c>
      <c r="L30" s="1">
        <f t="shared" si="10"/>
        <v>0</v>
      </c>
      <c r="O30" s="1" t="s">
        <v>36</v>
      </c>
      <c r="P30" s="1">
        <f>STDEV(P15:P24)</f>
        <v>5.1263815079490023E-2</v>
      </c>
      <c r="Q30" s="1">
        <f t="shared" ref="Q30:Y30" si="11">STDEV(Q15:Q24)</f>
        <v>5.3004390644574864E-2</v>
      </c>
      <c r="R30" s="1">
        <f t="shared" si="11"/>
        <v>7.4984055738568811E-2</v>
      </c>
      <c r="S30" s="1">
        <f t="shared" si="11"/>
        <v>0.73698152624247459</v>
      </c>
      <c r="T30" s="1">
        <f t="shared" si="11"/>
        <v>0.64118778852000902</v>
      </c>
      <c r="U30" s="1">
        <f t="shared" si="11"/>
        <v>1.972088314863552</v>
      </c>
      <c r="V30" s="1">
        <f t="shared" si="11"/>
        <v>7.2253531231777384</v>
      </c>
      <c r="W30" s="1">
        <f t="shared" si="11"/>
        <v>11.628663372649125</v>
      </c>
      <c r="X30" s="1">
        <f t="shared" si="11"/>
        <v>11.803647537913086</v>
      </c>
      <c r="Y30" s="1">
        <f t="shared" si="11"/>
        <v>7.5807475063401526</v>
      </c>
    </row>
    <row r="31" spans="1:25" x14ac:dyDescent="0.3">
      <c r="B31" s="4" t="s">
        <v>37</v>
      </c>
      <c r="C31" s="4">
        <f>STDEV(C5:C24)</f>
        <v>1.5307876211541749E-2</v>
      </c>
      <c r="D31" s="4">
        <f t="shared" ref="D31:L31" si="12">STDEV(D5:D24)</f>
        <v>1.5503511670417535E-2</v>
      </c>
      <c r="E31" s="4">
        <f t="shared" si="12"/>
        <v>1.9885641168757909E-2</v>
      </c>
      <c r="F31" s="4">
        <f t="shared" si="12"/>
        <v>0.12184090178081233</v>
      </c>
      <c r="G31" s="4">
        <f t="shared" si="12"/>
        <v>1.7521279078777581</v>
      </c>
      <c r="H31" s="4">
        <f t="shared" si="12"/>
        <v>4.9104002335659969</v>
      </c>
      <c r="I31" s="4">
        <f t="shared" si="12"/>
        <v>4.6829611450802702</v>
      </c>
      <c r="J31" s="4">
        <f t="shared" si="12"/>
        <v>3.4394273216152729</v>
      </c>
      <c r="K31" s="4">
        <f t="shared" si="12"/>
        <v>2.0536844565510828</v>
      </c>
      <c r="L31" s="4">
        <f t="shared" si="12"/>
        <v>1.2645830421263573</v>
      </c>
      <c r="O31" s="4" t="s">
        <v>37</v>
      </c>
      <c r="P31" s="4">
        <f>STDEV(P5:P24)</f>
        <v>5.6509832445661261E-2</v>
      </c>
      <c r="Q31" s="4">
        <f t="shared" ref="Q31:Y31" si="13">STDEV(Q5:Q24)</f>
        <v>6.2712019231139504E-2</v>
      </c>
      <c r="R31" s="4">
        <f t="shared" si="13"/>
        <v>0.10170114691010079</v>
      </c>
      <c r="S31" s="4">
        <f t="shared" si="13"/>
        <v>1.555321352243586</v>
      </c>
      <c r="T31" s="4">
        <f t="shared" si="13"/>
        <v>4.0000458185229268</v>
      </c>
      <c r="U31" s="4">
        <f t="shared" si="13"/>
        <v>3.185891287855128</v>
      </c>
      <c r="V31" s="4">
        <f t="shared" si="13"/>
        <v>5.2788404689470658</v>
      </c>
      <c r="W31" s="4">
        <f t="shared" si="13"/>
        <v>8.2135165405918453</v>
      </c>
      <c r="X31" s="4">
        <f t="shared" si="13"/>
        <v>8.3902434552500686</v>
      </c>
      <c r="Y31" s="4">
        <f t="shared" si="13"/>
        <v>5.3937069359144969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44140625" style="1" bestFit="1" customWidth="1"/>
    <col min="3" max="14" width="8.88671875" style="1"/>
    <col min="15" max="15" width="15.5546875" style="1" bestFit="1" customWidth="1"/>
    <col min="16" max="16384" width="8.88671875" style="1"/>
  </cols>
  <sheetData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f>750/6*C2*C2</f>
        <v>125</v>
      </c>
      <c r="D3" s="1">
        <f t="shared" ref="D3:L3" si="0">750/6*D2*D2</f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>1500/6*P2*P2</f>
        <v>250</v>
      </c>
      <c r="Q3" s="1">
        <f t="shared" ref="Q3:Y3" si="1">1500/6*Q2*Q2</f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5" x14ac:dyDescent="0.3">
      <c r="A5" s="1" t="s">
        <v>22</v>
      </c>
      <c r="B5" s="1" t="s">
        <v>20</v>
      </c>
      <c r="C5" s="1">
        <v>0.10829883491414698</v>
      </c>
      <c r="D5" s="1">
        <v>0.21456511622926147</v>
      </c>
      <c r="E5" s="1">
        <v>0.79601533362201948</v>
      </c>
      <c r="F5" s="1">
        <v>1.7814412206243122</v>
      </c>
      <c r="G5" s="1">
        <v>2.5479964992743751</v>
      </c>
      <c r="H5" s="1">
        <v>2.6840164374624567</v>
      </c>
      <c r="I5" s="1">
        <v>3.5089012777686404</v>
      </c>
      <c r="J5" s="1">
        <v>12.010854265069286</v>
      </c>
      <c r="K5" s="1">
        <v>9.5625625098699789</v>
      </c>
      <c r="L5" s="1">
        <v>1.9119232899070269</v>
      </c>
      <c r="N5" s="1" t="s">
        <v>22</v>
      </c>
      <c r="O5" s="1" t="s">
        <v>20</v>
      </c>
      <c r="P5" s="1">
        <v>6.9392196017868488E-2</v>
      </c>
      <c r="Q5" s="1">
        <v>9.4344072833624226E-2</v>
      </c>
      <c r="R5" s="1">
        <v>0.2561849552674822</v>
      </c>
      <c r="S5" s="1">
        <v>0.38455101333862673</v>
      </c>
      <c r="T5" s="1">
        <v>2.6250323080899456E-2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3">
      <c r="B6" s="1" t="s">
        <v>21</v>
      </c>
      <c r="C6" s="1">
        <v>8.1340529321157193E-2</v>
      </c>
      <c r="D6" s="1">
        <v>0.12119494704893231</v>
      </c>
      <c r="E6" s="1">
        <v>0.90021813796487327</v>
      </c>
      <c r="F6" s="1">
        <v>2.5919694526191193</v>
      </c>
      <c r="G6" s="1">
        <v>1.0344866571948641</v>
      </c>
      <c r="H6" s="1">
        <v>0.40096215435881855</v>
      </c>
      <c r="I6" s="1">
        <v>6.6724939780741848E-4</v>
      </c>
      <c r="J6" s="1">
        <v>0</v>
      </c>
      <c r="K6" s="1">
        <v>0</v>
      </c>
      <c r="L6" s="1">
        <v>0</v>
      </c>
      <c r="O6" s="1" t="s">
        <v>21</v>
      </c>
      <c r="P6" s="1">
        <v>8.8015826353140231E-2</v>
      </c>
      <c r="Q6" s="1">
        <v>0.11250078043735121</v>
      </c>
      <c r="R6" s="1">
        <v>0.64288968973944738</v>
      </c>
      <c r="S6" s="1">
        <v>0.2415188401376431</v>
      </c>
      <c r="T6" s="1">
        <v>0.23569813574506207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5" x14ac:dyDescent="0.3">
      <c r="A7" s="1" t="s">
        <v>23</v>
      </c>
      <c r="B7" s="1" t="s">
        <v>20</v>
      </c>
      <c r="C7" s="1">
        <v>0.11217665933226978</v>
      </c>
      <c r="D7" s="1">
        <v>0.1950778956875141</v>
      </c>
      <c r="E7" s="1">
        <v>0.9087885086495715</v>
      </c>
      <c r="F7" s="1">
        <v>1.743280785321115</v>
      </c>
      <c r="G7" s="1">
        <v>0.74169882971348156</v>
      </c>
      <c r="H7" s="1">
        <v>4.5596054421424066E-2</v>
      </c>
      <c r="I7" s="1">
        <v>0</v>
      </c>
      <c r="J7" s="1">
        <v>0</v>
      </c>
      <c r="K7" s="1">
        <v>0</v>
      </c>
      <c r="L7" s="1">
        <v>0</v>
      </c>
      <c r="N7" s="1" t="s">
        <v>23</v>
      </c>
      <c r="O7" s="1" t="s">
        <v>20</v>
      </c>
      <c r="P7" s="1">
        <v>0.26368270241472158</v>
      </c>
      <c r="Q7" s="1">
        <v>0.35523914757001307</v>
      </c>
      <c r="R7" s="1">
        <v>0.48839584510408968</v>
      </c>
      <c r="S7" s="1">
        <v>2.2043100413215484</v>
      </c>
      <c r="T7" s="1">
        <v>4.1590640764194484E-2</v>
      </c>
      <c r="U7" s="1">
        <v>0</v>
      </c>
      <c r="V7" s="1">
        <v>0</v>
      </c>
      <c r="W7" s="1">
        <v>0</v>
      </c>
      <c r="X7" s="1">
        <v>0</v>
      </c>
      <c r="Y7" s="1">
        <v>0</v>
      </c>
    </row>
    <row r="8" spans="1:25" x14ac:dyDescent="0.3">
      <c r="B8" s="1" t="s">
        <v>21</v>
      </c>
      <c r="C8" s="1">
        <v>2.4197908791250777E-2</v>
      </c>
      <c r="D8" s="1">
        <v>4.7051733728907842E-2</v>
      </c>
      <c r="E8" s="1">
        <v>0.57586093541264982</v>
      </c>
      <c r="F8" s="1">
        <v>2.4471166505749142</v>
      </c>
      <c r="G8" s="1">
        <v>1.6851969995636105</v>
      </c>
      <c r="H8" s="1">
        <v>1.1034602467597479</v>
      </c>
      <c r="I8" s="1">
        <v>0.18031240700671317</v>
      </c>
      <c r="J8" s="1">
        <v>0</v>
      </c>
      <c r="K8" s="1">
        <v>0</v>
      </c>
      <c r="L8" s="1">
        <v>0</v>
      </c>
      <c r="O8" s="1" t="s">
        <v>21</v>
      </c>
      <c r="P8" s="1">
        <v>0.22873725187700464</v>
      </c>
      <c r="Q8" s="1">
        <v>0.25220739529677333</v>
      </c>
      <c r="R8" s="1">
        <v>0.66494986728892902</v>
      </c>
      <c r="S8" s="1">
        <v>3.7933475866718456</v>
      </c>
      <c r="T8" s="1">
        <v>2.6363067952257255</v>
      </c>
      <c r="U8" s="1">
        <v>0.43669124345708932</v>
      </c>
      <c r="V8" s="1">
        <v>0.47503457370837787</v>
      </c>
      <c r="W8" s="1">
        <v>1.4798591174120223E-2</v>
      </c>
      <c r="X8" s="1">
        <v>0</v>
      </c>
      <c r="Y8" s="1">
        <v>0</v>
      </c>
    </row>
    <row r="9" spans="1:25" x14ac:dyDescent="0.3">
      <c r="A9" s="1" t="s">
        <v>24</v>
      </c>
      <c r="B9" s="1" t="s">
        <v>20</v>
      </c>
      <c r="C9" s="1">
        <v>0.1634190277573504</v>
      </c>
      <c r="D9" s="1">
        <v>0.21798605040219873</v>
      </c>
      <c r="E9" s="1">
        <v>0.62683665798485877</v>
      </c>
      <c r="F9" s="1">
        <v>1.1583080697976829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N9" s="1" t="s">
        <v>24</v>
      </c>
      <c r="O9" s="1" t="s">
        <v>20</v>
      </c>
      <c r="P9" s="1">
        <v>0.33398654939159761</v>
      </c>
      <c r="Q9" s="1">
        <v>0.36859972410278147</v>
      </c>
      <c r="R9" s="1">
        <v>0.5847008909851884</v>
      </c>
      <c r="S9" s="1">
        <v>1.3246495198145491</v>
      </c>
      <c r="T9" s="1">
        <v>1.3224784303768006E-3</v>
      </c>
      <c r="U9" s="1">
        <v>0</v>
      </c>
      <c r="V9" s="1">
        <v>0</v>
      </c>
      <c r="W9" s="1">
        <v>0</v>
      </c>
      <c r="X9" s="1">
        <v>0</v>
      </c>
      <c r="Y9" s="1">
        <v>0</v>
      </c>
    </row>
    <row r="10" spans="1:25" x14ac:dyDescent="0.3">
      <c r="B10" s="1" t="s">
        <v>21</v>
      </c>
      <c r="C10" s="1">
        <v>0.11075640106847352</v>
      </c>
      <c r="D10" s="1">
        <v>0.13453892104590282</v>
      </c>
      <c r="E10" s="1">
        <v>0.50743411750249645</v>
      </c>
      <c r="F10" s="1">
        <v>1.4390026714158504</v>
      </c>
      <c r="G10" s="1">
        <v>9.2897290433264723E-2</v>
      </c>
      <c r="H10" s="1">
        <v>0.27407723586368027</v>
      </c>
      <c r="I10" s="1">
        <v>0.10681445245982847</v>
      </c>
      <c r="J10" s="1">
        <v>0</v>
      </c>
      <c r="K10" s="1">
        <v>0</v>
      </c>
      <c r="L10" s="1">
        <v>0</v>
      </c>
      <c r="O10" s="1" t="s">
        <v>21</v>
      </c>
      <c r="P10" s="1">
        <v>0.12117325967577522</v>
      </c>
      <c r="Q10" s="1">
        <v>0.12606138598584765</v>
      </c>
      <c r="R10" s="1">
        <v>0.31797102638814789</v>
      </c>
      <c r="S10" s="1">
        <v>0.44546866289718884</v>
      </c>
      <c r="T10" s="1">
        <v>0.48922969511259368</v>
      </c>
      <c r="U10" s="1">
        <v>0.24620591483702728</v>
      </c>
      <c r="V10" s="1">
        <v>0.4645248636979033</v>
      </c>
      <c r="W10" s="1">
        <v>0</v>
      </c>
      <c r="X10" s="1">
        <v>0</v>
      </c>
      <c r="Y10" s="1">
        <v>0</v>
      </c>
    </row>
    <row r="11" spans="1:25" x14ac:dyDescent="0.3">
      <c r="A11" s="1" t="s">
        <v>25</v>
      </c>
      <c r="B11" s="1" t="s">
        <v>20</v>
      </c>
      <c r="C11" s="1">
        <v>0.12696816172453187</v>
      </c>
      <c r="D11" s="1">
        <v>0.17697438994288694</v>
      </c>
      <c r="E11" s="1">
        <v>0.72519400268625123</v>
      </c>
      <c r="F11" s="1">
        <v>1.0071652065578565</v>
      </c>
      <c r="G11" s="1">
        <v>0.43808649032463998</v>
      </c>
      <c r="H11" s="1">
        <v>1.3802652642705668</v>
      </c>
      <c r="I11" s="1">
        <v>1.2997550972234517</v>
      </c>
      <c r="J11" s="1">
        <v>0</v>
      </c>
      <c r="K11" s="1">
        <v>0</v>
      </c>
      <c r="L11" s="1">
        <v>0</v>
      </c>
      <c r="N11" s="1" t="s">
        <v>25</v>
      </c>
      <c r="O11" s="1" t="s">
        <v>20</v>
      </c>
      <c r="P11" s="1">
        <v>0.23725207814435606</v>
      </c>
      <c r="Q11" s="1">
        <v>0.23978998709271393</v>
      </c>
      <c r="R11" s="1">
        <v>0.54662627503672079</v>
      </c>
      <c r="S11" s="1">
        <v>1.0045708852890627</v>
      </c>
      <c r="T11" s="1">
        <v>1.0476116363444155</v>
      </c>
      <c r="U11" s="1">
        <v>1.0563828061164082</v>
      </c>
      <c r="V11" s="1">
        <v>1.4849945218703791</v>
      </c>
      <c r="W11" s="1">
        <v>1.5740588073646606</v>
      </c>
      <c r="X11" s="1">
        <v>1.5727669919612857</v>
      </c>
      <c r="Y11" s="1">
        <v>1.3989485656701874</v>
      </c>
    </row>
    <row r="12" spans="1:25" x14ac:dyDescent="0.3">
      <c r="B12" s="1" t="s">
        <v>21</v>
      </c>
      <c r="C12" s="1">
        <v>0.24448369319592125</v>
      </c>
      <c r="D12" s="1">
        <v>0.31707117523026773</v>
      </c>
      <c r="E12" s="1">
        <v>0.63149311689851295</v>
      </c>
      <c r="F12" s="1">
        <v>0.55603582623218828</v>
      </c>
      <c r="G12" s="1">
        <v>0.19681475124352477</v>
      </c>
      <c r="H12" s="1">
        <v>2.0493941245733533E-3</v>
      </c>
      <c r="I12" s="1">
        <v>0</v>
      </c>
      <c r="J12" s="1">
        <v>0</v>
      </c>
      <c r="K12" s="1">
        <v>0</v>
      </c>
      <c r="L12" s="1">
        <v>0</v>
      </c>
      <c r="O12" s="1" t="s">
        <v>21</v>
      </c>
      <c r="P12" s="1">
        <v>0.28988438332153571</v>
      </c>
      <c r="Q12" s="1">
        <v>0.39090768611719273</v>
      </c>
      <c r="R12" s="1">
        <v>0.94521031082759577</v>
      </c>
      <c r="S12" s="1">
        <v>0.91435201386069931</v>
      </c>
      <c r="T12" s="1">
        <v>9.6352961431962966E-2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x14ac:dyDescent="0.3">
      <c r="A13" s="1" t="s">
        <v>26</v>
      </c>
      <c r="B13" s="1" t="s">
        <v>20</v>
      </c>
      <c r="C13" s="1">
        <v>0.12761047475681417</v>
      </c>
      <c r="D13" s="1">
        <v>0.21826476438164977</v>
      </c>
      <c r="E13" s="1">
        <v>1.0309731802451527</v>
      </c>
      <c r="F13" s="1">
        <v>2.857028228459551</v>
      </c>
      <c r="G13" s="1">
        <v>1.6209846666244663</v>
      </c>
      <c r="H13" s="1">
        <v>0.43011958290965752</v>
      </c>
      <c r="I13" s="1">
        <v>1.0078968719920577E-2</v>
      </c>
      <c r="J13" s="1">
        <v>0</v>
      </c>
      <c r="K13" s="1">
        <v>0</v>
      </c>
      <c r="L13" s="1">
        <v>0</v>
      </c>
      <c r="N13" s="1" t="s">
        <v>26</v>
      </c>
      <c r="O13" s="1" t="s">
        <v>20</v>
      </c>
      <c r="P13" s="1">
        <v>0.19768471659919029</v>
      </c>
      <c r="Q13" s="1">
        <v>0.24965901584289224</v>
      </c>
      <c r="R13" s="1">
        <v>0.64789765619619211</v>
      </c>
      <c r="S13" s="1">
        <v>1.6068164396485642</v>
      </c>
      <c r="T13" s="1">
        <v>1.2511386477444366</v>
      </c>
      <c r="U13" s="1">
        <v>0.69505457622913347</v>
      </c>
      <c r="V13" s="1">
        <v>0</v>
      </c>
      <c r="W13" s="1">
        <v>0</v>
      </c>
      <c r="X13" s="1">
        <v>0</v>
      </c>
      <c r="Y13" s="1">
        <v>0</v>
      </c>
    </row>
    <row r="14" spans="1:25" x14ac:dyDescent="0.3">
      <c r="B14" s="1" t="s">
        <v>21</v>
      </c>
      <c r="C14" s="1">
        <v>2.7759016113589299E-2</v>
      </c>
      <c r="D14" s="1">
        <v>2.5396977162141773E-2</v>
      </c>
      <c r="E14" s="1">
        <v>0.25491824298745863</v>
      </c>
      <c r="F14" s="1">
        <v>1.8494372022244283</v>
      </c>
      <c r="G14" s="1">
        <v>0.78267446202899094</v>
      </c>
      <c r="H14" s="1">
        <v>1.9253429035711259E-3</v>
      </c>
      <c r="I14" s="1">
        <v>0</v>
      </c>
      <c r="J14" s="1">
        <v>0.78974633927212923</v>
      </c>
      <c r="K14" s="1">
        <v>0</v>
      </c>
      <c r="L14" s="1">
        <v>0</v>
      </c>
      <c r="O14" s="1" t="s">
        <v>21</v>
      </c>
      <c r="P14" s="1">
        <v>0.13913703642393557</v>
      </c>
      <c r="Q14" s="1">
        <v>0.18256366854329348</v>
      </c>
      <c r="R14" s="1">
        <v>0.63936771229175393</v>
      </c>
      <c r="S14" s="1">
        <v>1.440682089977011</v>
      </c>
      <c r="T14" s="1">
        <v>3.3455159677759902E-2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</row>
    <row r="15" spans="1:25" x14ac:dyDescent="0.3">
      <c r="A15" s="1" t="s">
        <v>27</v>
      </c>
      <c r="B15" s="1" t="s">
        <v>20</v>
      </c>
      <c r="C15" s="1">
        <v>5.0130232909289946E-2</v>
      </c>
      <c r="D15" s="1">
        <v>7.4415496647505935E-2</v>
      </c>
      <c r="E15" s="1">
        <v>0.37054682123762639</v>
      </c>
      <c r="F15" s="1">
        <v>1.7195569464603455</v>
      </c>
      <c r="G15" s="1">
        <v>0.49287589508505847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N15" s="1" t="s">
        <v>27</v>
      </c>
      <c r="O15" s="1" t="s">
        <v>20</v>
      </c>
      <c r="P15" s="1">
        <v>0.16695361019934782</v>
      </c>
      <c r="Q15" s="1">
        <v>0.1592500824633134</v>
      </c>
      <c r="R15" s="1">
        <v>0.37318581614823243</v>
      </c>
      <c r="S15" s="1">
        <v>0.72307918131864624</v>
      </c>
      <c r="T15" s="1">
        <v>2.6019390951106313E-3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</row>
    <row r="16" spans="1:25" x14ac:dyDescent="0.3">
      <c r="B16" s="1" t="s">
        <v>21</v>
      </c>
      <c r="C16" s="1">
        <v>0.26843397429066068</v>
      </c>
      <c r="D16" s="1">
        <v>0.313239381793189</v>
      </c>
      <c r="E16" s="1">
        <v>0.76557649690627505</v>
      </c>
      <c r="F16" s="1">
        <v>3.9512892539908089</v>
      </c>
      <c r="G16" s="1">
        <v>1.604810785057935</v>
      </c>
      <c r="H16" s="1">
        <v>0.26129905737884229</v>
      </c>
      <c r="I16" s="1">
        <v>0</v>
      </c>
      <c r="J16" s="1">
        <v>0</v>
      </c>
      <c r="K16" s="1">
        <v>0</v>
      </c>
      <c r="L16" s="1">
        <v>0</v>
      </c>
      <c r="O16" s="1" t="s">
        <v>21</v>
      </c>
      <c r="P16" s="1">
        <v>0.36230119695744911</v>
      </c>
      <c r="Q16" s="1">
        <v>0.29762660856140627</v>
      </c>
      <c r="R16" s="1">
        <v>0.80520223406875402</v>
      </c>
      <c r="S16" s="1">
        <v>0.86786287477772228</v>
      </c>
      <c r="T16" s="1">
        <v>0.14656901063793631</v>
      </c>
      <c r="U16" s="1">
        <v>1.6371578067324293E-2</v>
      </c>
      <c r="V16" s="1">
        <v>0</v>
      </c>
      <c r="W16" s="1">
        <v>0</v>
      </c>
      <c r="X16" s="1">
        <v>0</v>
      </c>
      <c r="Y16" s="1">
        <v>0</v>
      </c>
    </row>
    <row r="17" spans="1:25" x14ac:dyDescent="0.3">
      <c r="A17" s="1" t="s">
        <v>29</v>
      </c>
      <c r="B17" s="1" t="s">
        <v>20</v>
      </c>
      <c r="C17" s="1">
        <v>4.6347614368486528E-2</v>
      </c>
      <c r="D17" s="1">
        <v>8.2301737534917721E-2</v>
      </c>
      <c r="E17" s="1">
        <v>0.40680522538048858</v>
      </c>
      <c r="F17" s="1">
        <v>0.34461000825122556</v>
      </c>
      <c r="G17" s="1">
        <v>2.3099082966406234E-3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N17" s="1" t="s">
        <v>29</v>
      </c>
      <c r="O17" s="1" t="s">
        <v>20</v>
      </c>
      <c r="P17" s="1">
        <v>0.11817213824398691</v>
      </c>
      <c r="Q17" s="1">
        <v>0.1136694696005757</v>
      </c>
      <c r="R17" s="1">
        <v>0.46987743309231267</v>
      </c>
      <c r="S17" s="1">
        <v>0.36980907882547226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 x14ac:dyDescent="0.3">
      <c r="B18" s="1" t="s">
        <v>21</v>
      </c>
      <c r="C18" s="1">
        <v>0.77422995662018224</v>
      </c>
      <c r="D18" s="1">
        <v>0.90808240145667651</v>
      </c>
      <c r="E18" s="1">
        <v>1.5360322971970788</v>
      </c>
      <c r="F18" s="1">
        <v>2.5008642295393657</v>
      </c>
      <c r="G18" s="1">
        <v>1.9247081633477401</v>
      </c>
      <c r="H18" s="1">
        <v>3.3065773293699592</v>
      </c>
      <c r="I18" s="1">
        <v>8.2524683111212482</v>
      </c>
      <c r="J18" s="1">
        <v>12.615533510766998</v>
      </c>
      <c r="K18" s="1">
        <v>4.5732565200005926</v>
      </c>
      <c r="L18" s="1">
        <v>4.932472108044627E-2</v>
      </c>
      <c r="O18" s="1" t="s">
        <v>21</v>
      </c>
      <c r="P18" s="1">
        <v>0.43770823806101783</v>
      </c>
      <c r="Q18" s="1">
        <v>0.2244007648769199</v>
      </c>
      <c r="R18" s="1">
        <v>0.15125550814856265</v>
      </c>
      <c r="S18" s="1">
        <v>0.27166158727984568</v>
      </c>
      <c r="T18" s="1">
        <v>1.9368635932829474</v>
      </c>
      <c r="U18" s="1">
        <v>2.432729584250688</v>
      </c>
      <c r="V18" s="1">
        <v>1.9441643994531066</v>
      </c>
      <c r="W18" s="1">
        <v>0.23665598333941879</v>
      </c>
      <c r="X18" s="1">
        <v>6.0372884890862288E-2</v>
      </c>
      <c r="Y18" s="1">
        <v>0</v>
      </c>
    </row>
    <row r="19" spans="1:25" x14ac:dyDescent="0.3">
      <c r="A19" s="1" t="s">
        <v>28</v>
      </c>
      <c r="B19" s="1" t="s">
        <v>20</v>
      </c>
      <c r="C19" s="1">
        <v>0.10623577669766528</v>
      </c>
      <c r="D19" s="1">
        <v>0.13039966353015295</v>
      </c>
      <c r="E19" s="1">
        <v>0.35473383433575201</v>
      </c>
      <c r="F19" s="1">
        <v>0.54739703273056739</v>
      </c>
      <c r="G19" s="1">
        <v>0.46644674869340358</v>
      </c>
      <c r="H19" s="1">
        <v>0.89162456676261526</v>
      </c>
      <c r="I19" s="1">
        <v>7.865854787066684E-2</v>
      </c>
      <c r="J19" s="1">
        <v>7.4538976430775657E-4</v>
      </c>
      <c r="K19" s="1">
        <v>0</v>
      </c>
      <c r="L19" s="1">
        <v>0</v>
      </c>
      <c r="N19" s="1" t="s">
        <v>28</v>
      </c>
      <c r="O19" s="1" t="s">
        <v>20</v>
      </c>
      <c r="P19" s="1">
        <v>0.37635114437004946</v>
      </c>
      <c r="Q19" s="1">
        <v>0.32044491061688274</v>
      </c>
      <c r="R19" s="1">
        <v>0.46830925963957037</v>
      </c>
      <c r="S19" s="1">
        <v>0.11128228428630252</v>
      </c>
      <c r="T19" s="1">
        <v>0.39905486065276147</v>
      </c>
      <c r="U19" s="1">
        <v>2.1647130131722788E-3</v>
      </c>
      <c r="V19" s="1">
        <v>0</v>
      </c>
      <c r="W19" s="1">
        <v>0</v>
      </c>
      <c r="X19" s="1">
        <v>0</v>
      </c>
      <c r="Y19" s="1">
        <v>0</v>
      </c>
    </row>
    <row r="20" spans="1:25" x14ac:dyDescent="0.3">
      <c r="B20" s="1" t="s">
        <v>21</v>
      </c>
      <c r="C20" s="1">
        <v>8.8554753070226644E-2</v>
      </c>
      <c r="D20" s="1">
        <v>9.4526864170063257E-2</v>
      </c>
      <c r="E20" s="1">
        <v>9.5703304443695833E-2</v>
      </c>
      <c r="F20" s="1">
        <v>0.29000970834638634</v>
      </c>
      <c r="G20" s="1">
        <v>0.39482809635558952</v>
      </c>
      <c r="H20" s="1">
        <v>1.6736981953372849</v>
      </c>
      <c r="I20" s="1">
        <v>1.5730241012308697</v>
      </c>
      <c r="J20" s="1">
        <v>3.4376121184796653</v>
      </c>
      <c r="K20" s="1">
        <v>1.3231991378940391</v>
      </c>
      <c r="L20" s="1">
        <v>0.30990553443606728</v>
      </c>
      <c r="O20" s="1" t="s">
        <v>21</v>
      </c>
      <c r="P20" s="1">
        <v>0.32661145879427694</v>
      </c>
      <c r="Q20" s="1">
        <v>0.32820747530163469</v>
      </c>
      <c r="R20" s="1">
        <v>0.35024894849830762</v>
      </c>
      <c r="S20" s="1">
        <v>0.39396249428266505</v>
      </c>
      <c r="T20" s="1">
        <v>1.3594169543536632</v>
      </c>
      <c r="U20" s="1">
        <v>4.4670370662131669</v>
      </c>
      <c r="V20" s="1">
        <v>1.3653981130083168</v>
      </c>
      <c r="W20" s="1">
        <v>0.25075249153105694</v>
      </c>
      <c r="X20" s="1">
        <v>1.0024010637981289E-2</v>
      </c>
      <c r="Y20" s="1">
        <v>0</v>
      </c>
    </row>
    <row r="21" spans="1:25" x14ac:dyDescent="0.3">
      <c r="A21" s="1" t="s">
        <v>30</v>
      </c>
      <c r="B21" s="1" t="s">
        <v>20</v>
      </c>
      <c r="C21" s="1">
        <v>4.3386318204899119E-2</v>
      </c>
      <c r="D21" s="1">
        <v>6.7592142574359401E-2</v>
      </c>
      <c r="E21" s="1">
        <v>1.124676310236252</v>
      </c>
      <c r="F21" s="1">
        <v>5.183826032733541</v>
      </c>
      <c r="G21" s="1">
        <v>7.3328409364393066</v>
      </c>
      <c r="H21" s="1">
        <v>1.7771376194840907</v>
      </c>
      <c r="I21" s="1">
        <v>2.554031475692573</v>
      </c>
      <c r="J21" s="1">
        <v>0.49618719314739373</v>
      </c>
      <c r="K21" s="1">
        <v>0.29346085045188292</v>
      </c>
      <c r="L21" s="1">
        <v>1.2387626530756708</v>
      </c>
      <c r="N21" s="1" t="s">
        <v>30</v>
      </c>
      <c r="O21" s="1" t="s">
        <v>20</v>
      </c>
      <c r="P21" s="1">
        <v>0.17705627346341438</v>
      </c>
      <c r="Q21" s="1">
        <v>0.2761626697942921</v>
      </c>
      <c r="R21" s="1">
        <v>0.85592291367037576</v>
      </c>
      <c r="S21" s="1">
        <v>0.37812190720149036</v>
      </c>
      <c r="T21" s="1">
        <v>0.22751169840557342</v>
      </c>
      <c r="U21" s="1">
        <v>2.526290260645787E-2</v>
      </c>
      <c r="V21" s="1">
        <v>2.7444738059578607E-3</v>
      </c>
      <c r="W21" s="1">
        <v>0</v>
      </c>
      <c r="X21" s="1">
        <v>0</v>
      </c>
      <c r="Y21" s="1">
        <v>0</v>
      </c>
    </row>
    <row r="22" spans="1:25" x14ac:dyDescent="0.3">
      <c r="B22" s="1" t="s">
        <v>21</v>
      </c>
      <c r="C22" s="1">
        <v>5.4196222204511035E-2</v>
      </c>
      <c r="D22" s="1">
        <v>0.10791885695529574</v>
      </c>
      <c r="E22" s="1">
        <v>0.49711394967493328</v>
      </c>
      <c r="F22" s="1">
        <v>0.9532717004208785</v>
      </c>
      <c r="G22" s="1">
        <v>0.3956421625567702</v>
      </c>
      <c r="H22" s="1">
        <v>7.2256503919081606E-3</v>
      </c>
      <c r="I22" s="1">
        <v>0</v>
      </c>
      <c r="J22" s="1">
        <v>0</v>
      </c>
      <c r="K22" s="1">
        <v>0</v>
      </c>
      <c r="L22" s="1">
        <v>0</v>
      </c>
      <c r="O22" s="1" t="s">
        <v>21</v>
      </c>
      <c r="P22" s="1">
        <v>6.9207912873902155E-2</v>
      </c>
      <c r="Q22" s="1">
        <v>9.8612151846312654E-2</v>
      </c>
      <c r="R22" s="1">
        <v>0.5101714860406118</v>
      </c>
      <c r="S22" s="1">
        <v>0.44301290470531823</v>
      </c>
      <c r="T22" s="1">
        <v>0.21632249670564294</v>
      </c>
      <c r="U22" s="1">
        <v>2.5655313677258207E-2</v>
      </c>
      <c r="V22" s="1">
        <v>0.12921026684901879</v>
      </c>
      <c r="W22" s="1">
        <v>2.2696929238985315E-2</v>
      </c>
      <c r="X22" s="1">
        <v>6.4306934280124628E-2</v>
      </c>
      <c r="Y22" s="1">
        <v>2.1733294128175297E-2</v>
      </c>
    </row>
    <row r="23" spans="1:25" x14ac:dyDescent="0.3">
      <c r="A23" s="1" t="s">
        <v>31</v>
      </c>
      <c r="B23" s="1" t="s">
        <v>20</v>
      </c>
      <c r="C23" s="1">
        <v>0.17997439762704434</v>
      </c>
      <c r="D23" s="1">
        <v>0.27892090861709523</v>
      </c>
      <c r="E23" s="1">
        <v>0.83524332171011684</v>
      </c>
      <c r="F23" s="1">
        <v>2.5885684514806226</v>
      </c>
      <c r="G23" s="1">
        <v>2.7931272843170123</v>
      </c>
      <c r="H23" s="1">
        <v>1.247133541500707E-3</v>
      </c>
      <c r="I23" s="1">
        <v>1.8573600545533182E-3</v>
      </c>
      <c r="J23" s="1">
        <v>0</v>
      </c>
      <c r="K23" s="1">
        <v>0</v>
      </c>
      <c r="L23" s="1">
        <v>0</v>
      </c>
      <c r="N23" s="1" t="s">
        <v>31</v>
      </c>
      <c r="O23" s="1" t="s">
        <v>20</v>
      </c>
      <c r="P23" s="1">
        <v>0.3009265739159645</v>
      </c>
      <c r="Q23" s="1">
        <v>0.34084498761899829</v>
      </c>
      <c r="R23" s="1">
        <v>0.76336846378969092</v>
      </c>
      <c r="S23" s="1">
        <v>1.5280031099424918</v>
      </c>
      <c r="T23" s="1">
        <v>1.3597063751234157</v>
      </c>
      <c r="U23" s="1">
        <v>1.3245328329127213</v>
      </c>
      <c r="V23" s="1">
        <v>0.16103596099597967</v>
      </c>
      <c r="W23" s="1">
        <v>0</v>
      </c>
      <c r="X23" s="1">
        <v>0</v>
      </c>
      <c r="Y23" s="1">
        <v>0</v>
      </c>
    </row>
    <row r="24" spans="1:25" x14ac:dyDescent="0.3">
      <c r="B24" s="1" t="s">
        <v>21</v>
      </c>
      <c r="C24" s="1">
        <v>0.16133695175745366</v>
      </c>
      <c r="D24" s="1">
        <v>0.41228250509279157</v>
      </c>
      <c r="E24" s="1">
        <v>1.7653766130429238</v>
      </c>
      <c r="F24" s="1">
        <v>4.6052709225884882</v>
      </c>
      <c r="G24" s="1">
        <v>5.036454714222006</v>
      </c>
      <c r="H24" s="1">
        <v>1.9550289827377541</v>
      </c>
      <c r="I24" s="1">
        <v>0</v>
      </c>
      <c r="J24" s="1">
        <v>0</v>
      </c>
      <c r="K24" s="1">
        <v>0</v>
      </c>
      <c r="L24" s="1">
        <v>0</v>
      </c>
      <c r="O24" s="1" t="s">
        <v>21</v>
      </c>
      <c r="P24" s="1">
        <v>0.36438778569287211</v>
      </c>
      <c r="Q24" s="1">
        <v>0.50057284807212532</v>
      </c>
      <c r="R24" s="1">
        <v>1.4151070346267918</v>
      </c>
      <c r="S24" s="1">
        <v>2.6621101655028174</v>
      </c>
      <c r="T24" s="1">
        <v>3.2394221328720372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6" spans="1:25" x14ac:dyDescent="0.3">
      <c r="B26" s="1" t="s">
        <v>33</v>
      </c>
      <c r="C26" s="1">
        <f>AVERAGE(C5:C14)</f>
        <v>0.1127010706975505</v>
      </c>
      <c r="D26" s="1">
        <f t="shared" ref="D26:L26" si="2">AVERAGE(D5:D14)</f>
        <v>0.16681219708596637</v>
      </c>
      <c r="E26" s="1">
        <f t="shared" si="2"/>
        <v>0.6957732233953845</v>
      </c>
      <c r="F26" s="1">
        <f t="shared" si="2"/>
        <v>1.743078531382702</v>
      </c>
      <c r="G26" s="1">
        <f t="shared" si="2"/>
        <v>0.9140836646401217</v>
      </c>
      <c r="H26" s="1">
        <f t="shared" si="2"/>
        <v>0.63224717130744967</v>
      </c>
      <c r="I26" s="1">
        <f t="shared" si="2"/>
        <v>0.51065294525763616</v>
      </c>
      <c r="J26" s="1">
        <f t="shared" si="2"/>
        <v>1.2800600604341414</v>
      </c>
      <c r="K26" s="1">
        <f>AVERAGE(K5:K14)</f>
        <v>0.95625625098699785</v>
      </c>
      <c r="L26" s="1">
        <f t="shared" si="2"/>
        <v>0.19119232899070268</v>
      </c>
      <c r="O26" s="1" t="s">
        <v>33</v>
      </c>
      <c r="P26" s="1">
        <f>AVERAGE(P5:P14)</f>
        <v>0.19689460002191253</v>
      </c>
      <c r="Q26" s="1">
        <f t="shared" ref="Q26:Y26" si="3">AVERAGE(Q5:Q14)</f>
        <v>0.23718728638224834</v>
      </c>
      <c r="R26" s="1">
        <f t="shared" si="3"/>
        <v>0.57341942291255465</v>
      </c>
      <c r="S26" s="1">
        <f t="shared" si="3"/>
        <v>1.3360267092956741</v>
      </c>
      <c r="T26" s="1">
        <f t="shared" si="3"/>
        <v>0.58589564735574273</v>
      </c>
      <c r="U26" s="1">
        <f t="shared" si="3"/>
        <v>0.24343345406396583</v>
      </c>
      <c r="V26" s="1">
        <f t="shared" si="3"/>
        <v>0.24245539592766602</v>
      </c>
      <c r="W26" s="1">
        <f t="shared" si="3"/>
        <v>0.15888573985387808</v>
      </c>
      <c r="X26" s="1">
        <f>AVERAGE(X5:X14)</f>
        <v>0.15727669919612858</v>
      </c>
      <c r="Y26" s="1">
        <f t="shared" si="3"/>
        <v>0.13989485656701875</v>
      </c>
    </row>
    <row r="27" spans="1:25" x14ac:dyDescent="0.3">
      <c r="B27" s="1" t="s">
        <v>32</v>
      </c>
      <c r="C27" s="1">
        <f>AVERAGE(C15:C24)</f>
        <v>0.17728261977504195</v>
      </c>
      <c r="D27" s="1">
        <f t="shared" ref="D27:L27" si="4">AVERAGE(D15:D24)</f>
        <v>0.24696799583720472</v>
      </c>
      <c r="E27" s="1">
        <f t="shared" si="4"/>
        <v>0.77518081741651423</v>
      </c>
      <c r="F27" s="1">
        <f t="shared" si="4"/>
        <v>2.2684664286542224</v>
      </c>
      <c r="G27" s="1">
        <f t="shared" si="4"/>
        <v>2.0444044694371462</v>
      </c>
      <c r="H27" s="1">
        <f t="shared" si="4"/>
        <v>0.98738385350039548</v>
      </c>
      <c r="I27" s="1">
        <f t="shared" si="4"/>
        <v>1.2460039795969911</v>
      </c>
      <c r="J27" s="1">
        <f t="shared" si="4"/>
        <v>1.6550078212158366</v>
      </c>
      <c r="K27" s="1">
        <f t="shared" si="4"/>
        <v>0.61899165083465146</v>
      </c>
      <c r="L27" s="1">
        <f t="shared" si="4"/>
        <v>0.15979929085921843</v>
      </c>
      <c r="O27" s="1" t="s">
        <v>32</v>
      </c>
      <c r="P27" s="1">
        <f>AVERAGE(P15:P24)</f>
        <v>0.26996763325722817</v>
      </c>
      <c r="Q27" s="1">
        <f t="shared" ref="Q27:Y27" si="5">AVERAGE(Q15:Q24)</f>
        <v>0.26597919687524607</v>
      </c>
      <c r="R27" s="1">
        <f t="shared" si="5"/>
        <v>0.61626490977232096</v>
      </c>
      <c r="S27" s="1">
        <f t="shared" si="5"/>
        <v>0.7748905588122772</v>
      </c>
      <c r="T27" s="1">
        <f t="shared" si="5"/>
        <v>0.88874690611290885</v>
      </c>
      <c r="U27" s="1">
        <f t="shared" si="5"/>
        <v>0.82937539907407876</v>
      </c>
      <c r="V27" s="1">
        <f t="shared" si="5"/>
        <v>0.36025532141123795</v>
      </c>
      <c r="W27" s="1">
        <f t="shared" si="5"/>
        <v>5.1010540410946104E-2</v>
      </c>
      <c r="X27" s="1">
        <f t="shared" si="5"/>
        <v>1.3470382980896822E-2</v>
      </c>
      <c r="Y27" s="1">
        <f t="shared" si="5"/>
        <v>2.1733294128175296E-3</v>
      </c>
    </row>
    <row r="28" spans="1:25" x14ac:dyDescent="0.3">
      <c r="B28" s="4" t="s">
        <v>34</v>
      </c>
      <c r="C28" s="4">
        <f>AVERAGE(C5:C24)</f>
        <v>0.14499184523629621</v>
      </c>
      <c r="D28" s="4">
        <f t="shared" ref="D28:L28" si="6">AVERAGE(D5:D24)</f>
        <v>0.20689009646158554</v>
      </c>
      <c r="E28" s="4">
        <f t="shared" si="6"/>
        <v>0.73547702040594931</v>
      </c>
      <c r="F28" s="4">
        <f t="shared" si="6"/>
        <v>2.0057724800184631</v>
      </c>
      <c r="G28" s="4">
        <f t="shared" si="6"/>
        <v>1.479244067038634</v>
      </c>
      <c r="H28" s="4">
        <f t="shared" si="6"/>
        <v>0.80981551240392258</v>
      </c>
      <c r="I28" s="4">
        <f t="shared" si="6"/>
        <v>0.87832846242731366</v>
      </c>
      <c r="J28" s="4">
        <f t="shared" si="6"/>
        <v>1.467533940824989</v>
      </c>
      <c r="K28" s="4">
        <f t="shared" si="6"/>
        <v>0.78762395091082471</v>
      </c>
      <c r="L28" s="4">
        <f t="shared" si="6"/>
        <v>0.17549580992496056</v>
      </c>
      <c r="O28" s="4" t="s">
        <v>34</v>
      </c>
      <c r="P28" s="4">
        <f>AVERAGE(P5:P24)</f>
        <v>0.23343111663957031</v>
      </c>
      <c r="Q28" s="4">
        <f t="shared" ref="Q28:Y28" si="7">AVERAGE(Q5:Q24)</f>
        <v>0.25158324162874723</v>
      </c>
      <c r="R28" s="4">
        <f t="shared" si="7"/>
        <v>0.59484216634243781</v>
      </c>
      <c r="S28" s="4">
        <f t="shared" si="7"/>
        <v>1.0554586340539758</v>
      </c>
      <c r="T28" s="4">
        <f t="shared" si="7"/>
        <v>0.73732127673432579</v>
      </c>
      <c r="U28" s="4">
        <f t="shared" si="7"/>
        <v>0.53640442656902243</v>
      </c>
      <c r="V28" s="4">
        <f t="shared" si="7"/>
        <v>0.30135535866945201</v>
      </c>
      <c r="W28" s="4">
        <f t="shared" si="7"/>
        <v>0.10494814013241209</v>
      </c>
      <c r="X28" s="4">
        <f t="shared" si="7"/>
        <v>8.5373541088512681E-2</v>
      </c>
      <c r="Y28" s="4">
        <f t="shared" si="7"/>
        <v>7.1034092989918141E-2</v>
      </c>
    </row>
    <row r="29" spans="1:25" x14ac:dyDescent="0.3">
      <c r="B29" s="1" t="s">
        <v>35</v>
      </c>
      <c r="C29" s="1">
        <f>STDEV(C5:C14)</f>
        <v>6.3613147892868122E-2</v>
      </c>
      <c r="D29" s="1">
        <f t="shared" ref="D29:L29" si="8">STDEV(D5:D14)</f>
        <v>8.7235175424582395E-2</v>
      </c>
      <c r="E29" s="1">
        <f t="shared" si="8"/>
        <v>0.22694448179240603</v>
      </c>
      <c r="F29" s="1">
        <f t="shared" si="8"/>
        <v>0.73446962932516313</v>
      </c>
      <c r="G29" s="1">
        <f t="shared" si="8"/>
        <v>0.82167996978899072</v>
      </c>
      <c r="H29" s="1">
        <f t="shared" si="8"/>
        <v>0.86617388807370133</v>
      </c>
      <c r="I29" s="1">
        <f t="shared" si="8"/>
        <v>1.1273425540273818</v>
      </c>
      <c r="J29" s="1">
        <f t="shared" si="8"/>
        <v>3.7785767731300366</v>
      </c>
      <c r="K29" s="1">
        <f t="shared" si="8"/>
        <v>3.0239477798925503</v>
      </c>
      <c r="L29" s="1">
        <f t="shared" si="8"/>
        <v>0.60460323076286226</v>
      </c>
      <c r="O29" s="1" t="s">
        <v>35</v>
      </c>
      <c r="P29" s="1">
        <f>STDEV(P5:P14)</f>
        <v>8.9272594850524814E-2</v>
      </c>
      <c r="Q29" s="1">
        <f t="shared" ref="Q29:Y29" si="9">STDEV(Q5:Q14)</f>
        <v>0.10878468415336316</v>
      </c>
      <c r="R29" s="1">
        <f t="shared" si="9"/>
        <v>0.19301535128635405</v>
      </c>
      <c r="S29" s="1">
        <f t="shared" si="9"/>
        <v>1.0572906006477305</v>
      </c>
      <c r="T29" s="1">
        <f t="shared" si="9"/>
        <v>0.84904767145333337</v>
      </c>
      <c r="U29" s="1">
        <f t="shared" si="9"/>
        <v>0.37383353782623979</v>
      </c>
      <c r="V29" s="1">
        <f t="shared" si="9"/>
        <v>0.47828440342685913</v>
      </c>
      <c r="W29" s="1">
        <f t="shared" si="9"/>
        <v>0.49726287973418981</v>
      </c>
      <c r="X29" s="1">
        <f t="shared" si="9"/>
        <v>0.49735259233293944</v>
      </c>
      <c r="Y29" s="1">
        <f t="shared" si="9"/>
        <v>0.44238637969434308</v>
      </c>
    </row>
    <row r="30" spans="1:25" x14ac:dyDescent="0.3">
      <c r="B30" s="1" t="s">
        <v>36</v>
      </c>
      <c r="C30" s="1">
        <f>STDEV(C15:C24)</f>
        <v>0.2221677735911019</v>
      </c>
      <c r="D30" s="1">
        <f t="shared" ref="D30:L30" si="10">STDEV(D15:D24)</f>
        <v>0.26141499693397596</v>
      </c>
      <c r="E30" s="1">
        <f t="shared" si="10"/>
        <v>0.54776772466691603</v>
      </c>
      <c r="F30" s="1">
        <f t="shared" si="10"/>
        <v>1.8122109500452066</v>
      </c>
      <c r="G30" s="1">
        <f t="shared" si="10"/>
        <v>2.4082022256524898</v>
      </c>
      <c r="H30" s="1">
        <f t="shared" si="10"/>
        <v>1.1464501886443164</v>
      </c>
      <c r="I30" s="1">
        <f t="shared" si="10"/>
        <v>2.6157991401219811</v>
      </c>
      <c r="J30" s="1">
        <f t="shared" si="10"/>
        <v>3.997562538483737</v>
      </c>
      <c r="K30" s="1">
        <f t="shared" si="10"/>
        <v>1.4499097209048466</v>
      </c>
      <c r="L30" s="1">
        <f t="shared" si="10"/>
        <v>0.3912443319359048</v>
      </c>
      <c r="O30" s="1" t="s">
        <v>36</v>
      </c>
      <c r="P30" s="1">
        <f>STDEV(P15:P24)</f>
        <v>0.12633849613302067</v>
      </c>
      <c r="Q30" s="1">
        <f t="shared" ref="Q30:Y30" si="11">STDEV(Q15:Q24)</f>
        <v>0.12152414156902293</v>
      </c>
      <c r="R30" s="1">
        <f t="shared" si="11"/>
        <v>0.35801662448883803</v>
      </c>
      <c r="S30" s="1">
        <f t="shared" si="11"/>
        <v>0.77534833065897346</v>
      </c>
      <c r="T30" s="1">
        <f t="shared" si="11"/>
        <v>1.0709649131755647</v>
      </c>
      <c r="U30" s="1">
        <f t="shared" si="11"/>
        <v>1.518402457427638</v>
      </c>
      <c r="V30" s="1">
        <f t="shared" si="11"/>
        <v>0.69832208892983483</v>
      </c>
      <c r="W30" s="1">
        <f t="shared" si="11"/>
        <v>0.10185897916351033</v>
      </c>
      <c r="X30" s="1">
        <f t="shared" si="11"/>
        <v>2.5962014215866292E-2</v>
      </c>
      <c r="Y30" s="1">
        <f t="shared" si="11"/>
        <v>6.8726710503397353E-3</v>
      </c>
    </row>
    <row r="31" spans="1:25" x14ac:dyDescent="0.3">
      <c r="B31" s="4" t="s">
        <v>37</v>
      </c>
      <c r="C31" s="4">
        <f>STDEV(C5:C24)</f>
        <v>0.16246461189920805</v>
      </c>
      <c r="D31" s="4">
        <f t="shared" ref="D31:L31" si="12">STDEV(D5:D24)</f>
        <v>0.1940774056709523</v>
      </c>
      <c r="E31" s="4">
        <f t="shared" si="12"/>
        <v>0.41010315338860442</v>
      </c>
      <c r="F31" s="4">
        <f t="shared" si="12"/>
        <v>1.3725149733202988</v>
      </c>
      <c r="G31" s="4">
        <f t="shared" si="12"/>
        <v>1.8447577076720791</v>
      </c>
      <c r="H31" s="4">
        <f t="shared" si="12"/>
        <v>1.0055649752621338</v>
      </c>
      <c r="I31" s="4">
        <f t="shared" si="12"/>
        <v>1.9963580405957491</v>
      </c>
      <c r="J31" s="4">
        <f t="shared" si="12"/>
        <v>3.7907523710396585</v>
      </c>
      <c r="K31" s="4">
        <f t="shared" si="12"/>
        <v>2.3145673964468778</v>
      </c>
      <c r="L31" s="4">
        <f t="shared" si="12"/>
        <v>0.49590334157413096</v>
      </c>
      <c r="O31" s="4" t="s">
        <v>37</v>
      </c>
      <c r="P31" s="4">
        <f>STDEV(P5:P24)</f>
        <v>0.11287567615920141</v>
      </c>
      <c r="Q31" s="4">
        <f t="shared" ref="Q31:Y31" si="13">STDEV(Q5:Q24)</f>
        <v>0.11322192714987446</v>
      </c>
      <c r="R31" s="4">
        <f t="shared" si="13"/>
        <v>0.28079362546224884</v>
      </c>
      <c r="S31" s="4">
        <f>STDEV(S5:S24)</f>
        <v>0.94717377190638152</v>
      </c>
      <c r="T31" s="4">
        <f t="shared" si="13"/>
        <v>0.95336590886504113</v>
      </c>
      <c r="U31" s="4">
        <f t="shared" si="13"/>
        <v>1.1174293253324306</v>
      </c>
      <c r="V31" s="4">
        <f t="shared" si="13"/>
        <v>0.58566523158479267</v>
      </c>
      <c r="W31" s="4">
        <f t="shared" si="13"/>
        <v>0.35370191896077868</v>
      </c>
      <c r="X31" s="4">
        <f t="shared" si="13"/>
        <v>0.35061629412844614</v>
      </c>
      <c r="Y31" s="4">
        <f t="shared" si="13"/>
        <v>0.31259630752830903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2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44140625" style="1" bestFit="1" customWidth="1"/>
    <col min="3" max="14" width="8.88671875" style="1"/>
    <col min="15" max="15" width="15.5546875" style="1" bestFit="1" customWidth="1"/>
    <col min="16" max="16384" width="8.88671875" style="1"/>
  </cols>
  <sheetData>
    <row r="2" spans="1:26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6" x14ac:dyDescent="0.3">
      <c r="B3" s="1" t="s">
        <v>38</v>
      </c>
      <c r="C3" s="1">
        <f t="shared" ref="C3:L3" si="0">750/6*C2*C2</f>
        <v>125</v>
      </c>
      <c r="D3" s="1">
        <f t="shared" si="0"/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 t="shared" ref="P3:Y3" si="1">1500/6*P2*P2</f>
        <v>250</v>
      </c>
      <c r="Q3" s="1">
        <f t="shared" si="1"/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6" x14ac:dyDescent="0.3">
      <c r="A5" s="1" t="s">
        <v>22</v>
      </c>
      <c r="B5" s="1" t="s">
        <v>20</v>
      </c>
      <c r="C5" s="1">
        <v>6.0360103330286213E-2</v>
      </c>
      <c r="D5" s="1">
        <v>6.542094287933925E-2</v>
      </c>
      <c r="E5" s="1">
        <v>0.17979689536060153</v>
      </c>
      <c r="F5" s="1">
        <v>1.7299644400984735</v>
      </c>
      <c r="G5" s="1">
        <v>6.2265279670311413</v>
      </c>
      <c r="H5" s="1">
        <v>5.9297389976012127</v>
      </c>
      <c r="I5" s="1">
        <v>21.38064801529012</v>
      </c>
      <c r="J5" s="1">
        <v>25.036754355782165</v>
      </c>
      <c r="K5" s="1">
        <v>29.843659525188187</v>
      </c>
      <c r="L5" s="1">
        <v>14.44434729387077</v>
      </c>
      <c r="N5" s="1" t="s">
        <v>22</v>
      </c>
      <c r="O5" s="1" t="s">
        <v>20</v>
      </c>
      <c r="P5" s="1">
        <v>4.6198608761896139E-2</v>
      </c>
      <c r="Q5" s="1">
        <v>4.151139204679466E-2</v>
      </c>
      <c r="R5" s="1">
        <v>0.12932870793013207</v>
      </c>
      <c r="S5" s="1">
        <v>0.70488045056300919</v>
      </c>
      <c r="T5" s="1">
        <v>18.078395580253297</v>
      </c>
      <c r="U5" s="1">
        <v>0.96815181661274796</v>
      </c>
      <c r="V5" s="1">
        <v>13.115681482859408</v>
      </c>
      <c r="W5" s="1">
        <v>0</v>
      </c>
      <c r="X5" s="1">
        <v>0</v>
      </c>
      <c r="Y5" s="1">
        <v>0</v>
      </c>
    </row>
    <row r="6" spans="1:26" x14ac:dyDescent="0.3">
      <c r="B6" s="1" t="s">
        <v>21</v>
      </c>
      <c r="C6" s="1">
        <v>3.9150973164637441E-2</v>
      </c>
      <c r="D6" s="1">
        <v>3.7002515234263393E-2</v>
      </c>
      <c r="E6" s="1">
        <v>0.13655791296945477</v>
      </c>
      <c r="F6" s="1">
        <v>0.50334809619541399</v>
      </c>
      <c r="G6" s="1">
        <v>1.0435313492796279</v>
      </c>
      <c r="H6" s="1">
        <v>8.5171560327194413</v>
      </c>
      <c r="I6" s="1">
        <v>24.102049122900667</v>
      </c>
      <c r="J6" s="1">
        <v>20.933204277901481</v>
      </c>
      <c r="K6" s="1">
        <v>26.701635986449936</v>
      </c>
      <c r="L6" s="1">
        <v>39.365327020677533</v>
      </c>
      <c r="O6" s="1" t="s">
        <v>21</v>
      </c>
      <c r="P6" s="1">
        <v>2.5921662379773561E-2</v>
      </c>
      <c r="Q6" s="1">
        <v>2.4149382188122508E-2</v>
      </c>
      <c r="R6" s="1">
        <v>8.6988939977631421E-2</v>
      </c>
      <c r="S6" s="1">
        <v>0.23901667159156983</v>
      </c>
      <c r="T6" s="1">
        <v>9.0713564552137989</v>
      </c>
      <c r="U6" s="1">
        <v>8.1057814972267384</v>
      </c>
      <c r="V6" s="1">
        <v>6.0369412509025228E-4</v>
      </c>
      <c r="W6" s="1">
        <v>0</v>
      </c>
      <c r="X6" s="1">
        <v>0</v>
      </c>
      <c r="Y6" s="1">
        <v>0</v>
      </c>
    </row>
    <row r="7" spans="1:26" x14ac:dyDescent="0.3">
      <c r="A7" s="1" t="s">
        <v>23</v>
      </c>
      <c r="B7" s="1" t="s">
        <v>20</v>
      </c>
      <c r="C7" s="1">
        <v>0.20274625747694347</v>
      </c>
      <c r="D7" s="1">
        <v>0.24980808308873334</v>
      </c>
      <c r="E7" s="1">
        <v>0.52174935815088641</v>
      </c>
      <c r="F7" s="1">
        <v>1.3232038736159828</v>
      </c>
      <c r="G7" s="1">
        <v>5.5782622642095134</v>
      </c>
      <c r="H7" s="1">
        <v>21.96995220013628</v>
      </c>
      <c r="I7" s="1">
        <v>30.130470002240568</v>
      </c>
      <c r="J7" s="1">
        <v>18.047558863455507</v>
      </c>
      <c r="K7" s="1">
        <v>3.7143678092113928</v>
      </c>
      <c r="L7" s="1">
        <v>0.62455524096476756</v>
      </c>
      <c r="N7" s="1" t="s">
        <v>23</v>
      </c>
      <c r="O7" s="1" t="s">
        <v>20</v>
      </c>
      <c r="P7" s="1">
        <v>0.33657792048841595</v>
      </c>
      <c r="Q7" s="1">
        <v>0.35271972099150234</v>
      </c>
      <c r="R7" s="1">
        <v>0.57767250496182654</v>
      </c>
      <c r="S7" s="1">
        <v>4.6435784831471087</v>
      </c>
      <c r="T7" s="1">
        <v>18.243341664238947</v>
      </c>
      <c r="U7" s="1">
        <v>3.1659681627497309</v>
      </c>
      <c r="V7" s="1">
        <v>2.0477230474884029</v>
      </c>
      <c r="W7" s="1">
        <v>0</v>
      </c>
      <c r="X7" s="1">
        <v>0</v>
      </c>
      <c r="Y7" s="1">
        <v>0</v>
      </c>
    </row>
    <row r="8" spans="1:26" x14ac:dyDescent="0.3">
      <c r="B8" s="1" t="s">
        <v>21</v>
      </c>
      <c r="C8" s="1">
        <v>0.13499885957224117</v>
      </c>
      <c r="D8" s="1">
        <v>0.16363804932319673</v>
      </c>
      <c r="E8" s="1">
        <v>0.40263637063062602</v>
      </c>
      <c r="F8" s="1">
        <v>1.1169431522279762</v>
      </c>
      <c r="G8" s="1">
        <v>4.6346639971686212</v>
      </c>
      <c r="H8" s="1">
        <v>9.4651162430278202</v>
      </c>
      <c r="I8" s="1">
        <v>1.8220379589139897</v>
      </c>
      <c r="J8" s="1">
        <v>2.6421285999880544</v>
      </c>
      <c r="K8" s="1">
        <v>1.7391903057009088</v>
      </c>
      <c r="L8" s="1">
        <v>3.6231020427621385</v>
      </c>
      <c r="O8" s="1" t="s">
        <v>21</v>
      </c>
      <c r="P8" s="1">
        <v>0.2278078978825831</v>
      </c>
      <c r="Q8" s="1">
        <v>0.23629928610908552</v>
      </c>
      <c r="R8" s="1">
        <v>0.25147702076428563</v>
      </c>
      <c r="S8" s="1">
        <v>4.7660038047782507</v>
      </c>
      <c r="T8" s="1">
        <v>13.380753167305697</v>
      </c>
      <c r="U8" s="1">
        <v>1.5702985701402323</v>
      </c>
      <c r="V8" s="1">
        <v>1.5737171864362844</v>
      </c>
      <c r="W8" s="1">
        <v>0.68247620473589743</v>
      </c>
      <c r="X8" s="1">
        <v>0.41155682856849585</v>
      </c>
      <c r="Y8" s="1">
        <v>0.22737444585646008</v>
      </c>
    </row>
    <row r="9" spans="1:26" x14ac:dyDescent="0.3">
      <c r="A9" s="1" t="s">
        <v>24</v>
      </c>
      <c r="B9" s="1" t="s">
        <v>20</v>
      </c>
      <c r="C9" s="1">
        <v>0.15751080136920004</v>
      </c>
      <c r="D9" s="1">
        <v>0.18301771686970522</v>
      </c>
      <c r="E9" s="1">
        <v>0.35752343202245629</v>
      </c>
      <c r="F9" s="1">
        <v>2.0839060516130519</v>
      </c>
      <c r="G9" s="1">
        <v>19.297694911408204</v>
      </c>
      <c r="H9" s="1">
        <v>44.073847786517959</v>
      </c>
      <c r="I9" s="1">
        <v>27.960168356751055</v>
      </c>
      <c r="J9" s="1">
        <v>7.4579162312504188</v>
      </c>
      <c r="K9" s="1">
        <v>1.8099261407869622</v>
      </c>
      <c r="L9" s="1">
        <v>1.7896496888566184E-2</v>
      </c>
      <c r="N9" s="1" t="s">
        <v>24</v>
      </c>
      <c r="O9" s="1" t="s">
        <v>20</v>
      </c>
      <c r="P9" s="1">
        <v>0.5243523720857558</v>
      </c>
      <c r="Q9" s="1">
        <v>0.55907541927406013</v>
      </c>
      <c r="R9" s="1">
        <v>0.96924916071330902</v>
      </c>
      <c r="S9" s="1">
        <v>15.213231776870147</v>
      </c>
      <c r="T9" s="1">
        <v>17.577193065981096</v>
      </c>
      <c r="U9" s="1">
        <v>0.30785065472835849</v>
      </c>
      <c r="V9" s="1">
        <v>0.5682816276550049</v>
      </c>
      <c r="W9" s="1">
        <v>0.13762113763779146</v>
      </c>
      <c r="X9" s="1">
        <v>0.23819797375526916</v>
      </c>
      <c r="Y9" s="1">
        <v>0.4444432686686014</v>
      </c>
    </row>
    <row r="10" spans="1:26" x14ac:dyDescent="0.3">
      <c r="B10" s="1" t="s">
        <v>21</v>
      </c>
      <c r="C10" s="1">
        <v>4.8520219043928801E-2</v>
      </c>
      <c r="D10" s="1">
        <v>4.0842172460363355E-2</v>
      </c>
      <c r="E10" s="1">
        <v>0.11422459670929321</v>
      </c>
      <c r="F10" s="1">
        <v>1.206233303650935</v>
      </c>
      <c r="G10" s="1">
        <v>8.8462193986773379</v>
      </c>
      <c r="H10" s="1">
        <v>22.390088288814503</v>
      </c>
      <c r="I10" s="1">
        <v>27.557819127527168</v>
      </c>
      <c r="J10" s="1">
        <v>29.882528833831696</v>
      </c>
      <c r="K10" s="1">
        <v>9.0456412879149788</v>
      </c>
      <c r="L10" s="1">
        <v>2.8910948481994057</v>
      </c>
      <c r="O10" s="1" t="s">
        <v>21</v>
      </c>
      <c r="P10" s="1">
        <v>0.29956265824866002</v>
      </c>
      <c r="Q10" s="1">
        <v>0.3110499042228923</v>
      </c>
      <c r="R10" s="1">
        <v>0.53711987524110483</v>
      </c>
      <c r="S10" s="1">
        <v>4.0125361684054051</v>
      </c>
      <c r="T10" s="1">
        <v>7.8971555197285541</v>
      </c>
      <c r="U10" s="1">
        <v>15.559000126570647</v>
      </c>
      <c r="V10" s="1">
        <v>2.799224267261883</v>
      </c>
      <c r="W10" s="1">
        <v>9.2424940925986548E-2</v>
      </c>
      <c r="X10" s="1">
        <v>0</v>
      </c>
      <c r="Y10" s="1">
        <v>0</v>
      </c>
    </row>
    <row r="11" spans="1:26" x14ac:dyDescent="0.3">
      <c r="A11" s="1" t="s">
        <v>25</v>
      </c>
      <c r="B11" s="1" t="s">
        <v>20</v>
      </c>
      <c r="C11" s="1">
        <v>0.23670714746932897</v>
      </c>
      <c r="D11" s="1">
        <v>0.23317152078440018</v>
      </c>
      <c r="E11" s="1">
        <v>0.37995287333496991</v>
      </c>
      <c r="F11" s="1">
        <v>2.2743055279671887</v>
      </c>
      <c r="G11" s="1">
        <v>14.154265073269558</v>
      </c>
      <c r="H11" s="1">
        <v>24.797164341108974</v>
      </c>
      <c r="I11" s="1">
        <v>10.673925230887257</v>
      </c>
      <c r="J11" s="1">
        <v>0</v>
      </c>
      <c r="K11" s="1">
        <v>0</v>
      </c>
      <c r="L11" s="1">
        <v>0</v>
      </c>
      <c r="N11" s="1" t="s">
        <v>25</v>
      </c>
      <c r="O11" s="1" t="s">
        <v>20</v>
      </c>
      <c r="P11" s="1">
        <v>0.58291639125873462</v>
      </c>
      <c r="Q11" s="1">
        <v>0.6555619331210284</v>
      </c>
      <c r="R11" s="1">
        <v>0.86077261365968838</v>
      </c>
      <c r="S11" s="1">
        <v>13.765019929059861</v>
      </c>
      <c r="T11" s="1">
        <v>21.367019394396781</v>
      </c>
      <c r="U11" s="1">
        <v>2.0157076098443709</v>
      </c>
      <c r="V11" s="1">
        <v>0</v>
      </c>
      <c r="W11" s="1">
        <v>0</v>
      </c>
      <c r="X11" s="1">
        <v>0</v>
      </c>
      <c r="Y11" s="1">
        <v>0</v>
      </c>
    </row>
    <row r="12" spans="1:26" x14ac:dyDescent="0.3">
      <c r="B12" s="1" t="s">
        <v>21</v>
      </c>
      <c r="C12" s="1">
        <v>9.9285631274399946E-2</v>
      </c>
      <c r="D12" s="1">
        <v>9.6169165868845358E-2</v>
      </c>
      <c r="E12" s="1">
        <v>8.6454414813486882E-2</v>
      </c>
      <c r="F12" s="1">
        <v>1.2486547520333091</v>
      </c>
      <c r="G12" s="1">
        <v>11.123345585799896</v>
      </c>
      <c r="H12" s="1">
        <v>31.402679862280714</v>
      </c>
      <c r="I12" s="1">
        <v>13.92929921168267</v>
      </c>
      <c r="J12" s="1">
        <v>0</v>
      </c>
      <c r="K12" s="1">
        <v>0</v>
      </c>
      <c r="L12" s="1">
        <v>0</v>
      </c>
      <c r="O12" s="1" t="s">
        <v>21</v>
      </c>
      <c r="P12" s="1">
        <v>0.15934448131839171</v>
      </c>
      <c r="Q12" s="1">
        <v>0.1701328168149974</v>
      </c>
      <c r="R12" s="1">
        <v>0.19934675601490501</v>
      </c>
      <c r="S12" s="1">
        <v>20.350903387255062</v>
      </c>
      <c r="T12" s="1">
        <v>24.655617140717972</v>
      </c>
      <c r="U12" s="1">
        <v>6.3883228206372316</v>
      </c>
      <c r="V12" s="1">
        <v>3.140972061053517E-3</v>
      </c>
      <c r="W12" s="1">
        <v>0</v>
      </c>
      <c r="X12" s="1">
        <v>0</v>
      </c>
      <c r="Y12" s="1">
        <v>0</v>
      </c>
    </row>
    <row r="13" spans="1:26" x14ac:dyDescent="0.3">
      <c r="A13" s="1" t="s">
        <v>26</v>
      </c>
      <c r="B13" s="1" t="s">
        <v>20</v>
      </c>
      <c r="C13" s="1">
        <v>2.750884485775635E-2</v>
      </c>
      <c r="D13" s="1">
        <v>3.1510054012843805E-2</v>
      </c>
      <c r="E13" s="1">
        <v>9.2682336788761241E-2</v>
      </c>
      <c r="F13" s="1">
        <v>0.59538138109222793</v>
      </c>
      <c r="G13" s="1">
        <v>8.9025120636512813</v>
      </c>
      <c r="H13" s="1">
        <v>21.857227362178087</v>
      </c>
      <c r="I13" s="1">
        <v>9.7551818497931286</v>
      </c>
      <c r="J13" s="1">
        <v>3.067370057088203</v>
      </c>
      <c r="K13" s="1">
        <v>0.46742299404233745</v>
      </c>
      <c r="L13" s="1">
        <v>0</v>
      </c>
      <c r="N13" s="1" t="s">
        <v>26</v>
      </c>
      <c r="O13" s="1" t="s">
        <v>20</v>
      </c>
      <c r="P13" s="1">
        <v>0.11544787449392713</v>
      </c>
      <c r="Q13" s="1">
        <v>0.12356220327249742</v>
      </c>
      <c r="R13" s="1">
        <v>0.18003386046094436</v>
      </c>
      <c r="S13" s="1">
        <v>1.9774816387234573</v>
      </c>
      <c r="T13" s="1">
        <v>18.706962445856988</v>
      </c>
      <c r="U13" s="1">
        <v>9.91209004100652</v>
      </c>
      <c r="V13" s="1">
        <v>1.418781255788109</v>
      </c>
      <c r="W13" s="1">
        <v>0</v>
      </c>
      <c r="X13" s="1">
        <v>0</v>
      </c>
      <c r="Y13" s="1">
        <v>0</v>
      </c>
      <c r="Z13" s="7"/>
    </row>
    <row r="14" spans="1:26" x14ac:dyDescent="0.3">
      <c r="B14" s="1" t="s">
        <v>21</v>
      </c>
      <c r="C14" s="1">
        <v>0.11207517200941135</v>
      </c>
      <c r="D14" s="1">
        <v>0.11951518664537304</v>
      </c>
      <c r="E14" s="1">
        <v>0.19157029637680276</v>
      </c>
      <c r="F14" s="1">
        <v>1.4633986948444175</v>
      </c>
      <c r="G14" s="1">
        <v>5.6295131664422833</v>
      </c>
      <c r="H14" s="1">
        <v>18.049512118108236</v>
      </c>
      <c r="I14" s="1">
        <v>27.939957684940595</v>
      </c>
      <c r="J14" s="1">
        <v>35.864989602880762</v>
      </c>
      <c r="K14" s="1">
        <v>46.466047644884881</v>
      </c>
      <c r="L14" s="1">
        <v>44.919351992376384</v>
      </c>
      <c r="O14" s="1" t="s">
        <v>21</v>
      </c>
      <c r="P14" s="1">
        <v>0.22618687459685935</v>
      </c>
      <c r="Q14" s="1">
        <v>0.23917699097332026</v>
      </c>
      <c r="R14" s="1">
        <v>0.58735135603750954</v>
      </c>
      <c r="S14" s="1">
        <v>4.0340573117196614</v>
      </c>
      <c r="T14" s="1">
        <v>23.468274100353582</v>
      </c>
      <c r="U14" s="1">
        <v>30.337619289475796</v>
      </c>
      <c r="V14" s="1">
        <v>21.265644955300129</v>
      </c>
      <c r="W14" s="1">
        <v>2.2138762216252754</v>
      </c>
      <c r="X14" s="1">
        <v>0.21541585740168886</v>
      </c>
      <c r="Y14" s="1">
        <v>0</v>
      </c>
      <c r="Z14" s="7"/>
    </row>
    <row r="15" spans="1:26" x14ac:dyDescent="0.3">
      <c r="A15" s="1" t="s">
        <v>27</v>
      </c>
      <c r="B15" s="1" t="s">
        <v>20</v>
      </c>
      <c r="C15" s="1">
        <v>2.5820089841833076E-2</v>
      </c>
      <c r="D15" s="1">
        <v>2.6121358006879637E-2</v>
      </c>
      <c r="E15" s="1">
        <v>5.7606018427698219E-2</v>
      </c>
      <c r="F15" s="1">
        <v>0.39573277268511597</v>
      </c>
      <c r="G15" s="1">
        <v>2.320190517991108</v>
      </c>
      <c r="H15" s="1">
        <v>4.5363028550485263</v>
      </c>
      <c r="I15" s="1">
        <v>4.2204640195527769</v>
      </c>
      <c r="J15" s="1">
        <v>7.6154063116988935</v>
      </c>
      <c r="K15" s="1">
        <v>21.745378232708671</v>
      </c>
      <c r="L15" s="1">
        <v>11.508332838455766</v>
      </c>
      <c r="N15" s="1" t="s">
        <v>27</v>
      </c>
      <c r="O15" s="1" t="s">
        <v>20</v>
      </c>
      <c r="P15" s="1">
        <v>5.2125094093460292E-2</v>
      </c>
      <c r="Q15" s="1">
        <v>5.5691502826765674E-2</v>
      </c>
      <c r="R15" s="1">
        <v>9.736630350689239E-2</v>
      </c>
      <c r="S15" s="1">
        <v>1.436425831732518</v>
      </c>
      <c r="T15" s="1">
        <v>8.5701368945206422</v>
      </c>
      <c r="U15" s="1">
        <v>7.3689189788466942</v>
      </c>
      <c r="V15" s="1">
        <v>12.890589024695094</v>
      </c>
      <c r="W15" s="1">
        <v>6.3597948021551325</v>
      </c>
      <c r="X15" s="1">
        <v>4.6300431740360279</v>
      </c>
      <c r="Y15" s="1">
        <v>2.3482295915351421</v>
      </c>
      <c r="Z15" s="7"/>
    </row>
    <row r="16" spans="1:26" x14ac:dyDescent="0.3">
      <c r="B16" s="1" t="s">
        <v>21</v>
      </c>
      <c r="C16" s="1">
        <v>1.105907759249913E-2</v>
      </c>
      <c r="D16" s="1">
        <v>1.2975611931886148E-2</v>
      </c>
      <c r="E16" s="1">
        <v>6.179071589257213E-2</v>
      </c>
      <c r="F16" s="1">
        <v>0.31681252011551503</v>
      </c>
      <c r="G16" s="1">
        <v>2.2433157579197642</v>
      </c>
      <c r="H16" s="1">
        <v>6.921386659407009</v>
      </c>
      <c r="I16" s="1">
        <v>7.1071484099362543</v>
      </c>
      <c r="J16" s="1">
        <v>3.7128131551866228</v>
      </c>
      <c r="K16" s="1">
        <v>0.26648900732844771</v>
      </c>
      <c r="L16" s="1">
        <v>0.16081329576361844</v>
      </c>
      <c r="O16" s="1" t="s">
        <v>21</v>
      </c>
      <c r="P16" s="1">
        <v>6.3305316672672557E-2</v>
      </c>
      <c r="Q16" s="1">
        <v>6.722492012155204E-2</v>
      </c>
      <c r="R16" s="1">
        <v>0.1509505914879756</v>
      </c>
      <c r="S16" s="1">
        <v>0.47673665405545906</v>
      </c>
      <c r="T16" s="1">
        <v>4.7741137885327802</v>
      </c>
      <c r="U16" s="1">
        <v>13.093333275123278</v>
      </c>
      <c r="V16" s="1">
        <v>20.317728204977787</v>
      </c>
      <c r="W16" s="1">
        <v>0.43356720411433719</v>
      </c>
      <c r="X16" s="1">
        <v>0.31028494975661136</v>
      </c>
      <c r="Y16" s="1">
        <v>0.11491602435917306</v>
      </c>
      <c r="Z16" s="7"/>
    </row>
    <row r="17" spans="1:26" x14ac:dyDescent="0.3">
      <c r="A17" s="1" t="s">
        <v>29</v>
      </c>
      <c r="B17" s="1" t="s">
        <v>20</v>
      </c>
      <c r="C17" s="1">
        <v>9.2453204641054068E-2</v>
      </c>
      <c r="D17" s="1">
        <v>0.10481368339005698</v>
      </c>
      <c r="E17" s="1">
        <v>0.2214103306289528</v>
      </c>
      <c r="F17" s="1">
        <v>0.73692796336787325</v>
      </c>
      <c r="G17" s="1">
        <v>18.240575849138789</v>
      </c>
      <c r="H17" s="1">
        <v>12.069407835167709</v>
      </c>
      <c r="I17" s="1">
        <v>5.619186626648875</v>
      </c>
      <c r="J17" s="1">
        <v>8.6550063477740817</v>
      </c>
      <c r="K17" s="1">
        <v>0.15572680072206957</v>
      </c>
      <c r="L17" s="1">
        <v>0</v>
      </c>
      <c r="N17" s="1" t="s">
        <v>29</v>
      </c>
      <c r="O17" s="1" t="s">
        <v>20</v>
      </c>
      <c r="P17" s="1">
        <v>3.644677526893491E-2</v>
      </c>
      <c r="Q17" s="1">
        <v>3.361528673839588E-2</v>
      </c>
      <c r="R17" s="1">
        <v>8.8533084537809642E-2</v>
      </c>
      <c r="S17" s="1">
        <v>6.7532323679864668</v>
      </c>
      <c r="T17" s="1">
        <v>21.970226920023212</v>
      </c>
      <c r="U17" s="1">
        <v>0</v>
      </c>
      <c r="V17" s="1">
        <v>2.7696214759585489</v>
      </c>
      <c r="W17" s="1">
        <v>0</v>
      </c>
      <c r="X17" s="1">
        <v>0</v>
      </c>
      <c r="Y17" s="1">
        <v>0</v>
      </c>
      <c r="Z17" s="7"/>
    </row>
    <row r="18" spans="1:26" x14ac:dyDescent="0.3">
      <c r="B18" s="1" t="s">
        <v>21</v>
      </c>
      <c r="C18" s="1">
        <v>5.0009520160948069E-2</v>
      </c>
      <c r="D18" s="1">
        <v>4.4467952648651686E-2</v>
      </c>
      <c r="E18" s="1">
        <v>0.21610046707169134</v>
      </c>
      <c r="F18" s="1">
        <v>3.7013330740644714</v>
      </c>
      <c r="G18" s="1">
        <v>10.431729746469012</v>
      </c>
      <c r="H18" s="1">
        <v>25.545367402860215</v>
      </c>
      <c r="I18" s="1">
        <v>22.817296099579654</v>
      </c>
      <c r="J18" s="1">
        <v>18.414710863779337</v>
      </c>
      <c r="K18" s="1">
        <v>0.52426580572545656</v>
      </c>
      <c r="L18" s="1">
        <v>0</v>
      </c>
      <c r="O18" s="1" t="s">
        <v>21</v>
      </c>
      <c r="P18" s="1">
        <v>1.0537030285532446E-2</v>
      </c>
      <c r="Q18" s="1">
        <v>1.3400235248574364E-2</v>
      </c>
      <c r="R18" s="1">
        <v>2.5136392250122402E-2</v>
      </c>
      <c r="S18" s="1">
        <v>0.61363558538506313</v>
      </c>
      <c r="T18" s="1">
        <v>18.741889231816081</v>
      </c>
      <c r="U18" s="1">
        <v>17.822465577026435</v>
      </c>
      <c r="V18" s="1">
        <v>15.719385711720919</v>
      </c>
      <c r="W18" s="1">
        <v>10.807740679135057</v>
      </c>
      <c r="X18" s="1">
        <v>4.4088671302572404</v>
      </c>
      <c r="Y18" s="1">
        <v>1.0313260991038846</v>
      </c>
      <c r="Z18" s="7"/>
    </row>
    <row r="19" spans="1:26" x14ac:dyDescent="0.3">
      <c r="A19" s="1" t="s">
        <v>28</v>
      </c>
      <c r="B19" s="1" t="s">
        <v>20</v>
      </c>
      <c r="C19" s="1">
        <v>0.24759081841935213</v>
      </c>
      <c r="D19" s="1">
        <v>0.22173222138730461</v>
      </c>
      <c r="E19" s="1">
        <v>0.19776411264218174</v>
      </c>
      <c r="F19" s="1">
        <v>0.3083040759057219</v>
      </c>
      <c r="G19" s="1">
        <v>1.2911391484300838</v>
      </c>
      <c r="H19" s="1">
        <v>6.0179609939493623</v>
      </c>
      <c r="I19" s="1">
        <v>17.457570653883881</v>
      </c>
      <c r="J19" s="1">
        <v>7.898336290046065</v>
      </c>
      <c r="K19" s="1">
        <v>0.42834708309333014</v>
      </c>
      <c r="L19" s="1">
        <v>0</v>
      </c>
      <c r="N19" s="1" t="s">
        <v>28</v>
      </c>
      <c r="O19" s="1" t="s">
        <v>20</v>
      </c>
      <c r="P19" s="1">
        <v>0.4367423745131504</v>
      </c>
      <c r="Q19" s="1">
        <v>0.47191204049863328</v>
      </c>
      <c r="R19" s="1">
        <v>0.69333642262979878</v>
      </c>
      <c r="S19" s="1">
        <v>1.3471013360973463</v>
      </c>
      <c r="T19" s="1">
        <v>7.8836140669074233</v>
      </c>
      <c r="U19" s="1">
        <v>17.129013287730046</v>
      </c>
      <c r="V19" s="1">
        <v>0.24831261940728541</v>
      </c>
      <c r="W19" s="1">
        <v>0.15399122927481301</v>
      </c>
      <c r="X19" s="1">
        <v>0</v>
      </c>
      <c r="Y19" s="1">
        <v>0</v>
      </c>
      <c r="Z19" s="7"/>
    </row>
    <row r="20" spans="1:26" x14ac:dyDescent="0.3">
      <c r="B20" s="1" t="s">
        <v>21</v>
      </c>
      <c r="C20" s="1">
        <v>0.21835418565261366</v>
      </c>
      <c r="D20" s="1">
        <v>0.21732060412088497</v>
      </c>
      <c r="E20" s="1">
        <v>0.16460968364315684</v>
      </c>
      <c r="F20" s="1">
        <v>0.19540761097136192</v>
      </c>
      <c r="G20" s="1">
        <v>1.6751231685189563</v>
      </c>
      <c r="H20" s="1">
        <v>6.0423341628278253</v>
      </c>
      <c r="I20" s="1">
        <v>16.898727964204401</v>
      </c>
      <c r="J20" s="1">
        <v>22.006337373038225</v>
      </c>
      <c r="K20" s="1">
        <v>15.503284553775925</v>
      </c>
      <c r="L20" s="1">
        <v>8.5462410842561631</v>
      </c>
      <c r="O20" s="1" t="s">
        <v>21</v>
      </c>
      <c r="P20" s="1">
        <v>0.53507084608924171</v>
      </c>
      <c r="Q20" s="1">
        <v>0.54289731923747464</v>
      </c>
      <c r="R20" s="1">
        <v>0.65596193156256322</v>
      </c>
      <c r="S20" s="1">
        <v>0.89281902729074558</v>
      </c>
      <c r="T20" s="1">
        <v>11.943996931338704</v>
      </c>
      <c r="U20" s="1">
        <v>12.340730511932952</v>
      </c>
      <c r="V20" s="1">
        <v>6.3735659670677096</v>
      </c>
      <c r="W20" s="1">
        <v>0.31862886602764051</v>
      </c>
      <c r="X20" s="1">
        <v>0</v>
      </c>
      <c r="Y20" s="1">
        <v>0</v>
      </c>
      <c r="Z20" s="7"/>
    </row>
    <row r="21" spans="1:26" x14ac:dyDescent="0.3">
      <c r="A21" s="1" t="s">
        <v>30</v>
      </c>
      <c r="B21" s="1" t="s">
        <v>20</v>
      </c>
      <c r="C21" s="1">
        <v>6.7489828318731959E-2</v>
      </c>
      <c r="D21" s="1">
        <v>8.529484658192972E-2</v>
      </c>
      <c r="E21" s="1">
        <v>0.39342036066861491</v>
      </c>
      <c r="F21" s="1">
        <v>2.0445024207912099</v>
      </c>
      <c r="G21" s="1">
        <v>6.6809683067909278</v>
      </c>
      <c r="H21" s="1">
        <v>36.976823359958097</v>
      </c>
      <c r="I21" s="1">
        <v>49.898269914843162</v>
      </c>
      <c r="J21" s="1">
        <v>52.91096486646471</v>
      </c>
      <c r="K21" s="1">
        <v>49.047713694449968</v>
      </c>
      <c r="L21" s="1">
        <v>33.779287888440578</v>
      </c>
      <c r="N21" s="1" t="s">
        <v>30</v>
      </c>
      <c r="O21" s="1" t="s">
        <v>20</v>
      </c>
      <c r="P21" s="1">
        <v>9.5997698268444981E-2</v>
      </c>
      <c r="Q21" s="1">
        <v>9.1499679751120874E-2</v>
      </c>
      <c r="R21" s="1">
        <v>0.15419508762486298</v>
      </c>
      <c r="S21" s="1">
        <v>3.4534552017232345</v>
      </c>
      <c r="T21" s="1">
        <v>34.909210534406533</v>
      </c>
      <c r="U21" s="1">
        <v>19.276268366130196</v>
      </c>
      <c r="V21" s="1">
        <v>12.388162692407217</v>
      </c>
      <c r="W21" s="1">
        <v>1.115479348237969</v>
      </c>
      <c r="X21" s="1">
        <v>0.21554821094984911</v>
      </c>
      <c r="Y21" s="1">
        <v>0.20267389769860295</v>
      </c>
      <c r="Z21" s="7"/>
    </row>
    <row r="22" spans="1:26" x14ac:dyDescent="0.3">
      <c r="B22" s="1" t="s">
        <v>21</v>
      </c>
      <c r="C22" s="1">
        <v>0.13847931776520284</v>
      </c>
      <c r="D22" s="1">
        <v>0.16212694639367009</v>
      </c>
      <c r="E22" s="1">
        <v>0.44550973606138311</v>
      </c>
      <c r="F22" s="1">
        <v>2.6629654943623073</v>
      </c>
      <c r="G22" s="1">
        <v>23.496916966032316</v>
      </c>
      <c r="H22" s="1">
        <v>25.325348804377189</v>
      </c>
      <c r="I22" s="1">
        <v>15.610785487626501</v>
      </c>
      <c r="J22" s="1">
        <v>16.33496148992646</v>
      </c>
      <c r="K22" s="1">
        <v>11.651838469026009</v>
      </c>
      <c r="L22" s="1">
        <v>8.4213300292192184</v>
      </c>
      <c r="O22" s="1" t="s">
        <v>21</v>
      </c>
      <c r="P22" s="1">
        <v>0.15482066435495148</v>
      </c>
      <c r="Q22" s="1">
        <v>0.1747751755696082</v>
      </c>
      <c r="R22" s="1">
        <v>0.63021789711661913</v>
      </c>
      <c r="S22" s="1">
        <v>12.989034127629411</v>
      </c>
      <c r="T22" s="1">
        <v>14.089006021584295</v>
      </c>
      <c r="U22" s="1">
        <v>2.463217976780915</v>
      </c>
      <c r="V22" s="1">
        <v>6.4436166152476062</v>
      </c>
      <c r="W22" s="1">
        <v>2.3587449933244327</v>
      </c>
      <c r="X22" s="1">
        <v>0.48130570248532717</v>
      </c>
      <c r="Y22" s="1">
        <v>5.1137162654530111E-3</v>
      </c>
      <c r="Z22" s="7"/>
    </row>
    <row r="23" spans="1:26" x14ac:dyDescent="0.3">
      <c r="A23" s="1" t="s">
        <v>31</v>
      </c>
      <c r="B23" s="1" t="s">
        <v>20</v>
      </c>
      <c r="C23" s="1">
        <v>5.1015299176989257E-2</v>
      </c>
      <c r="D23" s="1">
        <v>6.3792129951355109E-2</v>
      </c>
      <c r="E23" s="1">
        <v>0.17828091386906839</v>
      </c>
      <c r="F23" s="1">
        <v>0.64059471390317413</v>
      </c>
      <c r="G23" s="1">
        <v>3.9105713603733001</v>
      </c>
      <c r="H23" s="1">
        <v>12.033747433633009</v>
      </c>
      <c r="I23" s="1">
        <v>29.840877310754912</v>
      </c>
      <c r="J23" s="1">
        <v>14.525548270830898</v>
      </c>
      <c r="K23" s="1">
        <v>1.3149391001739994</v>
      </c>
      <c r="L23" s="1">
        <v>0</v>
      </c>
      <c r="N23" s="1" t="s">
        <v>31</v>
      </c>
      <c r="O23" s="1" t="s">
        <v>20</v>
      </c>
      <c r="P23" s="1">
        <v>0.11743134675139266</v>
      </c>
      <c r="Q23" s="1">
        <v>0.13031896651880387</v>
      </c>
      <c r="R23" s="1">
        <v>0.26996317786837637</v>
      </c>
      <c r="S23" s="1">
        <v>6.0323990595579806</v>
      </c>
      <c r="T23" s="1">
        <v>20.996086832705231</v>
      </c>
      <c r="U23" s="1">
        <v>35.135135135135137</v>
      </c>
      <c r="V23" s="1">
        <v>4.0093789564869731</v>
      </c>
      <c r="W23" s="1">
        <v>0.20275940531417383</v>
      </c>
      <c r="X23" s="1">
        <v>0</v>
      </c>
      <c r="Y23" s="1">
        <v>0</v>
      </c>
      <c r="Z23" s="7"/>
    </row>
    <row r="24" spans="1:26" x14ac:dyDescent="0.3">
      <c r="B24" s="1" t="s">
        <v>21</v>
      </c>
      <c r="C24" s="1">
        <v>7.4793199600854246E-2</v>
      </c>
      <c r="D24" s="1">
        <v>8.5035602818322842E-2</v>
      </c>
      <c r="E24" s="1">
        <v>0.27544748318666279</v>
      </c>
      <c r="F24" s="1">
        <v>1.9910538304476626</v>
      </c>
      <c r="G24" s="1">
        <v>14.465313572769418</v>
      </c>
      <c r="H24" s="1">
        <v>21.064526402955604</v>
      </c>
      <c r="I24" s="1">
        <v>26.718016295773864</v>
      </c>
      <c r="J24" s="1">
        <v>28.590123356597953</v>
      </c>
      <c r="K24" s="1">
        <v>38.471813877957267</v>
      </c>
      <c r="L24" s="1">
        <v>5.3818311279890825</v>
      </c>
      <c r="O24" s="1" t="s">
        <v>21</v>
      </c>
      <c r="P24" s="1">
        <v>0.20913931676397951</v>
      </c>
      <c r="Q24" s="1">
        <v>0.24038204148062489</v>
      </c>
      <c r="R24" s="1">
        <v>0.54652162133551507</v>
      </c>
      <c r="S24" s="1">
        <v>10.237842767744807</v>
      </c>
      <c r="T24" s="1">
        <v>15.394829117770817</v>
      </c>
      <c r="U24" s="1">
        <v>15.512175209017704</v>
      </c>
      <c r="V24" s="1">
        <v>2.4971324150147374</v>
      </c>
      <c r="W24" s="1">
        <v>0.13892784402335037</v>
      </c>
      <c r="X24" s="1">
        <v>0</v>
      </c>
      <c r="Y24" s="1">
        <v>0</v>
      </c>
    </row>
    <row r="26" spans="1:26" x14ac:dyDescent="0.3">
      <c r="B26" s="1" t="s">
        <v>33</v>
      </c>
      <c r="C26" s="1">
        <f>AVERAGE(C5:C14)</f>
        <v>0.11188640095681338</v>
      </c>
      <c r="D26" s="1">
        <f t="shared" ref="D26:L26" si="2">AVERAGE(D5:D14)</f>
        <v>0.12200954071670637</v>
      </c>
      <c r="E26" s="1">
        <f t="shared" si="2"/>
        <v>0.24631484871573389</v>
      </c>
      <c r="F26" s="1">
        <f t="shared" si="2"/>
        <v>1.3545339273338974</v>
      </c>
      <c r="G26" s="1">
        <f t="shared" si="2"/>
        <v>8.5436535776937461</v>
      </c>
      <c r="H26" s="1">
        <f t="shared" si="2"/>
        <v>20.845248323249322</v>
      </c>
      <c r="I26" s="1">
        <f t="shared" si="2"/>
        <v>19.525155656092721</v>
      </c>
      <c r="J26" s="1">
        <f t="shared" si="2"/>
        <v>14.293245082217828</v>
      </c>
      <c r="K26" s="1">
        <f>AVERAGE(K5:K14)</f>
        <v>11.97878916941796</v>
      </c>
      <c r="L26" s="1">
        <f t="shared" si="2"/>
        <v>10.588567493573958</v>
      </c>
      <c r="O26" s="1" t="s">
        <v>33</v>
      </c>
      <c r="P26" s="1">
        <f>AVERAGE(P5:P14)</f>
        <v>0.2544316741514997</v>
      </c>
      <c r="Q26" s="1">
        <f t="shared" ref="Q26:Y26" si="3">AVERAGE(Q5:Q14)</f>
        <v>0.2713239049014301</v>
      </c>
      <c r="R26" s="1">
        <f t="shared" si="3"/>
        <v>0.43793407957613367</v>
      </c>
      <c r="S26" s="1">
        <f t="shared" si="3"/>
        <v>6.9706709622113534</v>
      </c>
      <c r="T26" s="1">
        <f t="shared" si="3"/>
        <v>17.244606853404672</v>
      </c>
      <c r="U26" s="1">
        <f t="shared" si="3"/>
        <v>7.8330790588992372</v>
      </c>
      <c r="V26" s="1">
        <f t="shared" si="3"/>
        <v>4.2792798488975361</v>
      </c>
      <c r="W26" s="1">
        <f t="shared" si="3"/>
        <v>0.3126398504924951</v>
      </c>
      <c r="X26" s="1">
        <f>AVERAGE(X5:X14)</f>
        <v>8.6517065972545396E-2</v>
      </c>
      <c r="Y26" s="1">
        <f t="shared" si="3"/>
        <v>6.7181771452506145E-2</v>
      </c>
    </row>
    <row r="27" spans="1:26" x14ac:dyDescent="0.3">
      <c r="B27" s="1" t="s">
        <v>32</v>
      </c>
      <c r="C27" s="1">
        <f>AVERAGE(C15:C24)</f>
        <v>9.7706454117007846E-2</v>
      </c>
      <c r="D27" s="1">
        <f t="shared" ref="D27:L27" si="4">AVERAGE(D15:D24)</f>
        <v>0.10236809572309417</v>
      </c>
      <c r="E27" s="1">
        <f t="shared" si="4"/>
        <v>0.22119398220919823</v>
      </c>
      <c r="F27" s="1">
        <f t="shared" si="4"/>
        <v>1.2993634476614413</v>
      </c>
      <c r="G27" s="1">
        <f t="shared" si="4"/>
        <v>8.4755844394433666</v>
      </c>
      <c r="H27" s="1">
        <f t="shared" si="4"/>
        <v>15.653320591018453</v>
      </c>
      <c r="I27" s="1">
        <f t="shared" si="4"/>
        <v>19.618834278280428</v>
      </c>
      <c r="J27" s="1">
        <f t="shared" si="4"/>
        <v>18.066420832534327</v>
      </c>
      <c r="K27" s="1">
        <f t="shared" si="4"/>
        <v>13.910979662496114</v>
      </c>
      <c r="L27" s="1">
        <f t="shared" si="4"/>
        <v>6.7797836264124429</v>
      </c>
      <c r="O27" s="1" t="s">
        <v>32</v>
      </c>
      <c r="P27" s="1">
        <f>AVERAGE(P15:P24)</f>
        <v>0.17116164630617609</v>
      </c>
      <c r="Q27" s="1">
        <f t="shared" ref="Q27:Y27" si="5">AVERAGE(Q15:Q24)</f>
        <v>0.18217171679915536</v>
      </c>
      <c r="R27" s="1">
        <f t="shared" si="5"/>
        <v>0.33121825099205349</v>
      </c>
      <c r="S27" s="1">
        <f t="shared" si="5"/>
        <v>4.4232681959203033</v>
      </c>
      <c r="T27" s="1">
        <f t="shared" si="5"/>
        <v>15.927311033960574</v>
      </c>
      <c r="U27" s="1">
        <f t="shared" si="5"/>
        <v>14.014125831772336</v>
      </c>
      <c r="V27" s="1">
        <f t="shared" si="5"/>
        <v>8.3657493682983866</v>
      </c>
      <c r="W27" s="1">
        <f t="shared" si="5"/>
        <v>2.1889634371606905</v>
      </c>
      <c r="X27" s="1">
        <f t="shared" si="5"/>
        <v>1.0046049167485056</v>
      </c>
      <c r="Y27" s="1">
        <f t="shared" si="5"/>
        <v>0.37022593289622552</v>
      </c>
    </row>
    <row r="28" spans="1:26" x14ac:dyDescent="0.3">
      <c r="B28" s="4" t="s">
        <v>34</v>
      </c>
      <c r="C28" s="4">
        <f>AVERAGE(C5:C24)</f>
        <v>0.10479642753691058</v>
      </c>
      <c r="D28" s="4">
        <f t="shared" ref="D28:L28" si="6">AVERAGE(D5:D24)</f>
        <v>0.1121888182199003</v>
      </c>
      <c r="E28" s="4">
        <f t="shared" si="6"/>
        <v>0.23375441546246606</v>
      </c>
      <c r="F28" s="4">
        <f t="shared" si="6"/>
        <v>1.3269486874976695</v>
      </c>
      <c r="G28" s="4">
        <f t="shared" si="6"/>
        <v>8.5096190085685564</v>
      </c>
      <c r="H28" s="4">
        <f t="shared" si="6"/>
        <v>18.249284457133889</v>
      </c>
      <c r="I28" s="4">
        <f t="shared" si="6"/>
        <v>19.571994967186576</v>
      </c>
      <c r="J28" s="4">
        <f t="shared" si="6"/>
        <v>16.179832957376075</v>
      </c>
      <c r="K28" s="4">
        <f t="shared" si="6"/>
        <v>12.94488441595704</v>
      </c>
      <c r="L28" s="4">
        <f t="shared" si="6"/>
        <v>8.6841755599932</v>
      </c>
      <c r="O28" s="4" t="s">
        <v>34</v>
      </c>
      <c r="P28" s="4">
        <f>AVERAGE(P5:P24)</f>
        <v>0.21279666022883795</v>
      </c>
      <c r="Q28" s="4">
        <f t="shared" ref="Q28:Y28" si="7">AVERAGE(Q5:Q24)</f>
        <v>0.22674781085029272</v>
      </c>
      <c r="R28" s="4">
        <f t="shared" si="7"/>
        <v>0.38457616528409366</v>
      </c>
      <c r="S28" s="4">
        <f t="shared" si="7"/>
        <v>5.6969695790658283</v>
      </c>
      <c r="T28" s="4">
        <f t="shared" si="7"/>
        <v>16.58595894368262</v>
      </c>
      <c r="U28" s="4">
        <f t="shared" si="7"/>
        <v>10.923602445335787</v>
      </c>
      <c r="V28" s="4">
        <f t="shared" si="7"/>
        <v>6.3225146085979613</v>
      </c>
      <c r="W28" s="4">
        <f t="shared" si="7"/>
        <v>1.2508016438265928</v>
      </c>
      <c r="X28" s="4">
        <f t="shared" si="7"/>
        <v>0.54556099136052549</v>
      </c>
      <c r="Y28" s="4">
        <f t="shared" si="7"/>
        <v>0.21870385217436589</v>
      </c>
    </row>
    <row r="29" spans="1:26" x14ac:dyDescent="0.3">
      <c r="A29" s="7"/>
      <c r="B29" s="1" t="s">
        <v>35</v>
      </c>
      <c r="C29" s="1">
        <f>STDEV(C5:C14)</f>
        <v>7.1251172123547174E-2</v>
      </c>
      <c r="D29" s="1">
        <f t="shared" ref="D29:L29" si="8">STDEV(D5:D14)</f>
        <v>8.166672983379028E-2</v>
      </c>
      <c r="E29" s="1">
        <f t="shared" si="8"/>
        <v>0.1551348476591613</v>
      </c>
      <c r="F29" s="1">
        <f t="shared" si="8"/>
        <v>0.5698174592262395</v>
      </c>
      <c r="G29" s="1">
        <f t="shared" si="8"/>
        <v>5.2513529131194714</v>
      </c>
      <c r="H29" s="1">
        <f t="shared" si="8"/>
        <v>11.465398427456892</v>
      </c>
      <c r="I29" s="1">
        <f t="shared" si="8"/>
        <v>9.7857956397974935</v>
      </c>
      <c r="J29" s="1">
        <f t="shared" si="8"/>
        <v>13.32940386670867</v>
      </c>
      <c r="K29" s="1">
        <f t="shared" si="8"/>
        <v>16.431474934246509</v>
      </c>
      <c r="L29" s="1">
        <f t="shared" si="8"/>
        <v>17.245657731451331</v>
      </c>
      <c r="M29" s="7"/>
      <c r="O29" s="1" t="s">
        <v>35</v>
      </c>
      <c r="P29" s="1">
        <f>STDEV(P5:P14)</f>
        <v>0.18707892096755466</v>
      </c>
      <c r="Q29" s="1">
        <f t="shared" ref="Q29:Y29" si="9">STDEV(Q5:Q14)</f>
        <v>0.20733375422493236</v>
      </c>
      <c r="R29" s="1">
        <f t="shared" si="9"/>
        <v>0.31435661784154045</v>
      </c>
      <c r="S29" s="1">
        <f t="shared" si="9"/>
        <v>6.9144857937769695</v>
      </c>
      <c r="T29" s="1">
        <f t="shared" si="9"/>
        <v>5.614459494941535</v>
      </c>
      <c r="U29" s="1">
        <f t="shared" si="9"/>
        <v>9.2570129807115613</v>
      </c>
      <c r="V29" s="1">
        <f t="shared" si="9"/>
        <v>7.1333933200256858</v>
      </c>
      <c r="W29" s="1">
        <f t="shared" si="9"/>
        <v>0.70056063904234078</v>
      </c>
      <c r="X29" s="1">
        <f t="shared" si="9"/>
        <v>0.14820003839315787</v>
      </c>
      <c r="Y29" s="1">
        <f t="shared" si="9"/>
        <v>0.15058960180215897</v>
      </c>
    </row>
    <row r="30" spans="1:26" x14ac:dyDescent="0.3">
      <c r="A30" s="7"/>
      <c r="B30" s="1" t="s">
        <v>36</v>
      </c>
      <c r="C30" s="1">
        <f>STDEV(C15:C24)</f>
        <v>7.9777301993330926E-2</v>
      </c>
      <c r="D30" s="1">
        <f t="shared" ref="D30:L30" si="10">STDEV(D15:D24)</f>
        <v>7.4741033528035766E-2</v>
      </c>
      <c r="E30" s="1">
        <f t="shared" si="10"/>
        <v>0.12503848838924944</v>
      </c>
      <c r="F30" s="1">
        <f t="shared" si="10"/>
        <v>1.2200053784536187</v>
      </c>
      <c r="G30" s="1">
        <f t="shared" si="10"/>
        <v>7.8835370940412011</v>
      </c>
      <c r="H30" s="1">
        <f t="shared" si="10"/>
        <v>10.986685615186959</v>
      </c>
      <c r="I30" s="1">
        <f t="shared" si="10"/>
        <v>13.742632966839682</v>
      </c>
      <c r="J30" s="1">
        <f t="shared" si="10"/>
        <v>14.388594888274442</v>
      </c>
      <c r="K30" s="1">
        <f t="shared" si="10"/>
        <v>17.644219840690667</v>
      </c>
      <c r="L30" s="1">
        <f t="shared" si="10"/>
        <v>10.470988269704847</v>
      </c>
      <c r="M30" s="7"/>
      <c r="O30" s="1" t="s">
        <v>36</v>
      </c>
      <c r="P30" s="1">
        <f>STDEV(P15:P24)</f>
        <v>0.17731327472901884</v>
      </c>
      <c r="Q30" s="1">
        <f t="shared" ref="Q30:Y30" si="11">STDEV(Q15:Q24)</f>
        <v>0.18504910118904028</v>
      </c>
      <c r="R30" s="1">
        <f t="shared" si="11"/>
        <v>0.2681622848181569</v>
      </c>
      <c r="S30" s="1">
        <f t="shared" si="11"/>
        <v>4.4356724267856436</v>
      </c>
      <c r="T30" s="1">
        <f t="shared" si="11"/>
        <v>8.7762068124992592</v>
      </c>
      <c r="U30" s="1">
        <f t="shared" si="11"/>
        <v>9.8762531441732495</v>
      </c>
      <c r="V30" s="1">
        <f t="shared" si="11"/>
        <v>6.5985789071354937</v>
      </c>
      <c r="W30" s="1">
        <f t="shared" si="11"/>
        <v>3.59815140556457</v>
      </c>
      <c r="X30" s="1">
        <f t="shared" si="11"/>
        <v>1.8606298735966225</v>
      </c>
      <c r="Y30" s="1">
        <f t="shared" si="11"/>
        <v>0.76459516339056743</v>
      </c>
    </row>
    <row r="31" spans="1:26" x14ac:dyDescent="0.3">
      <c r="A31" s="7"/>
      <c r="B31" s="4" t="s">
        <v>37</v>
      </c>
      <c r="C31" s="4">
        <f>STDEV(C5:C24)</f>
        <v>7.3975700648654982E-2</v>
      </c>
      <c r="D31" s="4">
        <f t="shared" ref="D31:L31" si="12">STDEV(D5:D24)</f>
        <v>7.685599093124329E-2</v>
      </c>
      <c r="E31" s="4">
        <f t="shared" si="12"/>
        <v>0.13773893890107605</v>
      </c>
      <c r="F31" s="4">
        <f t="shared" si="12"/>
        <v>0.92716785659594581</v>
      </c>
      <c r="G31" s="4">
        <f t="shared" si="12"/>
        <v>6.5194645720544067</v>
      </c>
      <c r="H31" s="4">
        <f t="shared" si="12"/>
        <v>11.248962911376882</v>
      </c>
      <c r="I31" s="4">
        <f t="shared" si="12"/>
        <v>11.611336776270823</v>
      </c>
      <c r="J31" s="4">
        <f t="shared" si="12"/>
        <v>13.637267647536238</v>
      </c>
      <c r="K31" s="4">
        <f t="shared" si="12"/>
        <v>16.623498841953648</v>
      </c>
      <c r="L31" s="4">
        <f t="shared" si="12"/>
        <v>14.022581274024299</v>
      </c>
      <c r="M31" s="7"/>
      <c r="O31" s="4" t="s">
        <v>37</v>
      </c>
      <c r="P31" s="4">
        <f>STDEV(P5:P24)</f>
        <v>0.18247078616595652</v>
      </c>
      <c r="Q31" s="4">
        <f t="shared" ref="Q31:Y31" si="13">STDEV(Q5:Q24)</f>
        <v>0.19665822110614084</v>
      </c>
      <c r="R31" s="4">
        <f t="shared" si="13"/>
        <v>0.28960237604151523</v>
      </c>
      <c r="S31" s="4">
        <f t="shared" si="13"/>
        <v>5.8029667426028793</v>
      </c>
      <c r="T31" s="4">
        <f t="shared" si="13"/>
        <v>7.2022364739400846</v>
      </c>
      <c r="U31" s="4">
        <f t="shared" si="13"/>
        <v>9.8411613710179804</v>
      </c>
      <c r="V31" s="4">
        <f t="shared" si="13"/>
        <v>7.0087729248567125</v>
      </c>
      <c r="W31" s="4">
        <f t="shared" si="13"/>
        <v>2.7002949130020708</v>
      </c>
      <c r="X31" s="4">
        <f t="shared" si="13"/>
        <v>1.368241043510962</v>
      </c>
      <c r="Y31" s="4">
        <f t="shared" si="13"/>
        <v>0.55841532116791592</v>
      </c>
    </row>
    <row r="32" spans="1:2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sortState ref="Y10:Y29">
    <sortCondition ref="Y1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5546875" style="1" bestFit="1" customWidth="1"/>
    <col min="3" max="14" width="8.88671875" style="1"/>
    <col min="15" max="15" width="15.88671875" style="1" bestFit="1" customWidth="1"/>
    <col min="16" max="16384" width="8.88671875" style="1"/>
  </cols>
  <sheetData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f t="shared" ref="C3:L3" si="0">P3/2</f>
        <v>125</v>
      </c>
      <c r="D3" s="1">
        <f t="shared" si="0"/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>1500/6*P2*P2</f>
        <v>250</v>
      </c>
      <c r="Q3" s="1">
        <f t="shared" ref="Q3:Y3" si="1">1500/6*Q2*Q2</f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5" x14ac:dyDescent="0.3">
      <c r="A5" s="1" t="s">
        <v>22</v>
      </c>
      <c r="B5" s="1" t="s">
        <v>20</v>
      </c>
      <c r="C5" s="1">
        <v>4.2698465378337514E-3</v>
      </c>
      <c r="D5" s="1">
        <v>1.7523466842680156E-3</v>
      </c>
      <c r="E5" s="1">
        <v>3.9910520612786133E-4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N5" s="1" t="s">
        <v>22</v>
      </c>
      <c r="O5" s="1" t="s">
        <v>20</v>
      </c>
      <c r="P5" s="1">
        <v>1.697091750437001E-2</v>
      </c>
      <c r="Q5" s="1">
        <v>6.2267088070191989E-3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3">
      <c r="B6" s="1" t="s">
        <v>21</v>
      </c>
      <c r="C6" s="1">
        <v>1.3907360616692106E-2</v>
      </c>
      <c r="D6" s="1">
        <v>5.8548283598518023E-3</v>
      </c>
      <c r="E6" s="1">
        <v>1.0640876335282191E-3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O6" s="1" t="s">
        <v>21</v>
      </c>
      <c r="P6" s="1">
        <v>6.4804155949433903E-3</v>
      </c>
      <c r="Q6" s="1">
        <v>3.298452201304538E-3</v>
      </c>
      <c r="R6" s="1">
        <v>8.284660950250611E-4</v>
      </c>
      <c r="S6" s="1">
        <v>0</v>
      </c>
      <c r="T6" s="1">
        <v>0</v>
      </c>
      <c r="U6" s="1">
        <v>2.0512796873757563E-2</v>
      </c>
      <c r="V6" s="1">
        <v>0</v>
      </c>
      <c r="W6" s="1">
        <v>0</v>
      </c>
      <c r="X6" s="1">
        <v>0</v>
      </c>
      <c r="Y6" s="1">
        <v>0</v>
      </c>
    </row>
    <row r="7" spans="1:25" x14ac:dyDescent="0.3">
      <c r="A7" s="1" t="s">
        <v>23</v>
      </c>
      <c r="B7" s="1" t="s">
        <v>20</v>
      </c>
      <c r="C7" s="1">
        <v>2.7008826484495132E-3</v>
      </c>
      <c r="D7" s="1">
        <v>5.4188304357642811E-4</v>
      </c>
      <c r="E7" s="1">
        <v>2.7566891061159907E-3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N7" s="1" t="s">
        <v>23</v>
      </c>
      <c r="O7" s="1" t="s">
        <v>20</v>
      </c>
      <c r="P7" s="1">
        <v>7.0195395182076056E-2</v>
      </c>
      <c r="Q7" s="1">
        <v>4.5349678413193158E-2</v>
      </c>
      <c r="R7" s="1">
        <v>5.4326567864748578E-2</v>
      </c>
      <c r="S7" s="1">
        <v>2.1309318657698223E-2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</row>
    <row r="8" spans="1:25" x14ac:dyDescent="0.3">
      <c r="B8" s="1" t="s">
        <v>21</v>
      </c>
      <c r="C8" s="1">
        <v>1.9682509543122641E-3</v>
      </c>
      <c r="D8" s="1">
        <v>2.4337103652883369E-3</v>
      </c>
      <c r="E8" s="1">
        <v>2.2148497515871147E-3</v>
      </c>
      <c r="F8" s="1">
        <v>1.2873401796424705E-3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O8" s="1" t="s">
        <v>21</v>
      </c>
      <c r="P8" s="1">
        <v>3.949754476291599E-2</v>
      </c>
      <c r="Q8" s="1">
        <v>3.019057218101338E-2</v>
      </c>
      <c r="R8" s="1">
        <v>1.2899237201864927E-2</v>
      </c>
      <c r="S8" s="1">
        <v>7.115005312926098E-3</v>
      </c>
      <c r="T8" s="1">
        <v>8.7325770533490596E-3</v>
      </c>
      <c r="U8" s="1">
        <v>0</v>
      </c>
      <c r="V8" s="1">
        <v>0</v>
      </c>
      <c r="W8" s="1">
        <v>0</v>
      </c>
      <c r="X8" s="1">
        <v>0</v>
      </c>
      <c r="Y8" s="1">
        <v>0</v>
      </c>
    </row>
    <row r="9" spans="1:25" x14ac:dyDescent="0.3">
      <c r="A9" s="1" t="s">
        <v>24</v>
      </c>
      <c r="B9" s="1" t="s">
        <v>20</v>
      </c>
      <c r="C9" s="1">
        <v>7.7938305545813269E-3</v>
      </c>
      <c r="D9" s="1">
        <v>5.1572002691806966E-3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N9" s="1" t="s">
        <v>24</v>
      </c>
      <c r="O9" s="1" t="s">
        <v>20</v>
      </c>
      <c r="P9" s="1">
        <v>4.0364846125300294E-2</v>
      </c>
      <c r="Q9" s="1">
        <v>4.3555875687630259E-2</v>
      </c>
      <c r="R9" s="1">
        <v>1.6277864448362708E-2</v>
      </c>
      <c r="S9" s="1">
        <v>5.7164934634854052E-2</v>
      </c>
      <c r="T9" s="1">
        <v>2.049841567084041E-2</v>
      </c>
      <c r="U9" s="1">
        <v>0</v>
      </c>
      <c r="V9" s="1">
        <v>0</v>
      </c>
      <c r="W9" s="1">
        <v>0</v>
      </c>
      <c r="X9" s="1">
        <v>0</v>
      </c>
      <c r="Y9" s="1">
        <v>0</v>
      </c>
    </row>
    <row r="10" spans="1:25" x14ac:dyDescent="0.3">
      <c r="B10" s="1" t="s">
        <v>21</v>
      </c>
      <c r="C10" s="1">
        <v>3.4289907451539789E-4</v>
      </c>
      <c r="D10" s="1">
        <v>1.3728461331214575E-3</v>
      </c>
      <c r="E10" s="1">
        <v>1.2980067807874229E-2</v>
      </c>
      <c r="F10" s="1">
        <v>8.1923419412288506E-2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O10" s="1" t="s">
        <v>21</v>
      </c>
      <c r="P10" s="1">
        <v>9.8648515339844131E-3</v>
      </c>
      <c r="Q10" s="1">
        <v>6.5656971867628982E-3</v>
      </c>
      <c r="R10" s="1">
        <v>6.0737883202692168E-2</v>
      </c>
      <c r="S10" s="1">
        <v>3.318202330705317E-3</v>
      </c>
      <c r="T10" s="1">
        <v>2.1080217817674666E-2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5" x14ac:dyDescent="0.3">
      <c r="A11" s="1" t="s">
        <v>25</v>
      </c>
      <c r="B11" s="1" t="s">
        <v>20</v>
      </c>
      <c r="C11" s="1">
        <v>1.0865246113346248E-3</v>
      </c>
      <c r="D11" s="1">
        <v>3.1048138586471397E-4</v>
      </c>
      <c r="E11" s="1">
        <v>3.7526209712095793E-3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N11" s="1" t="s">
        <v>25</v>
      </c>
      <c r="O11" s="1" t="s">
        <v>20</v>
      </c>
      <c r="P11" s="1">
        <v>2.2616280511915863E-2</v>
      </c>
      <c r="Q11" s="1">
        <v>1.7335971120311641E-2</v>
      </c>
      <c r="R11" s="1">
        <v>1.7468749135660849E-2</v>
      </c>
      <c r="S11" s="1">
        <v>4.8707353640253047E-2</v>
      </c>
      <c r="T11" s="1">
        <v>6.607221252347399E-3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</row>
    <row r="12" spans="1:25" x14ac:dyDescent="0.3">
      <c r="B12" s="1" t="s">
        <v>21</v>
      </c>
      <c r="C12" s="1">
        <v>7.1738172886127126E-4</v>
      </c>
      <c r="D12" s="1">
        <v>1.5788967530705952E-3</v>
      </c>
      <c r="E12" s="1">
        <v>1.1565808001804266E-3</v>
      </c>
      <c r="F12" s="1">
        <v>2.3523461712625631E-3</v>
      </c>
      <c r="G12" s="1">
        <v>1.1776499700435288E-3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O12" s="1" t="s">
        <v>21</v>
      </c>
      <c r="P12" s="1">
        <v>3.2175327958521405E-2</v>
      </c>
      <c r="Q12" s="1">
        <v>3.4424355920300728E-2</v>
      </c>
      <c r="R12" s="1">
        <v>6.1337463389201541E-2</v>
      </c>
      <c r="S12" s="1">
        <v>1.6174963334157633E-2</v>
      </c>
      <c r="T12" s="1">
        <v>2.5272907916580448E-2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x14ac:dyDescent="0.3">
      <c r="A13" s="1" t="s">
        <v>26</v>
      </c>
      <c r="B13" s="1" t="s">
        <v>20</v>
      </c>
      <c r="C13" s="1">
        <v>9.1696149525854493E-3</v>
      </c>
      <c r="D13" s="1">
        <v>8.4539169302751665E-3</v>
      </c>
      <c r="E13" s="1">
        <v>4.7126611926488768E-3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N13" s="1" t="s">
        <v>26</v>
      </c>
      <c r="O13" s="1" t="s">
        <v>20</v>
      </c>
      <c r="P13" s="1">
        <v>4.7444331983805668E-2</v>
      </c>
      <c r="Q13" s="1">
        <v>4.0395335685239543E-2</v>
      </c>
      <c r="R13" s="1">
        <v>3.844139369272833E-2</v>
      </c>
      <c r="S13" s="1">
        <v>5.8146772280860376E-2</v>
      </c>
      <c r="T13" s="1">
        <v>2.2481527678091168E-2</v>
      </c>
      <c r="U13" s="1">
        <v>0.31421904925370853</v>
      </c>
      <c r="V13" s="1">
        <v>0</v>
      </c>
      <c r="W13" s="1">
        <v>0</v>
      </c>
      <c r="X13" s="1">
        <v>0</v>
      </c>
      <c r="Y13" s="1">
        <v>0</v>
      </c>
    </row>
    <row r="14" spans="1:25" x14ac:dyDescent="0.3">
      <c r="B14" s="1" t="s">
        <v>21</v>
      </c>
      <c r="C14" s="1">
        <v>7.4221968218153209E-4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O14" s="1" t="s">
        <v>21</v>
      </c>
      <c r="P14" s="1">
        <v>7.4206419426098968E-3</v>
      </c>
      <c r="Q14" s="1">
        <v>6.4333320943212261E-3</v>
      </c>
      <c r="R14" s="1">
        <v>6.5020445317805486E-3</v>
      </c>
      <c r="S14" s="1">
        <v>7.962828337641616E-3</v>
      </c>
      <c r="T14" s="1">
        <v>3.8659295627633664E-2</v>
      </c>
      <c r="U14" s="1">
        <v>0.16484446701774083</v>
      </c>
      <c r="V14" s="1">
        <v>0.10217113665389528</v>
      </c>
      <c r="W14" s="1">
        <v>0</v>
      </c>
      <c r="X14" s="1">
        <v>0</v>
      </c>
      <c r="Y14" s="1">
        <v>0</v>
      </c>
    </row>
    <row r="15" spans="1:25" x14ac:dyDescent="0.3">
      <c r="A15" s="1" t="s">
        <v>27</v>
      </c>
      <c r="B15" s="1" t="s">
        <v>20</v>
      </c>
      <c r="C15" s="1">
        <v>2.7179041938771658E-3</v>
      </c>
      <c r="D15" s="1">
        <v>2.1261570470715984E-3</v>
      </c>
      <c r="E15" s="1">
        <v>2.0239952420542618E-3</v>
      </c>
      <c r="F15" s="1">
        <v>4.8220890254075868E-4</v>
      </c>
      <c r="G15" s="1">
        <v>1.9506961546902051E-3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N15" s="1" t="s">
        <v>27</v>
      </c>
      <c r="O15" s="1" t="s">
        <v>20</v>
      </c>
      <c r="P15" s="1">
        <v>1.2264728021990657E-2</v>
      </c>
      <c r="Q15" s="1">
        <v>1.2273609438405659E-2</v>
      </c>
      <c r="R15" s="1">
        <v>1.3953769610860374E-2</v>
      </c>
      <c r="S15" s="1">
        <v>3.9887421740878544E-3</v>
      </c>
      <c r="T15" s="1">
        <v>7.805817285331894E-3</v>
      </c>
      <c r="U15" s="1">
        <v>3.6134228805221724E-3</v>
      </c>
      <c r="V15" s="1">
        <v>0.18929177575749603</v>
      </c>
      <c r="W15" s="1">
        <v>0</v>
      </c>
      <c r="X15" s="1">
        <v>0</v>
      </c>
      <c r="Y15" s="1">
        <v>0</v>
      </c>
    </row>
    <row r="16" spans="1:25" x14ac:dyDescent="0.3">
      <c r="B16" s="1" t="s">
        <v>21</v>
      </c>
      <c r="C16" s="1">
        <v>1.2868744834908078E-2</v>
      </c>
      <c r="D16" s="1">
        <v>1.5003051296243358E-2</v>
      </c>
      <c r="E16" s="1">
        <v>1.1939223070768173E-2</v>
      </c>
      <c r="F16" s="1">
        <v>1.0947219077937631E-2</v>
      </c>
      <c r="G16" s="1">
        <v>1.3677364645380129E-2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O16" s="1" t="s">
        <v>21</v>
      </c>
      <c r="P16" s="1">
        <v>3.9931045901224226E-2</v>
      </c>
      <c r="Q16" s="1">
        <v>3.5566672855007184E-2</v>
      </c>
      <c r="R16" s="1">
        <v>2.2245350324543771E-2</v>
      </c>
      <c r="S16" s="1">
        <v>1.7534667068244924E-2</v>
      </c>
      <c r="T16" s="1">
        <v>0.36854671515481086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</row>
    <row r="17" spans="1:25" x14ac:dyDescent="0.3">
      <c r="A17" s="1" t="s">
        <v>29</v>
      </c>
      <c r="B17" s="1" t="s">
        <v>20</v>
      </c>
      <c r="C17" s="1">
        <v>6.0506023979747421E-3</v>
      </c>
      <c r="D17" s="1">
        <v>5.2043745794139147E-3</v>
      </c>
      <c r="E17" s="1">
        <v>4.1091436907120058E-3</v>
      </c>
      <c r="F17" s="1">
        <v>1.3613930246956694E-2</v>
      </c>
      <c r="G17" s="1">
        <v>2.0899170302938974E-2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N17" s="1" t="s">
        <v>29</v>
      </c>
      <c r="O17" s="1" t="s">
        <v>20</v>
      </c>
      <c r="P17" s="1">
        <v>1.1195255202061918E-3</v>
      </c>
      <c r="Q17" s="1">
        <v>1.2450106199405882E-3</v>
      </c>
      <c r="R17" s="1">
        <v>1.2540096960029694E-3</v>
      </c>
      <c r="S17" s="1">
        <v>5.0348411004148708E-3</v>
      </c>
      <c r="T17" s="1">
        <v>8.3248324782777793E-3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 x14ac:dyDescent="0.3">
      <c r="B18" s="1" t="s">
        <v>21</v>
      </c>
      <c r="C18" s="1">
        <v>2.752817623538426E-3</v>
      </c>
      <c r="D18" s="1">
        <v>2.3404185604553518E-4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O18" s="1" t="s">
        <v>21</v>
      </c>
      <c r="P18" s="1">
        <v>1.2644436342638937E-3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</row>
    <row r="19" spans="1:25" x14ac:dyDescent="0.3">
      <c r="A19" s="1" t="s">
        <v>28</v>
      </c>
      <c r="B19" s="1" t="s">
        <v>20</v>
      </c>
      <c r="C19" s="1">
        <v>1.755963251201079E-3</v>
      </c>
      <c r="D19" s="1">
        <v>1.0558677208919267E-3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N19" s="1" t="s">
        <v>28</v>
      </c>
      <c r="O19" s="1" t="s">
        <v>20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</row>
    <row r="20" spans="1:25" x14ac:dyDescent="0.3">
      <c r="B20" s="1" t="s">
        <v>21</v>
      </c>
      <c r="C20" s="1">
        <v>7.581742557382418E-4</v>
      </c>
      <c r="D20" s="1">
        <v>0</v>
      </c>
      <c r="E20" s="1">
        <v>1.5312528710991334E-4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O20" s="1" t="s">
        <v>21</v>
      </c>
      <c r="P20" s="1">
        <v>8.2781706146014891E-3</v>
      </c>
      <c r="Q20" s="1">
        <v>9.0332332651826067E-3</v>
      </c>
      <c r="R20" s="1">
        <v>3.7742343588179701E-3</v>
      </c>
      <c r="S20" s="1">
        <v>0</v>
      </c>
      <c r="T20" s="1">
        <v>5.5235903337169157E-2</v>
      </c>
      <c r="U20" s="1">
        <v>0.69615961471032994</v>
      </c>
      <c r="V20" s="1">
        <v>3.8820599141598912E-3</v>
      </c>
      <c r="W20" s="1">
        <v>0</v>
      </c>
      <c r="X20" s="1">
        <v>0</v>
      </c>
      <c r="Y20" s="1">
        <v>0</v>
      </c>
    </row>
    <row r="21" spans="1:25" x14ac:dyDescent="0.3">
      <c r="A21" s="1" t="s">
        <v>30</v>
      </c>
      <c r="B21" s="1" t="s">
        <v>20</v>
      </c>
      <c r="C21" s="1">
        <v>4.4993218879154639E-3</v>
      </c>
      <c r="D21" s="1">
        <v>1.6093367279609381E-3</v>
      </c>
      <c r="E21" s="1">
        <v>0</v>
      </c>
      <c r="F21" s="1">
        <v>1.0034367709404711E-2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N21" s="1" t="s">
        <v>30</v>
      </c>
      <c r="O21" s="1" t="s">
        <v>20</v>
      </c>
      <c r="P21" s="1">
        <v>6.6396102548780386E-3</v>
      </c>
      <c r="Q21" s="1">
        <v>3.3272610818589408E-3</v>
      </c>
      <c r="R21" s="1">
        <v>3.0839017524972594E-3</v>
      </c>
      <c r="S21" s="1">
        <v>2.3286953484310414E-3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5" x14ac:dyDescent="0.3">
      <c r="B22" s="1" t="s">
        <v>21</v>
      </c>
      <c r="C22" s="1">
        <v>2.3312345580616879E-2</v>
      </c>
      <c r="D22" s="1">
        <v>2.0688591932443792E-2</v>
      </c>
      <c r="E22" s="1">
        <v>1.843007629055364E-2</v>
      </c>
      <c r="F22" s="1">
        <v>7.4942743743779752E-3</v>
      </c>
      <c r="G22" s="1">
        <v>2.055029783253073E-3</v>
      </c>
      <c r="H22" s="1">
        <v>2.0009493392976444E-3</v>
      </c>
      <c r="I22" s="1">
        <v>2.7403572588049249E-2</v>
      </c>
      <c r="J22" s="1">
        <v>0</v>
      </c>
      <c r="K22" s="1">
        <v>0</v>
      </c>
      <c r="L22" s="1">
        <v>0</v>
      </c>
      <c r="O22" s="1" t="s">
        <v>21</v>
      </c>
      <c r="P22" s="1">
        <v>1.8968094639513926E-2</v>
      </c>
      <c r="Q22" s="1">
        <v>2.7677007274952616E-2</v>
      </c>
      <c r="R22" s="1">
        <v>3.6580666036036595E-2</v>
      </c>
      <c r="S22" s="1">
        <v>7.8178747889173811E-2</v>
      </c>
      <c r="T22" s="1">
        <v>4.2221981284715854E-2</v>
      </c>
      <c r="U22" s="1">
        <v>1.0262125470903282E-3</v>
      </c>
      <c r="V22" s="1">
        <v>0</v>
      </c>
      <c r="W22" s="1">
        <v>0</v>
      </c>
      <c r="X22" s="1">
        <v>0</v>
      </c>
      <c r="Y22" s="1">
        <v>0</v>
      </c>
    </row>
    <row r="23" spans="1:25" x14ac:dyDescent="0.3">
      <c r="A23" s="1" t="s">
        <v>31</v>
      </c>
      <c r="B23" s="1" t="s">
        <v>20</v>
      </c>
      <c r="C23" s="1">
        <v>1.4885100555620209E-3</v>
      </c>
      <c r="D23" s="1">
        <v>1.9001911049339819E-3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N23" s="1" t="s">
        <v>31</v>
      </c>
      <c r="O23" s="1" t="s">
        <v>20</v>
      </c>
      <c r="P23" s="1">
        <v>8.3979508999804039E-3</v>
      </c>
      <c r="Q23" s="1">
        <v>8.6785992740771641E-3</v>
      </c>
      <c r="R23" s="1">
        <v>2.0018157314521903E-2</v>
      </c>
      <c r="S23" s="1">
        <v>7.2441003616312283E-2</v>
      </c>
      <c r="T23" s="1">
        <v>0.74013359989707517</v>
      </c>
      <c r="U23" s="1">
        <v>1.4411538433884803</v>
      </c>
      <c r="V23" s="1">
        <v>0.98426289953577217</v>
      </c>
      <c r="W23" s="1">
        <v>0</v>
      </c>
      <c r="X23" s="1">
        <v>0</v>
      </c>
      <c r="Y23" s="1">
        <v>0</v>
      </c>
    </row>
    <row r="24" spans="1:25" x14ac:dyDescent="0.3">
      <c r="B24" s="1" t="s">
        <v>21</v>
      </c>
      <c r="C24" s="1">
        <v>4.8494343880853127E-3</v>
      </c>
      <c r="D24" s="1">
        <v>2.8033715214831703E-3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O24" s="1" t="s">
        <v>21</v>
      </c>
      <c r="P24" s="1">
        <v>6.0671815443475281E-2</v>
      </c>
      <c r="Q24" s="1">
        <v>5.7106349869190769E-2</v>
      </c>
      <c r="R24" s="1">
        <v>5.3288549421092575E-2</v>
      </c>
      <c r="S24" s="1">
        <v>9.5232339437360009E-2</v>
      </c>
      <c r="T24" s="1">
        <v>7.0129505820748977E-2</v>
      </c>
      <c r="U24" s="1">
        <v>0.46116757231377109</v>
      </c>
      <c r="V24" s="1">
        <v>0.17630721428378823</v>
      </c>
      <c r="W24" s="1">
        <v>1.3630656394743808E-2</v>
      </c>
      <c r="X24" s="1">
        <v>0</v>
      </c>
      <c r="Y24" s="1">
        <v>0</v>
      </c>
    </row>
    <row r="26" spans="1:25" x14ac:dyDescent="0.3">
      <c r="B26" s="1" t="s">
        <v>33</v>
      </c>
      <c r="C26" s="1">
        <f>AVERAGE(C5:C14)</f>
        <v>4.269881136134723E-3</v>
      </c>
      <c r="D26" s="1">
        <f t="shared" ref="D26:L26" si="2">AVERAGE(D5:D14)</f>
        <v>2.7456109924497213E-3</v>
      </c>
      <c r="E26" s="1">
        <f t="shared" si="2"/>
        <v>2.9036662469272296E-3</v>
      </c>
      <c r="F26" s="1">
        <f t="shared" si="2"/>
        <v>8.5563105763193543E-3</v>
      </c>
      <c r="G26" s="1">
        <f t="shared" si="2"/>
        <v>1.1776499700435288E-4</v>
      </c>
      <c r="H26" s="1">
        <f t="shared" si="2"/>
        <v>0</v>
      </c>
      <c r="I26" s="1">
        <f t="shared" si="2"/>
        <v>0</v>
      </c>
      <c r="J26" s="1">
        <f t="shared" si="2"/>
        <v>0</v>
      </c>
      <c r="K26" s="1">
        <f>AVERAGE(K5:K14)</f>
        <v>0</v>
      </c>
      <c r="L26" s="1">
        <f t="shared" si="2"/>
        <v>0</v>
      </c>
      <c r="O26" s="1" t="s">
        <v>33</v>
      </c>
      <c r="P26" s="1">
        <f>AVERAGE(P5:P14)</f>
        <v>2.9303055310044297E-2</v>
      </c>
      <c r="Q26" s="1">
        <f t="shared" ref="Q26:Y26" si="3">AVERAGE(Q5:Q14)</f>
        <v>2.3377597929709656E-2</v>
      </c>
      <c r="R26" s="1">
        <f t="shared" si="3"/>
        <v>2.6881966956206472E-2</v>
      </c>
      <c r="S26" s="1">
        <f t="shared" si="3"/>
        <v>2.1989937852909636E-2</v>
      </c>
      <c r="T26" s="1">
        <f t="shared" si="3"/>
        <v>1.433321630165168E-2</v>
      </c>
      <c r="U26" s="1">
        <f t="shared" si="3"/>
        <v>4.995763131452069E-2</v>
      </c>
      <c r="V26" s="1">
        <f t="shared" si="3"/>
        <v>1.0217113665389528E-2</v>
      </c>
      <c r="W26" s="1">
        <f t="shared" si="3"/>
        <v>0</v>
      </c>
      <c r="X26" s="1">
        <f>AVERAGE(X5:X14)</f>
        <v>0</v>
      </c>
      <c r="Y26" s="1">
        <f t="shared" si="3"/>
        <v>0</v>
      </c>
    </row>
    <row r="27" spans="1:25" x14ac:dyDescent="0.3">
      <c r="B27" s="1" t="s">
        <v>32</v>
      </c>
      <c r="C27" s="1">
        <f>AVERAGE(C15:C24)</f>
        <v>6.1053818469417407E-3</v>
      </c>
      <c r="D27" s="1">
        <f t="shared" ref="D27:L27" si="4">AVERAGE(D15:D24)</f>
        <v>5.062498378648821E-3</v>
      </c>
      <c r="E27" s="1">
        <f t="shared" si="4"/>
        <v>3.6655563581197994E-3</v>
      </c>
      <c r="F27" s="1">
        <f t="shared" si="4"/>
        <v>4.2572000311217771E-3</v>
      </c>
      <c r="G27" s="1">
        <f t="shared" si="4"/>
        <v>3.8582260886262385E-3</v>
      </c>
      <c r="H27" s="1">
        <f t="shared" si="4"/>
        <v>2.0009493392976444E-4</v>
      </c>
      <c r="I27" s="1">
        <f t="shared" si="4"/>
        <v>2.7403572588049251E-3</v>
      </c>
      <c r="J27" s="1">
        <f t="shared" si="4"/>
        <v>0</v>
      </c>
      <c r="K27" s="1">
        <f t="shared" si="4"/>
        <v>0</v>
      </c>
      <c r="L27" s="1">
        <f t="shared" si="4"/>
        <v>0</v>
      </c>
      <c r="O27" s="1" t="s">
        <v>32</v>
      </c>
      <c r="P27" s="1">
        <f>AVERAGE(P15:P24)</f>
        <v>1.5753538493013412E-2</v>
      </c>
      <c r="Q27" s="1">
        <f t="shared" ref="Q27:Y27" si="5">AVERAGE(Q15:Q24)</f>
        <v>1.5490774367861551E-2</v>
      </c>
      <c r="R27" s="1">
        <f t="shared" si="5"/>
        <v>1.5419863851437343E-2</v>
      </c>
      <c r="S27" s="1">
        <f t="shared" si="5"/>
        <v>2.7473903663402476E-2</v>
      </c>
      <c r="T27" s="1">
        <f t="shared" si="5"/>
        <v>0.12923983552581295</v>
      </c>
      <c r="U27" s="1">
        <f t="shared" si="5"/>
        <v>0.2603120665840194</v>
      </c>
      <c r="V27" s="1">
        <f t="shared" si="5"/>
        <v>0.13537439494912162</v>
      </c>
      <c r="W27" s="1">
        <f t="shared" si="5"/>
        <v>1.3630656394743809E-3</v>
      </c>
      <c r="X27" s="1">
        <f t="shared" si="5"/>
        <v>0</v>
      </c>
      <c r="Y27" s="1">
        <f t="shared" si="5"/>
        <v>0</v>
      </c>
    </row>
    <row r="28" spans="1:25" x14ac:dyDescent="0.3">
      <c r="B28" s="4" t="s">
        <v>34</v>
      </c>
      <c r="C28" s="4">
        <f>AVERAGE(C5:C24)</f>
        <v>5.187631491538231E-3</v>
      </c>
      <c r="D28" s="4">
        <f t="shared" ref="D28:L28" si="6">AVERAGE(D5:D24)</f>
        <v>3.904054685549272E-3</v>
      </c>
      <c r="E28" s="4">
        <f t="shared" si="6"/>
        <v>3.2846113025235143E-3</v>
      </c>
      <c r="F28" s="4">
        <f t="shared" si="6"/>
        <v>6.4067553037205653E-3</v>
      </c>
      <c r="G28" s="4">
        <f t="shared" si="6"/>
        <v>1.9879955428152955E-3</v>
      </c>
      <c r="H28" s="4">
        <f t="shared" si="6"/>
        <v>1.0004746696488222E-4</v>
      </c>
      <c r="I28" s="4">
        <f t="shared" si="6"/>
        <v>1.3701786294024625E-3</v>
      </c>
      <c r="J28" s="4">
        <f t="shared" si="6"/>
        <v>0</v>
      </c>
      <c r="K28" s="4">
        <f t="shared" si="6"/>
        <v>0</v>
      </c>
      <c r="L28" s="4">
        <f t="shared" si="6"/>
        <v>0</v>
      </c>
      <c r="O28" s="4" t="s">
        <v>34</v>
      </c>
      <c r="P28" s="4">
        <f>AVERAGE(P5:P24)</f>
        <v>2.2528296901528848E-2</v>
      </c>
      <c r="Q28" s="4">
        <f t="shared" ref="Q28:Y28" si="7">AVERAGE(Q5:Q24)</f>
        <v>1.9434186148785604E-2</v>
      </c>
      <c r="R28" s="4">
        <f t="shared" si="7"/>
        <v>2.1150915403821906E-2</v>
      </c>
      <c r="S28" s="4">
        <f t="shared" si="7"/>
        <v>2.4731920758156056E-2</v>
      </c>
      <c r="T28" s="4">
        <f t="shared" si="7"/>
        <v>7.178652591373233E-2</v>
      </c>
      <c r="U28" s="4">
        <f t="shared" si="7"/>
        <v>0.15513484894927004</v>
      </c>
      <c r="V28" s="4">
        <f t="shared" si="7"/>
        <v>7.2795754307255586E-2</v>
      </c>
      <c r="W28" s="4">
        <f t="shared" si="7"/>
        <v>6.8153281973719045E-4</v>
      </c>
      <c r="X28" s="4">
        <f t="shared" si="7"/>
        <v>0</v>
      </c>
      <c r="Y28" s="4">
        <f t="shared" si="7"/>
        <v>0</v>
      </c>
    </row>
    <row r="29" spans="1:25" x14ac:dyDescent="0.3">
      <c r="B29" s="1" t="s">
        <v>35</v>
      </c>
      <c r="C29" s="1">
        <f>STDEV(C5:C14)</f>
        <v>4.5666116020048764E-3</v>
      </c>
      <c r="D29" s="1">
        <f t="shared" ref="D29:L29" si="8">STDEV(D5:D14)</f>
        <v>2.8032117772911159E-3</v>
      </c>
      <c r="E29" s="1">
        <f t="shared" si="8"/>
        <v>3.8815069251007402E-3</v>
      </c>
      <c r="F29" s="1">
        <f t="shared" si="8"/>
        <v>2.579089615147381E-2</v>
      </c>
      <c r="G29" s="1">
        <f t="shared" si="8"/>
        <v>3.7240561917666125E-4</v>
      </c>
      <c r="H29" s="1">
        <f t="shared" si="8"/>
        <v>0</v>
      </c>
      <c r="I29" s="1">
        <f t="shared" si="8"/>
        <v>0</v>
      </c>
      <c r="J29" s="1">
        <f t="shared" si="8"/>
        <v>0</v>
      </c>
      <c r="K29" s="1">
        <f t="shared" si="8"/>
        <v>0</v>
      </c>
      <c r="L29" s="1">
        <f t="shared" si="8"/>
        <v>0</v>
      </c>
      <c r="M29" s="7"/>
      <c r="O29" s="1" t="s">
        <v>35</v>
      </c>
      <c r="P29" s="1">
        <f>STDEV(P5:P14)</f>
        <v>2.0575555630200634E-2</v>
      </c>
      <c r="Q29" s="1">
        <f t="shared" ref="Q29:Y29" si="9">STDEV(Q5:Q14)</f>
        <v>1.7164435419049426E-2</v>
      </c>
      <c r="R29" s="1">
        <f t="shared" si="9"/>
        <v>2.4570916521909878E-2</v>
      </c>
      <c r="S29" s="1">
        <f t="shared" si="9"/>
        <v>2.3632525638148334E-2</v>
      </c>
      <c r="T29" s="1">
        <f t="shared" si="9"/>
        <v>1.3202453926581176E-2</v>
      </c>
      <c r="U29" s="1">
        <f t="shared" si="9"/>
        <v>0.10612908010231681</v>
      </c>
      <c r="V29" s="1">
        <f t="shared" si="9"/>
        <v>3.230935029546237E-2</v>
      </c>
      <c r="W29" s="1">
        <f t="shared" si="9"/>
        <v>0</v>
      </c>
      <c r="X29" s="1">
        <f t="shared" si="9"/>
        <v>0</v>
      </c>
      <c r="Y29" s="1">
        <f t="shared" si="9"/>
        <v>0</v>
      </c>
    </row>
    <row r="30" spans="1:25" x14ac:dyDescent="0.3">
      <c r="B30" s="1" t="s">
        <v>36</v>
      </c>
      <c r="C30" s="1">
        <f>STDEV(C15:C24)</f>
        <v>6.9723484107095945E-3</v>
      </c>
      <c r="D30" s="1">
        <f t="shared" ref="D30:L30" si="10">STDEV(D15:D24)</f>
        <v>7.0210458196880423E-3</v>
      </c>
      <c r="E30" s="1">
        <f t="shared" si="10"/>
        <v>6.4018642374094143E-3</v>
      </c>
      <c r="F30" s="1">
        <f t="shared" si="10"/>
        <v>5.5879671359411326E-3</v>
      </c>
      <c r="G30" s="1">
        <f t="shared" si="10"/>
        <v>7.3258666562193604E-3</v>
      </c>
      <c r="H30" s="1">
        <f t="shared" si="10"/>
        <v>6.3275573947896193E-4</v>
      </c>
      <c r="I30" s="1">
        <f t="shared" si="10"/>
        <v>8.6657705403990707E-3</v>
      </c>
      <c r="J30" s="1">
        <f t="shared" si="10"/>
        <v>0</v>
      </c>
      <c r="K30" s="1">
        <f t="shared" si="10"/>
        <v>0</v>
      </c>
      <c r="L30" s="1">
        <f t="shared" si="10"/>
        <v>0</v>
      </c>
      <c r="M30" s="7"/>
      <c r="O30" s="1" t="s">
        <v>36</v>
      </c>
      <c r="P30" s="1">
        <f>STDEV(P15:P24)</f>
        <v>1.9692131256038532E-2</v>
      </c>
      <c r="Q30" s="1">
        <f t="shared" ref="Q30:Y30" si="11">STDEV(Q15:Q24)</f>
        <v>1.8893499278486995E-2</v>
      </c>
      <c r="R30" s="1">
        <f t="shared" si="11"/>
        <v>1.7999106058330386E-2</v>
      </c>
      <c r="S30" s="1">
        <f t="shared" si="11"/>
        <v>3.8347544230177381E-2</v>
      </c>
      <c r="T30" s="1">
        <f t="shared" si="11"/>
        <v>0.24186248572453065</v>
      </c>
      <c r="U30" s="1">
        <f t="shared" si="11"/>
        <v>0.48265797978663894</v>
      </c>
      <c r="V30" s="1">
        <f t="shared" si="11"/>
        <v>0.3077592615974864</v>
      </c>
      <c r="W30" s="1">
        <f t="shared" si="11"/>
        <v>4.3103920210529612E-3</v>
      </c>
      <c r="X30" s="1">
        <f t="shared" si="11"/>
        <v>0</v>
      </c>
      <c r="Y30" s="1">
        <f t="shared" si="11"/>
        <v>0</v>
      </c>
    </row>
    <row r="31" spans="1:25" x14ac:dyDescent="0.3">
      <c r="B31" s="4" t="s">
        <v>37</v>
      </c>
      <c r="C31" s="4">
        <f>STDEV(C5:C24)</f>
        <v>5.8131138917554195E-3</v>
      </c>
      <c r="D31" s="4">
        <f t="shared" ref="D31:L31" si="12">STDEV(D5:D24)</f>
        <v>5.3371466940194149E-3</v>
      </c>
      <c r="E31" s="4">
        <f t="shared" si="12"/>
        <v>5.1674692891003227E-3</v>
      </c>
      <c r="F31" s="4">
        <f t="shared" si="12"/>
        <v>1.8295776139626685E-2</v>
      </c>
      <c r="G31" s="4">
        <f t="shared" si="12"/>
        <v>5.4008689348581237E-3</v>
      </c>
      <c r="H31" s="4">
        <f t="shared" si="12"/>
        <v>4.4742587422028242E-4</v>
      </c>
      <c r="I31" s="4">
        <f t="shared" si="12"/>
        <v>6.1276251133227959E-3</v>
      </c>
      <c r="J31" s="4">
        <f t="shared" si="12"/>
        <v>0</v>
      </c>
      <c r="K31" s="4">
        <f t="shared" si="12"/>
        <v>0</v>
      </c>
      <c r="L31" s="4">
        <f t="shared" si="12"/>
        <v>0</v>
      </c>
      <c r="M31" s="7"/>
      <c r="O31" s="4" t="s">
        <v>37</v>
      </c>
      <c r="P31" s="4">
        <f>STDEV(P5:P24)</f>
        <v>2.0797455228874565E-2</v>
      </c>
      <c r="Q31" s="4">
        <f t="shared" ref="Q31:Y31" si="13">STDEV(Q5:Q24)</f>
        <v>1.8028120364479105E-2</v>
      </c>
      <c r="R31" s="4">
        <f t="shared" si="13"/>
        <v>2.1771757244255438E-2</v>
      </c>
      <c r="S31" s="4">
        <f t="shared" si="13"/>
        <v>3.1129308540312605E-2</v>
      </c>
      <c r="T31" s="4">
        <f t="shared" si="13"/>
        <v>0.17682336664212062</v>
      </c>
      <c r="U31" s="4">
        <f t="shared" si="13"/>
        <v>0.35683137002492993</v>
      </c>
      <c r="V31" s="4">
        <f t="shared" si="13"/>
        <v>0.22244557468378415</v>
      </c>
      <c r="W31" s="4">
        <f t="shared" si="13"/>
        <v>3.0479074276589363E-3</v>
      </c>
      <c r="X31" s="4">
        <f t="shared" si="13"/>
        <v>0</v>
      </c>
      <c r="Y31" s="4">
        <f t="shared" si="13"/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zoomScale="85" zoomScaleNormal="85" workbookViewId="0">
      <selection activeCell="A2" sqref="A2"/>
    </sheetView>
  </sheetViews>
  <sheetFormatPr defaultRowHeight="14.4" x14ac:dyDescent="0.3"/>
  <cols>
    <col min="1" max="1" width="8.5546875" style="1" bestFit="1" customWidth="1"/>
    <col min="2" max="2" width="15.5546875" style="1" bestFit="1" customWidth="1"/>
    <col min="3" max="14" width="8.88671875" style="1"/>
    <col min="15" max="15" width="15.5546875" style="1" bestFit="1" customWidth="1"/>
    <col min="16" max="16384" width="8.88671875" style="1"/>
  </cols>
  <sheetData>
    <row r="1" spans="1:25" x14ac:dyDescent="0.3">
      <c r="G1" s="6" t="s">
        <v>46</v>
      </c>
      <c r="H1" s="6" t="s">
        <v>44</v>
      </c>
      <c r="T1" s="6" t="s">
        <v>46</v>
      </c>
      <c r="U1" s="6" t="s">
        <v>44</v>
      </c>
    </row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v>125</v>
      </c>
      <c r="D3" s="1">
        <v>500</v>
      </c>
      <c r="E3" s="1">
        <v>3125</v>
      </c>
      <c r="F3" s="1">
        <v>12500</v>
      </c>
      <c r="G3" s="1">
        <v>28125</v>
      </c>
      <c r="H3" s="1">
        <v>50000</v>
      </c>
      <c r="I3" s="1">
        <v>78125</v>
      </c>
      <c r="J3" s="1">
        <v>112500</v>
      </c>
      <c r="K3" s="1">
        <v>153125</v>
      </c>
      <c r="L3" s="1">
        <v>200000</v>
      </c>
      <c r="O3" s="1" t="s">
        <v>38</v>
      </c>
      <c r="P3" s="1">
        <v>250</v>
      </c>
      <c r="Q3" s="1">
        <v>1000</v>
      </c>
      <c r="R3" s="1">
        <v>6250</v>
      </c>
      <c r="S3" s="1">
        <v>25000</v>
      </c>
      <c r="T3" s="1">
        <v>56250</v>
      </c>
      <c r="U3" s="1">
        <v>100000</v>
      </c>
      <c r="V3" s="1">
        <v>156250</v>
      </c>
      <c r="W3" s="1">
        <v>225000</v>
      </c>
      <c r="X3" s="1">
        <v>306250</v>
      </c>
      <c r="Y3" s="1">
        <v>400000</v>
      </c>
    </row>
    <row r="5" spans="1:25" x14ac:dyDescent="0.3">
      <c r="A5" s="1" t="s">
        <v>22</v>
      </c>
      <c r="B5" s="1" t="s">
        <v>20</v>
      </c>
      <c r="C5" s="1">
        <v>2.0961064822092961E-2</v>
      </c>
      <c r="D5" s="1">
        <v>3.212635587824695E-2</v>
      </c>
      <c r="E5" s="1">
        <v>0.10895572127290615</v>
      </c>
      <c r="F5" s="1">
        <v>0.33858367776827697</v>
      </c>
      <c r="G5" s="1">
        <v>1.551508303145114</v>
      </c>
      <c r="H5" s="1">
        <v>2.365769342461721</v>
      </c>
      <c r="I5" s="1">
        <v>1.975919193752375</v>
      </c>
      <c r="J5" s="1">
        <v>4.7280177672119867</v>
      </c>
      <c r="K5" s="1">
        <v>20.318997736484707</v>
      </c>
      <c r="L5" s="1">
        <v>11.939319751683133</v>
      </c>
      <c r="N5" s="1" t="s">
        <v>22</v>
      </c>
      <c r="O5" s="1" t="s">
        <v>20</v>
      </c>
      <c r="P5" s="1">
        <v>1.2256773753156119E-2</v>
      </c>
      <c r="Q5" s="1">
        <v>1.0377848011698665E-2</v>
      </c>
      <c r="R5" s="1">
        <v>3.4614448298947109E-2</v>
      </c>
      <c r="S5" s="1">
        <v>7.1032955399088438E-2</v>
      </c>
      <c r="T5" s="1">
        <v>0.12620347635047816</v>
      </c>
      <c r="U5" s="1">
        <v>3.7034788416003885</v>
      </c>
      <c r="V5" s="1">
        <v>11.191776388715468</v>
      </c>
      <c r="W5" s="1">
        <v>6.6066255992511733</v>
      </c>
      <c r="X5" s="1">
        <v>0</v>
      </c>
      <c r="Y5" s="1">
        <v>0</v>
      </c>
    </row>
    <row r="6" spans="1:25" x14ac:dyDescent="0.3">
      <c r="B6" s="1" t="s">
        <v>21</v>
      </c>
      <c r="C6" s="1">
        <v>1.9867658023845866E-2</v>
      </c>
      <c r="D6" s="1">
        <v>4.3325729862903339E-2</v>
      </c>
      <c r="E6" s="1">
        <v>0.32099976944767938</v>
      </c>
      <c r="F6" s="1">
        <v>1.4634186044618802</v>
      </c>
      <c r="G6" s="1">
        <v>8.3162175097701514</v>
      </c>
      <c r="H6" s="1">
        <v>15.961660896707738</v>
      </c>
      <c r="I6" s="1">
        <v>11.499709746511954</v>
      </c>
      <c r="J6" s="1">
        <v>5.7197621692755893</v>
      </c>
      <c r="K6" s="1">
        <v>8.0066174732806381</v>
      </c>
      <c r="L6" s="1">
        <v>10.783522533670487</v>
      </c>
      <c r="O6" s="1" t="s">
        <v>21</v>
      </c>
      <c r="P6" s="1">
        <v>1.1193445118538583E-2</v>
      </c>
      <c r="Q6" s="1">
        <v>1.3547214398215067E-2</v>
      </c>
      <c r="R6" s="1">
        <v>6.888103818636937E-2</v>
      </c>
      <c r="S6" s="1">
        <v>0.57466470941482617</v>
      </c>
      <c r="T6" s="1">
        <v>0.37387009465845694</v>
      </c>
      <c r="U6" s="1">
        <v>1.1679617770535557</v>
      </c>
      <c r="V6" s="1">
        <v>4.3823363928551595</v>
      </c>
      <c r="W6" s="1">
        <v>0</v>
      </c>
      <c r="X6" s="1">
        <v>0</v>
      </c>
      <c r="Y6" s="1">
        <v>0</v>
      </c>
    </row>
    <row r="7" spans="1:25" x14ac:dyDescent="0.3">
      <c r="A7" s="1" t="s">
        <v>23</v>
      </c>
      <c r="B7" s="1" t="s">
        <v>20</v>
      </c>
      <c r="C7" s="1">
        <v>5.4017652968990264E-3</v>
      </c>
      <c r="D7" s="1">
        <v>2.2578460149017838E-2</v>
      </c>
      <c r="E7" s="1">
        <v>0.1277265952500409</v>
      </c>
      <c r="F7" s="1">
        <v>0.4027976968726541</v>
      </c>
      <c r="G7" s="1">
        <v>2.5868402264002565E-2</v>
      </c>
      <c r="H7" s="1">
        <v>0.3039736961428271</v>
      </c>
      <c r="I7" s="1">
        <v>0.78144120232329672</v>
      </c>
      <c r="J7" s="1">
        <v>2.7173149838505828</v>
      </c>
      <c r="K7" s="1">
        <v>0</v>
      </c>
      <c r="L7" s="1">
        <v>0</v>
      </c>
      <c r="N7" s="1" t="s">
        <v>23</v>
      </c>
      <c r="O7" s="1" t="s">
        <v>20</v>
      </c>
      <c r="P7" s="1">
        <v>3.2397874699419717E-2</v>
      </c>
      <c r="Q7" s="1">
        <v>2.9693241818162186E-2</v>
      </c>
      <c r="R7" s="1">
        <v>5.1610239471511145E-2</v>
      </c>
      <c r="S7" s="1">
        <v>3.2427224044323383E-2</v>
      </c>
      <c r="T7" s="1">
        <v>1.1499716340330271E-2</v>
      </c>
      <c r="U7" s="1">
        <v>3.017456208142733</v>
      </c>
      <c r="V7" s="1">
        <v>0</v>
      </c>
      <c r="W7" s="1">
        <v>0</v>
      </c>
      <c r="X7" s="1">
        <v>0</v>
      </c>
      <c r="Y7" s="1">
        <v>0</v>
      </c>
    </row>
    <row r="8" spans="1:25" x14ac:dyDescent="0.3">
      <c r="B8" s="1" t="s">
        <v>21</v>
      </c>
      <c r="C8" s="1">
        <v>1.6440684441902442E-2</v>
      </c>
      <c r="D8" s="1">
        <v>4.0561839421472276E-2</v>
      </c>
      <c r="E8" s="1">
        <v>0.19887019348461146</v>
      </c>
      <c r="F8" s="1">
        <v>0.69083355276631853</v>
      </c>
      <c r="G8" s="1">
        <v>0.92752839682363331</v>
      </c>
      <c r="H8" s="1">
        <v>1.1248475380593048</v>
      </c>
      <c r="I8" s="1">
        <v>5.6375998022868155</v>
      </c>
      <c r="J8" s="1">
        <v>21.115947986606656</v>
      </c>
      <c r="K8" s="1">
        <v>18.971357752685211</v>
      </c>
      <c r="L8" s="1">
        <v>9.5100469573093704</v>
      </c>
      <c r="O8" s="1" t="s">
        <v>21</v>
      </c>
      <c r="P8" s="1">
        <v>3.6012467283835163E-2</v>
      </c>
      <c r="Q8" s="1">
        <v>6.3284083994816512E-2</v>
      </c>
      <c r="R8" s="1">
        <v>0.21440623997694408</v>
      </c>
      <c r="S8" s="1">
        <v>0.59369470561957116</v>
      </c>
      <c r="T8" s="1">
        <v>0.67007974589365116</v>
      </c>
      <c r="U8" s="1">
        <v>5.9032486799440997</v>
      </c>
      <c r="V8" s="1">
        <v>10.396902397068502</v>
      </c>
      <c r="W8" s="1">
        <v>11.986336547819471</v>
      </c>
      <c r="X8" s="1">
        <v>0.36414469986167392</v>
      </c>
      <c r="Y8" s="1">
        <v>0</v>
      </c>
    </row>
    <row r="9" spans="1:25" x14ac:dyDescent="0.3">
      <c r="A9" s="1" t="s">
        <v>24</v>
      </c>
      <c r="B9" s="1" t="s">
        <v>20</v>
      </c>
      <c r="C9" s="1">
        <v>2.8912597218608147E-2</v>
      </c>
      <c r="D9" s="1">
        <v>3.6477758001522004E-2</v>
      </c>
      <c r="E9" s="1">
        <v>0.16578962688474963</v>
      </c>
      <c r="F9" s="1">
        <v>0.59660729149751501</v>
      </c>
      <c r="G9" s="1">
        <v>1.5834956413214076</v>
      </c>
      <c r="H9" s="1">
        <v>1.9245118885293326</v>
      </c>
      <c r="I9" s="1">
        <v>3.5451195355065273</v>
      </c>
      <c r="J9" s="1">
        <v>3.3052823389347998</v>
      </c>
      <c r="K9" s="1">
        <v>0</v>
      </c>
      <c r="L9" s="1">
        <v>0</v>
      </c>
      <c r="N9" s="1" t="s">
        <v>24</v>
      </c>
      <c r="O9" s="1" t="s">
        <v>20</v>
      </c>
      <c r="P9" s="1">
        <v>3.3203341167585727E-2</v>
      </c>
      <c r="Q9" s="1">
        <v>3.0554121751024212E-2</v>
      </c>
      <c r="R9" s="1">
        <v>7.5529291040402957E-2</v>
      </c>
      <c r="S9" s="1">
        <v>0.16295291712004373</v>
      </c>
      <c r="T9" s="1">
        <v>0.71109665201360561</v>
      </c>
      <c r="U9" s="1">
        <v>0.5655614735555361</v>
      </c>
      <c r="V9" s="1">
        <v>0</v>
      </c>
      <c r="W9" s="1">
        <v>0</v>
      </c>
      <c r="X9" s="1">
        <v>0</v>
      </c>
      <c r="Y9" s="1">
        <v>2.6454956468369129E-4</v>
      </c>
    </row>
    <row r="10" spans="1:25" x14ac:dyDescent="0.3">
      <c r="B10" s="1" t="s">
        <v>21</v>
      </c>
      <c r="C10" s="1">
        <v>3.5318604675085984E-2</v>
      </c>
      <c r="D10" s="1">
        <v>5.4913845324858296E-2</v>
      </c>
      <c r="E10" s="1">
        <v>0.19729703067968826</v>
      </c>
      <c r="F10" s="1">
        <v>0.6707034728406055</v>
      </c>
      <c r="G10" s="1">
        <v>0.91436405624031925</v>
      </c>
      <c r="H10" s="1">
        <v>1.0558713184912272</v>
      </c>
      <c r="I10" s="1">
        <v>0.57679804328307382</v>
      </c>
      <c r="J10" s="1">
        <v>1.3669372063220846E-2</v>
      </c>
      <c r="K10" s="1">
        <v>0</v>
      </c>
      <c r="L10" s="1">
        <v>0</v>
      </c>
      <c r="O10" s="1" t="s">
        <v>21</v>
      </c>
      <c r="P10" s="1">
        <v>4.4720660287396005E-2</v>
      </c>
      <c r="Q10" s="1">
        <v>4.5959880307340287E-2</v>
      </c>
      <c r="R10" s="1">
        <v>0.17810973858086757</v>
      </c>
      <c r="S10" s="1">
        <v>0.1957739375116137</v>
      </c>
      <c r="T10" s="1">
        <v>0.39799451239769773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5" x14ac:dyDescent="0.3">
      <c r="A11" s="1" t="s">
        <v>25</v>
      </c>
      <c r="B11" s="1" t="s">
        <v>20</v>
      </c>
      <c r="C11" s="1">
        <v>6.8295832712462132E-2</v>
      </c>
      <c r="D11" s="1">
        <v>0.10556367119400274</v>
      </c>
      <c r="E11" s="1">
        <v>0.20764502707359672</v>
      </c>
      <c r="F11" s="1">
        <v>0.92596271041537226</v>
      </c>
      <c r="G11" s="1">
        <v>1.474999755713853</v>
      </c>
      <c r="H11" s="1">
        <v>0.61806181928571269</v>
      </c>
      <c r="I11" s="1">
        <v>1.9754507096279248</v>
      </c>
      <c r="J11" s="1">
        <v>4.0081038922680747</v>
      </c>
      <c r="K11" s="1">
        <v>3.9624762921488683</v>
      </c>
      <c r="L11" s="1">
        <v>5.4963733606857641</v>
      </c>
      <c r="N11" s="1" t="s">
        <v>25</v>
      </c>
      <c r="O11" s="1" t="s">
        <v>20</v>
      </c>
      <c r="P11" s="1">
        <v>0.10651538563676502</v>
      </c>
      <c r="Q11" s="1">
        <v>0.13373463435668978</v>
      </c>
      <c r="R11" s="1">
        <v>0.13712968071493767</v>
      </c>
      <c r="S11" s="1">
        <v>0.34958130690752187</v>
      </c>
      <c r="T11" s="1">
        <v>0.41992561737141249</v>
      </c>
      <c r="U11" s="1">
        <v>3.263429158621133</v>
      </c>
      <c r="V11" s="1">
        <v>2.679303396440365</v>
      </c>
      <c r="W11" s="1">
        <v>6.6205001374003851</v>
      </c>
      <c r="X11" s="1">
        <v>2.2029058633303902</v>
      </c>
      <c r="Y11" s="1">
        <v>1.4837894612047406</v>
      </c>
    </row>
    <row r="12" spans="1:25" x14ac:dyDescent="0.3">
      <c r="B12" s="1" t="s">
        <v>21</v>
      </c>
      <c r="C12" s="1">
        <v>4.5912430647121361E-2</v>
      </c>
      <c r="D12" s="1">
        <v>5.0955304303641938E-2</v>
      </c>
      <c r="E12" s="1">
        <v>0.14572918082273376</v>
      </c>
      <c r="F12" s="1">
        <v>0.12041071964150245</v>
      </c>
      <c r="G12" s="1">
        <v>2.5319474355935873E-2</v>
      </c>
      <c r="H12" s="1">
        <v>0.42478350945702237</v>
      </c>
      <c r="I12" s="1">
        <v>0.22754509185236874</v>
      </c>
      <c r="J12" s="1">
        <v>5.6644979993280185</v>
      </c>
      <c r="K12" s="1">
        <v>23.798379502289023</v>
      </c>
      <c r="L12" s="1">
        <v>12.864891722910025</v>
      </c>
      <c r="O12" s="1" t="s">
        <v>21</v>
      </c>
      <c r="P12" s="1">
        <v>3.3707486432736711E-3</v>
      </c>
      <c r="Q12" s="1">
        <v>3.8249284355889701E-2</v>
      </c>
      <c r="R12" s="1">
        <v>4.8303252418996211E-2</v>
      </c>
      <c r="S12" s="1">
        <v>1.5552849359766955E-3</v>
      </c>
      <c r="T12" s="1">
        <v>0</v>
      </c>
      <c r="U12" s="1">
        <v>1.3331715995471454</v>
      </c>
      <c r="V12" s="1">
        <v>11.542723327476002</v>
      </c>
      <c r="W12" s="1">
        <v>4.7560846254724982</v>
      </c>
      <c r="X12" s="1">
        <v>4.4287420962149247</v>
      </c>
      <c r="Y12" s="1">
        <v>2.4736615898034144</v>
      </c>
    </row>
    <row r="13" spans="1:25" x14ac:dyDescent="0.3">
      <c r="A13" s="1" t="s">
        <v>26</v>
      </c>
      <c r="B13" s="1" t="s">
        <v>20</v>
      </c>
      <c r="C13" s="1">
        <v>2.5980575698992106E-2</v>
      </c>
      <c r="D13" s="1">
        <v>8.3002093497247104E-2</v>
      </c>
      <c r="E13" s="1">
        <v>0.39146505640270002</v>
      </c>
      <c r="F13" s="1">
        <v>1.7567762746136439</v>
      </c>
      <c r="G13" s="1">
        <v>5.1325500278360741</v>
      </c>
      <c r="H13" s="1">
        <v>10.629463094773225</v>
      </c>
      <c r="I13" s="1">
        <v>14.094933806372932</v>
      </c>
      <c r="J13" s="1">
        <v>12.798891113967182</v>
      </c>
      <c r="K13" s="1">
        <v>20.890902945028945</v>
      </c>
      <c r="L13" s="1">
        <v>36.684420772303596</v>
      </c>
      <c r="N13" s="1" t="s">
        <v>26</v>
      </c>
      <c r="O13" s="1" t="s">
        <v>20</v>
      </c>
      <c r="P13" s="1">
        <v>2.134994939271255E-2</v>
      </c>
      <c r="Q13" s="1">
        <v>3.9603270279646614E-2</v>
      </c>
      <c r="R13" s="1">
        <v>0.17298627161727748</v>
      </c>
      <c r="S13" s="1">
        <v>0.46681211549423118</v>
      </c>
      <c r="T13" s="1">
        <v>0.85346540259420178</v>
      </c>
      <c r="U13" s="1">
        <v>0.54550738134364751</v>
      </c>
      <c r="V13" s="1">
        <v>4.2733839599925911</v>
      </c>
      <c r="W13" s="1">
        <v>4.9947929624630936</v>
      </c>
      <c r="X13" s="1">
        <v>0.6770986785390819</v>
      </c>
      <c r="Y13" s="1">
        <v>0</v>
      </c>
    </row>
    <row r="14" spans="1:25" x14ac:dyDescent="0.3">
      <c r="B14" s="1" t="s">
        <v>21</v>
      </c>
      <c r="C14" s="1">
        <v>4.3939405185146697E-2</v>
      </c>
      <c r="D14" s="1">
        <v>8.4407600568294716E-2</v>
      </c>
      <c r="E14" s="1">
        <v>0.3590225793452112</v>
      </c>
      <c r="F14" s="1">
        <v>1.2268898148695622</v>
      </c>
      <c r="G14" s="1">
        <v>4.0657333571838778</v>
      </c>
      <c r="H14" s="1">
        <v>5.4500681571387863</v>
      </c>
      <c r="I14" s="1">
        <v>8.7782465540768939</v>
      </c>
      <c r="J14" s="1">
        <v>12.700787572725494</v>
      </c>
      <c r="K14" s="1">
        <v>20.273133976924889</v>
      </c>
      <c r="L14" s="1">
        <v>17.448205273003211</v>
      </c>
      <c r="O14" s="1" t="s">
        <v>21</v>
      </c>
      <c r="P14" s="1">
        <v>2.1405697911374703E-2</v>
      </c>
      <c r="Q14" s="1">
        <v>2.5018513700138103E-2</v>
      </c>
      <c r="R14" s="1">
        <v>0.11270210521752951</v>
      </c>
      <c r="S14" s="1">
        <v>0.42026038448664088</v>
      </c>
      <c r="T14" s="1">
        <v>0.64085216982731186</v>
      </c>
      <c r="U14" s="1">
        <v>0.84798369970387399</v>
      </c>
      <c r="V14" s="1">
        <v>4.5865261813537677</v>
      </c>
      <c r="W14" s="1">
        <v>4.617290636267831</v>
      </c>
      <c r="X14" s="1">
        <v>0.71494776456560516</v>
      </c>
      <c r="Y14" s="1">
        <v>0</v>
      </c>
    </row>
    <row r="15" spans="1:25" x14ac:dyDescent="0.3">
      <c r="A15" s="1" t="s">
        <v>27</v>
      </c>
      <c r="B15" s="1" t="s">
        <v>20</v>
      </c>
      <c r="C15" s="1">
        <v>5.284813710316711E-3</v>
      </c>
      <c r="D15" s="1">
        <v>1.2605073921924476E-2</v>
      </c>
      <c r="E15" s="1">
        <v>7.0061373763416757E-2</v>
      </c>
      <c r="F15" s="1">
        <v>0.46790337176538288</v>
      </c>
      <c r="G15" s="1">
        <v>2.2704477660465079</v>
      </c>
      <c r="H15" s="1">
        <v>1.762790239586411</v>
      </c>
      <c r="I15" s="1">
        <v>6.6830443903305632</v>
      </c>
      <c r="J15" s="1">
        <v>3.2937415776113323</v>
      </c>
      <c r="K15" s="1">
        <v>1.4900906443714945</v>
      </c>
      <c r="L15" s="1">
        <v>1.1191431239911247</v>
      </c>
      <c r="N15" s="1" t="s">
        <v>27</v>
      </c>
      <c r="O15" s="1" t="s">
        <v>20</v>
      </c>
      <c r="P15" s="1">
        <v>1.563752822803809E-2</v>
      </c>
      <c r="Q15" s="1">
        <v>1.3807810618206365E-2</v>
      </c>
      <c r="R15" s="1">
        <v>3.7210052295627662E-2</v>
      </c>
      <c r="S15" s="1">
        <v>0.27522321001206196</v>
      </c>
      <c r="T15" s="1">
        <v>0.40492677167659197</v>
      </c>
      <c r="U15" s="1">
        <v>0.73089690083289394</v>
      </c>
      <c r="V15" s="1">
        <v>0.99579643980159727</v>
      </c>
      <c r="W15" s="1">
        <v>5.7126348793899558E-2</v>
      </c>
      <c r="X15" s="1">
        <v>0</v>
      </c>
      <c r="Y15" s="1">
        <v>0</v>
      </c>
    </row>
    <row r="16" spans="1:25" x14ac:dyDescent="0.3">
      <c r="B16" s="1" t="s">
        <v>21</v>
      </c>
      <c r="C16" s="1">
        <v>4.6247051750450907E-2</v>
      </c>
      <c r="D16" s="1">
        <v>7.2987817116859574E-2</v>
      </c>
      <c r="E16" s="1">
        <v>0.31900766204877068</v>
      </c>
      <c r="F16" s="1">
        <v>0.90467818460076588</v>
      </c>
      <c r="G16" s="1">
        <v>1.9501642423537833</v>
      </c>
      <c r="H16" s="1">
        <v>6.6175505461757975</v>
      </c>
      <c r="I16" s="1">
        <v>9.6402473299606513</v>
      </c>
      <c r="J16" s="1">
        <v>8.8262044758720517</v>
      </c>
      <c r="K16" s="1">
        <v>5.9693537641572281</v>
      </c>
      <c r="L16" s="1">
        <v>0.3426022388007523</v>
      </c>
      <c r="O16" s="1" t="s">
        <v>21</v>
      </c>
      <c r="P16" s="1">
        <v>4.6748541542896656E-2</v>
      </c>
      <c r="Q16" s="1">
        <v>6.0580596621166077E-2</v>
      </c>
      <c r="R16" s="1">
        <v>0.19861919932628366</v>
      </c>
      <c r="S16" s="1">
        <v>0.50046002714779048</v>
      </c>
      <c r="T16" s="1">
        <v>0.31969037827549873</v>
      </c>
      <c r="U16" s="1">
        <v>0.13752125576552407</v>
      </c>
      <c r="V16" s="1">
        <v>0</v>
      </c>
      <c r="W16" s="1">
        <v>0</v>
      </c>
      <c r="X16" s="1">
        <v>0</v>
      </c>
      <c r="Y16" s="1">
        <v>0</v>
      </c>
    </row>
    <row r="17" spans="1:25" x14ac:dyDescent="0.3">
      <c r="A17" s="1" t="s">
        <v>29</v>
      </c>
      <c r="B17" s="1" t="s">
        <v>20</v>
      </c>
      <c r="C17" s="1">
        <v>3.9328915586835822E-2</v>
      </c>
      <c r="D17" s="1">
        <v>5.0470330223618659E-2</v>
      </c>
      <c r="E17" s="1">
        <v>0.13729374213673054</v>
      </c>
      <c r="F17" s="1">
        <v>0.24327501441300875</v>
      </c>
      <c r="G17" s="1">
        <v>4.1281361129963141</v>
      </c>
      <c r="H17" s="1">
        <v>20.677855691261392</v>
      </c>
      <c r="I17" s="1">
        <v>15.187064914127403</v>
      </c>
      <c r="J17" s="1">
        <v>4.0064422037792866</v>
      </c>
      <c r="K17" s="1">
        <v>0</v>
      </c>
      <c r="L17" s="1">
        <v>0</v>
      </c>
      <c r="N17" s="1" t="s">
        <v>29</v>
      </c>
      <c r="O17" s="1" t="s">
        <v>20</v>
      </c>
      <c r="P17" s="1">
        <v>6.5305655345361188E-2</v>
      </c>
      <c r="Q17" s="1">
        <v>5.9138004447177935E-2</v>
      </c>
      <c r="R17" s="1">
        <v>1.3794106656032664E-2</v>
      </c>
      <c r="S17" s="1">
        <v>0</v>
      </c>
      <c r="T17" s="1">
        <v>1.4562244275435159</v>
      </c>
      <c r="U17" s="1">
        <v>8.3828425005146112</v>
      </c>
      <c r="V17" s="1">
        <v>1.6380598115848748</v>
      </c>
      <c r="W17" s="1">
        <v>0</v>
      </c>
      <c r="X17" s="1">
        <v>0</v>
      </c>
      <c r="Y17" s="1">
        <v>0</v>
      </c>
    </row>
    <row r="18" spans="1:25" x14ac:dyDescent="0.3">
      <c r="B18" s="1" t="s">
        <v>21</v>
      </c>
      <c r="C18" s="1">
        <v>2.982219092166628E-2</v>
      </c>
      <c r="D18" s="1">
        <v>8.4957193744529272E-2</v>
      </c>
      <c r="E18" s="1">
        <v>0.31899375764332616</v>
      </c>
      <c r="F18" s="1">
        <v>1.3030961023247774</v>
      </c>
      <c r="G18" s="1">
        <v>4.807394541611127</v>
      </c>
      <c r="H18" s="1">
        <v>5.8148316695552822</v>
      </c>
      <c r="I18" s="1">
        <v>19.306591938479585</v>
      </c>
      <c r="J18" s="1">
        <v>13.117832083232519</v>
      </c>
      <c r="K18" s="1">
        <v>2.1962886720080563</v>
      </c>
      <c r="L18" s="1">
        <v>0</v>
      </c>
      <c r="O18" s="1" t="s">
        <v>21</v>
      </c>
      <c r="P18" s="1">
        <v>3.1611090856597341E-3</v>
      </c>
      <c r="Q18" s="1">
        <v>7.4445751380968692E-3</v>
      </c>
      <c r="R18" s="1">
        <v>9.2895362663495837E-2</v>
      </c>
      <c r="S18" s="1">
        <v>0.12441644123320664</v>
      </c>
      <c r="T18" s="1">
        <v>2.3098981749252716</v>
      </c>
      <c r="U18" s="1">
        <v>6.762098853340536</v>
      </c>
      <c r="V18" s="1">
        <v>10.194520018229777</v>
      </c>
      <c r="W18" s="1">
        <v>5.8555451877696187</v>
      </c>
      <c r="X18" s="1">
        <v>0</v>
      </c>
      <c r="Y18" s="1">
        <v>0</v>
      </c>
    </row>
    <row r="19" spans="1:25" x14ac:dyDescent="0.3">
      <c r="A19" s="1" t="s">
        <v>28</v>
      </c>
      <c r="B19" s="1" t="s">
        <v>20</v>
      </c>
      <c r="C19" s="1">
        <v>1.7735228837130898E-2</v>
      </c>
      <c r="D19" s="1">
        <v>1.9709530789982631E-2</v>
      </c>
      <c r="E19" s="1">
        <v>2.128403006014512E-2</v>
      </c>
      <c r="F19" s="1">
        <v>4.0987364027116377E-2</v>
      </c>
      <c r="G19" s="1">
        <v>2.9096093485748369E-2</v>
      </c>
      <c r="H19" s="1">
        <v>3.671503260294895E-3</v>
      </c>
      <c r="I19" s="1">
        <v>1.9433288297458867E-2</v>
      </c>
      <c r="J19" s="1">
        <v>0.10435456700308592</v>
      </c>
      <c r="K19" s="1">
        <v>0.27092999911816412</v>
      </c>
      <c r="L19" s="1">
        <v>0.11437191857475576</v>
      </c>
      <c r="N19" s="1" t="s">
        <v>28</v>
      </c>
      <c r="O19" s="1" t="s">
        <v>20</v>
      </c>
      <c r="P19" s="1">
        <v>1.7504704389304626E-2</v>
      </c>
      <c r="Q19" s="1">
        <v>1.9261715938719726E-2</v>
      </c>
      <c r="R19" s="1">
        <v>1.2286974578249598E-2</v>
      </c>
      <c r="S19" s="1">
        <v>2.8397393119311647E-2</v>
      </c>
      <c r="T19" s="1">
        <v>3.577363161387373E-4</v>
      </c>
      <c r="U19" s="1">
        <v>1.2627492576838293E-2</v>
      </c>
      <c r="V19" s="1">
        <v>0.42082263098672457</v>
      </c>
      <c r="W19" s="1">
        <v>0.70403837878912723</v>
      </c>
      <c r="X19" s="1">
        <v>0.15854931067921788</v>
      </c>
      <c r="Y19" s="1">
        <v>2.4116501252202948E-2</v>
      </c>
    </row>
    <row r="20" spans="1:25" x14ac:dyDescent="0.3">
      <c r="B20" s="1" t="s">
        <v>21</v>
      </c>
      <c r="C20" s="1">
        <v>4.8978056920690426E-2</v>
      </c>
      <c r="D20" s="1">
        <v>4.7567376985899995E-2</v>
      </c>
      <c r="E20" s="1">
        <v>3.2003185005971886E-2</v>
      </c>
      <c r="F20" s="1">
        <v>7.4440994655756931E-2</v>
      </c>
      <c r="G20" s="1">
        <v>3.9138391787826084E-2</v>
      </c>
      <c r="H20" s="1">
        <v>1.7966251814355034E-2</v>
      </c>
      <c r="I20" s="1">
        <v>7.1249204383884383E-3</v>
      </c>
      <c r="J20" s="1">
        <v>0.68072784538841813</v>
      </c>
      <c r="K20" s="1">
        <v>1.2343500906768898</v>
      </c>
      <c r="L20" s="1">
        <v>1.9476370894943613</v>
      </c>
      <c r="O20" s="1" t="s">
        <v>21</v>
      </c>
      <c r="P20" s="1">
        <v>1.5051219299275434E-2</v>
      </c>
      <c r="Q20" s="1">
        <v>1.5055388775304344E-2</v>
      </c>
      <c r="R20" s="1">
        <v>9.8130093329267219E-3</v>
      </c>
      <c r="S20" s="1">
        <v>1.3721603903033999E-2</v>
      </c>
      <c r="T20" s="1">
        <v>1.5343306482546988E-3</v>
      </c>
      <c r="U20" s="1">
        <v>0.28112058992074562</v>
      </c>
      <c r="V20" s="1">
        <v>1.3501804381448101</v>
      </c>
      <c r="W20" s="1">
        <v>1.5219911651486804</v>
      </c>
      <c r="X20" s="1">
        <v>0.36947876710934158</v>
      </c>
      <c r="Y20" s="1">
        <v>3.6121834235332183E-2</v>
      </c>
    </row>
    <row r="21" spans="1:25" x14ac:dyDescent="0.3">
      <c r="A21" s="1" t="s">
        <v>30</v>
      </c>
      <c r="B21" s="1" t="s">
        <v>20</v>
      </c>
      <c r="C21" s="1">
        <v>5.1420821576176737E-2</v>
      </c>
      <c r="D21" s="1">
        <v>7.5638826214164095E-2</v>
      </c>
      <c r="E21" s="1">
        <v>0.37677821343220985</v>
      </c>
      <c r="F21" s="1">
        <v>1.0883705261950753</v>
      </c>
      <c r="G21" s="1">
        <v>2.4456634494892073</v>
      </c>
      <c r="H21" s="1">
        <v>3.7051198114442845</v>
      </c>
      <c r="I21" s="1">
        <v>2.6227498113614316</v>
      </c>
      <c r="J21" s="1">
        <v>3.1947491207911138</v>
      </c>
      <c r="K21" s="1">
        <v>0.12860834083548656</v>
      </c>
      <c r="L21" s="1">
        <v>0</v>
      </c>
      <c r="N21" s="1" t="s">
        <v>30</v>
      </c>
      <c r="O21" s="1" t="s">
        <v>20</v>
      </c>
      <c r="P21" s="1">
        <v>4.7030572638719438E-2</v>
      </c>
      <c r="Q21" s="1">
        <v>5.4067992580207787E-2</v>
      </c>
      <c r="R21" s="1">
        <v>0.18223055810211078</v>
      </c>
      <c r="S21" s="1">
        <v>0.39296734004773826</v>
      </c>
      <c r="T21" s="1">
        <v>2.195795337854872</v>
      </c>
      <c r="U21" s="1">
        <v>1.855981244821105</v>
      </c>
      <c r="V21" s="1">
        <v>0</v>
      </c>
      <c r="W21" s="1">
        <v>0</v>
      </c>
      <c r="X21" s="1">
        <v>0</v>
      </c>
      <c r="Y21" s="1">
        <v>0</v>
      </c>
    </row>
    <row r="22" spans="1:25" x14ac:dyDescent="0.3">
      <c r="B22" s="1" t="s">
        <v>21</v>
      </c>
      <c r="C22" s="1">
        <v>3.6861401131744638E-2</v>
      </c>
      <c r="D22" s="1">
        <v>4.5256294852220789E-2</v>
      </c>
      <c r="E22" s="1">
        <v>0.14275837472628847</v>
      </c>
      <c r="F22" s="1">
        <v>0.41368394546566423</v>
      </c>
      <c r="G22" s="1">
        <v>0.66641680114063939</v>
      </c>
      <c r="H22" s="1">
        <v>0.64741827511497119</v>
      </c>
      <c r="I22" s="1">
        <v>0.12741788528201242</v>
      </c>
      <c r="J22" s="1">
        <v>2.8556198598842522E-2</v>
      </c>
      <c r="K22" s="1">
        <v>0</v>
      </c>
      <c r="L22" s="1">
        <v>0</v>
      </c>
      <c r="O22" s="1" t="s">
        <v>21</v>
      </c>
      <c r="P22" s="1">
        <v>6.8695261667428814E-2</v>
      </c>
      <c r="Q22" s="1">
        <v>8.4568633340132995E-2</v>
      </c>
      <c r="R22" s="1">
        <v>0.15662707711204402</v>
      </c>
      <c r="S22" s="1">
        <v>0.18241707840807223</v>
      </c>
      <c r="T22" s="1">
        <v>0.1209320945438775</v>
      </c>
      <c r="U22" s="1">
        <v>6.1572752825419692E-3</v>
      </c>
      <c r="V22" s="1">
        <v>0</v>
      </c>
      <c r="W22" s="1">
        <v>0</v>
      </c>
      <c r="X22" s="1">
        <v>0</v>
      </c>
      <c r="Y22" s="1">
        <v>0</v>
      </c>
    </row>
    <row r="23" spans="1:25" x14ac:dyDescent="0.3">
      <c r="A23" s="1" t="s">
        <v>31</v>
      </c>
      <c r="B23" s="1" t="s">
        <v>20</v>
      </c>
      <c r="C23" s="1">
        <v>1.9621268914226636E-2</v>
      </c>
      <c r="D23" s="1">
        <v>5.0219336344683806E-2</v>
      </c>
      <c r="E23" s="1">
        <v>0.18669820159818076</v>
      </c>
      <c r="F23" s="1">
        <v>0.70249739504554465</v>
      </c>
      <c r="G23" s="1">
        <v>1.5751008238373352</v>
      </c>
      <c r="H23" s="1">
        <v>3.2073156853544433</v>
      </c>
      <c r="I23" s="1">
        <v>3.1620228243016988</v>
      </c>
      <c r="J23" s="1">
        <v>1.8462315687878663</v>
      </c>
      <c r="K23" s="1">
        <v>9.6306239125031077</v>
      </c>
      <c r="L23" s="1">
        <v>3.4699474860916135</v>
      </c>
      <c r="N23" s="1" t="s">
        <v>31</v>
      </c>
      <c r="O23" s="1" t="s">
        <v>20</v>
      </c>
      <c r="P23" s="1">
        <v>3.3591803599921616E-2</v>
      </c>
      <c r="Q23" s="1">
        <v>3.9193674140993645E-2</v>
      </c>
      <c r="R23" s="1">
        <v>9.5156733713396377E-2</v>
      </c>
      <c r="S23" s="1">
        <v>0.37654977127291034</v>
      </c>
      <c r="T23" s="1">
        <v>0.23924240387298035</v>
      </c>
      <c r="U23" s="1">
        <v>2.4319291358397503</v>
      </c>
      <c r="V23" s="1">
        <v>5.7580073743364206</v>
      </c>
      <c r="W23" s="1">
        <v>2.2209664489506262</v>
      </c>
      <c r="X23" s="1">
        <v>0</v>
      </c>
      <c r="Y23" s="1">
        <v>0</v>
      </c>
    </row>
    <row r="24" spans="1:25" x14ac:dyDescent="0.3">
      <c r="B24" s="1" t="s">
        <v>21</v>
      </c>
      <c r="C24" s="1">
        <v>4.6629176808512619E-2</v>
      </c>
      <c r="D24" s="1">
        <v>8.5970059992150558E-2</v>
      </c>
      <c r="E24" s="1">
        <v>0.34530873151389513</v>
      </c>
      <c r="F24" s="1">
        <v>1.2762257707907958</v>
      </c>
      <c r="G24" s="1">
        <v>2.4756017879922423</v>
      </c>
      <c r="H24" s="1">
        <v>4.5824574813682402</v>
      </c>
      <c r="I24" s="1">
        <v>18.04933276415672</v>
      </c>
      <c r="J24" s="1">
        <v>20.166673429638045</v>
      </c>
      <c r="K24" s="1">
        <v>22.918208189003188</v>
      </c>
      <c r="L24" s="1">
        <v>14.4908494460503</v>
      </c>
      <c r="O24" s="1" t="s">
        <v>21</v>
      </c>
      <c r="P24" s="1">
        <v>3.3904838041942068E-2</v>
      </c>
      <c r="Q24" s="1">
        <v>5.8890923302602982E-2</v>
      </c>
      <c r="R24" s="1">
        <v>0.1865996343364858</v>
      </c>
      <c r="S24" s="1">
        <v>0.30950510317142005</v>
      </c>
      <c r="T24" s="1">
        <v>4.2339520314180188</v>
      </c>
      <c r="U24" s="1">
        <v>8.8767536883778071</v>
      </c>
      <c r="V24" s="1">
        <v>6.8790926608492198</v>
      </c>
      <c r="W24" s="1">
        <v>3.2713575347385144</v>
      </c>
      <c r="X24" s="1">
        <v>0</v>
      </c>
      <c r="Y24" s="1">
        <v>0</v>
      </c>
    </row>
    <row r="26" spans="1:25" x14ac:dyDescent="0.3">
      <c r="B26" s="1" t="s">
        <v>33</v>
      </c>
      <c r="C26" s="1">
        <f>AVERAGE(C5:C14)</f>
        <v>3.1103061872215676E-2</v>
      </c>
      <c r="D26" s="1">
        <f t="shared" ref="D26:L26" si="0">AVERAGE(D5:D14)</f>
        <v>5.539126582012073E-2</v>
      </c>
      <c r="E26" s="1">
        <f t="shared" si="0"/>
        <v>0.22235007806639176</v>
      </c>
      <c r="F26" s="1">
        <f t="shared" si="0"/>
        <v>0.81929838157473311</v>
      </c>
      <c r="G26" s="1">
        <f t="shared" si="0"/>
        <v>2.4017584924654369</v>
      </c>
      <c r="H26" s="1">
        <f t="shared" si="0"/>
        <v>3.9859011261046904</v>
      </c>
      <c r="I26" s="1">
        <f t="shared" si="0"/>
        <v>4.9092763685594161</v>
      </c>
      <c r="J26" s="1">
        <f t="shared" si="0"/>
        <v>7.2772275196231604</v>
      </c>
      <c r="K26" s="1">
        <f>AVERAGE(K5:K14)</f>
        <v>11.622186567884228</v>
      </c>
      <c r="L26" s="1">
        <f t="shared" si="0"/>
        <v>10.472678037156559</v>
      </c>
      <c r="O26" s="1" t="s">
        <v>33</v>
      </c>
      <c r="P26" s="1">
        <f>AVERAGE(P5:P14)</f>
        <v>3.2242634389405729E-2</v>
      </c>
      <c r="Q26" s="1">
        <f t="shared" ref="Q26:Y26" si="1">AVERAGE(Q5:Q14)</f>
        <v>4.3002209297362107E-2</v>
      </c>
      <c r="R26" s="1">
        <f t="shared" si="1"/>
        <v>0.10942723055237831</v>
      </c>
      <c r="S26" s="1">
        <f t="shared" si="1"/>
        <v>0.28687555409338372</v>
      </c>
      <c r="T26" s="1">
        <f t="shared" si="1"/>
        <v>0.42049873874471466</v>
      </c>
      <c r="U26" s="1">
        <f t="shared" si="1"/>
        <v>2.0347798819512115</v>
      </c>
      <c r="V26" s="1">
        <f t="shared" si="1"/>
        <v>4.9052952043901854</v>
      </c>
      <c r="W26" s="1">
        <f t="shared" si="1"/>
        <v>3.9581630508674452</v>
      </c>
      <c r="X26" s="1">
        <f>AVERAGE(X5:X14)</f>
        <v>0.83878391025116772</v>
      </c>
      <c r="Y26" s="1">
        <f t="shared" si="1"/>
        <v>0.39577156005728387</v>
      </c>
    </row>
    <row r="27" spans="1:25" x14ac:dyDescent="0.3">
      <c r="B27" s="1" t="s">
        <v>32</v>
      </c>
      <c r="C27" s="1">
        <f>AVERAGE(C15:C24)</f>
        <v>3.4192892615775169E-2</v>
      </c>
      <c r="D27" s="1">
        <f t="shared" ref="D27:L27" si="2">AVERAGE(D15:D24)</f>
        <v>5.4538184018603372E-2</v>
      </c>
      <c r="E27" s="1">
        <f t="shared" si="2"/>
        <v>0.19501872719289354</v>
      </c>
      <c r="F27" s="1">
        <f t="shared" si="2"/>
        <v>0.65151586692838881</v>
      </c>
      <c r="G27" s="1">
        <f t="shared" si="2"/>
        <v>2.0387160010740728</v>
      </c>
      <c r="H27" s="1">
        <f t="shared" si="2"/>
        <v>4.7036977154935471</v>
      </c>
      <c r="I27" s="1">
        <f t="shared" si="2"/>
        <v>7.4805030066735911</v>
      </c>
      <c r="J27" s="1">
        <f t="shared" si="2"/>
        <v>5.5265513070702559</v>
      </c>
      <c r="K27" s="1">
        <f t="shared" si="2"/>
        <v>4.3838453612673618</v>
      </c>
      <c r="L27" s="1">
        <f t="shared" si="2"/>
        <v>2.1484551303002908</v>
      </c>
      <c r="O27" s="1" t="s">
        <v>32</v>
      </c>
      <c r="P27" s="1">
        <f>AVERAGE(P15:P24)</f>
        <v>3.4663123383854771E-2</v>
      </c>
      <c r="Q27" s="1">
        <f t="shared" ref="Q27:Y27" si="3">AVERAGE(Q15:Q24)</f>
        <v>4.1200931490260877E-2</v>
      </c>
      <c r="R27" s="1">
        <f t="shared" si="3"/>
        <v>9.8523270811665314E-2</v>
      </c>
      <c r="S27" s="1">
        <f t="shared" si="3"/>
        <v>0.22036579683155458</v>
      </c>
      <c r="T27" s="1">
        <f t="shared" si="3"/>
        <v>1.1282553687075019</v>
      </c>
      <c r="U27" s="1">
        <f t="shared" si="3"/>
        <v>2.9477928937272355</v>
      </c>
      <c r="V27" s="1">
        <f t="shared" si="3"/>
        <v>2.7236479373933422</v>
      </c>
      <c r="W27" s="1">
        <f t="shared" si="3"/>
        <v>1.3631025064190467</v>
      </c>
      <c r="X27" s="1">
        <f t="shared" si="3"/>
        <v>5.2802807778855945E-2</v>
      </c>
      <c r="Y27" s="1">
        <f t="shared" si="3"/>
        <v>6.0238335487535124E-3</v>
      </c>
    </row>
    <row r="28" spans="1:25" x14ac:dyDescent="0.3">
      <c r="B28" s="4" t="s">
        <v>34</v>
      </c>
      <c r="C28" s="4">
        <f>AVERAGE(C5:C24)</f>
        <v>3.2647977243995423E-2</v>
      </c>
      <c r="D28" s="4">
        <f t="shared" ref="D28:L28" si="4">AVERAGE(D5:D24)</f>
        <v>5.4964724919362051E-2</v>
      </c>
      <c r="E28" s="4">
        <f t="shared" si="4"/>
        <v>0.20868440262964261</v>
      </c>
      <c r="F28" s="4">
        <f t="shared" si="4"/>
        <v>0.73540712425156085</v>
      </c>
      <c r="G28" s="4">
        <f t="shared" si="4"/>
        <v>2.2202372467697549</v>
      </c>
      <c r="H28" s="4">
        <f t="shared" si="4"/>
        <v>4.3447994207991192</v>
      </c>
      <c r="I28" s="4">
        <f t="shared" si="4"/>
        <v>6.194889687616504</v>
      </c>
      <c r="J28" s="4">
        <f t="shared" si="4"/>
        <v>6.4018894133467086</v>
      </c>
      <c r="K28" s="4">
        <f t="shared" si="4"/>
        <v>8.0030159645757948</v>
      </c>
      <c r="L28" s="4">
        <f t="shared" si="4"/>
        <v>6.3105665837284253</v>
      </c>
      <c r="O28" s="4" t="s">
        <v>34</v>
      </c>
      <c r="P28" s="4">
        <f>AVERAGE(P5:P24)</f>
        <v>3.3452878886630247E-2</v>
      </c>
      <c r="Q28" s="4">
        <f t="shared" ref="Q28:Y28" si="5">AVERAGE(Q5:Q24)</f>
        <v>4.2101570393811481E-2</v>
      </c>
      <c r="R28" s="4">
        <f t="shared" si="5"/>
        <v>0.10397525068202181</v>
      </c>
      <c r="S28" s="4">
        <f t="shared" si="5"/>
        <v>0.25362067546246914</v>
      </c>
      <c r="T28" s="4">
        <f t="shared" si="5"/>
        <v>0.77437705372610832</v>
      </c>
      <c r="U28" s="4">
        <f t="shared" si="5"/>
        <v>2.4912863878392231</v>
      </c>
      <c r="V28" s="4">
        <f t="shared" si="5"/>
        <v>3.8144715708917638</v>
      </c>
      <c r="W28" s="4">
        <f t="shared" si="5"/>
        <v>2.6606327786432464</v>
      </c>
      <c r="X28" s="4">
        <f t="shared" si="5"/>
        <v>0.44579335901501188</v>
      </c>
      <c r="Y28" s="4">
        <f t="shared" si="5"/>
        <v>0.20089769680301872</v>
      </c>
    </row>
    <row r="29" spans="1:25" x14ac:dyDescent="0.3">
      <c r="B29" s="1" t="s">
        <v>35</v>
      </c>
      <c r="C29" s="1">
        <f>STDEV(C5:C14)</f>
        <v>1.8014921217985667E-2</v>
      </c>
      <c r="D29" s="1">
        <f t="shared" ref="D29:L29" si="6">STDEV(D5:D14)</f>
        <v>2.6838255256681775E-2</v>
      </c>
      <c r="E29" s="1">
        <f t="shared" si="6"/>
        <v>9.9603624982201738E-2</v>
      </c>
      <c r="F29" s="1">
        <f t="shared" si="6"/>
        <v>0.52200916430535815</v>
      </c>
      <c r="G29" s="1">
        <f t="shared" si="6"/>
        <v>2.6486104149767717</v>
      </c>
      <c r="H29" s="1">
        <f t="shared" si="6"/>
        <v>5.2802027273527594</v>
      </c>
      <c r="I29" s="1">
        <f t="shared" si="6"/>
        <v>4.9453720286714393</v>
      </c>
      <c r="J29" s="1">
        <f t="shared" si="6"/>
        <v>6.3504559674717429</v>
      </c>
      <c r="K29" s="1">
        <f t="shared" si="6"/>
        <v>10.086413708977123</v>
      </c>
      <c r="L29" s="1">
        <f t="shared" si="6"/>
        <v>11.047397926955252</v>
      </c>
      <c r="O29" s="1" t="s">
        <v>35</v>
      </c>
      <c r="P29" s="1">
        <f>STDEV(P5:P14)</f>
        <v>2.9058332071156819E-2</v>
      </c>
      <c r="Q29" s="1">
        <f t="shared" ref="Q29:Y29" si="7">STDEV(Q5:Q14)</f>
        <v>3.5393126731050849E-2</v>
      </c>
      <c r="R29" s="1">
        <f t="shared" si="7"/>
        <v>6.326728410881631E-2</v>
      </c>
      <c r="S29" s="1">
        <f t="shared" si="7"/>
        <v>0.22297414916777059</v>
      </c>
      <c r="T29" s="1">
        <f t="shared" si="7"/>
        <v>0.30113556989848694</v>
      </c>
      <c r="U29" s="1">
        <f t="shared" si="7"/>
        <v>1.8676728340025128</v>
      </c>
      <c r="V29" s="1">
        <f t="shared" si="7"/>
        <v>4.6145694564280522</v>
      </c>
      <c r="W29" s="1">
        <f t="shared" si="7"/>
        <v>3.9912113291492339</v>
      </c>
      <c r="X29" s="1">
        <f t="shared" si="7"/>
        <v>1.435006024203122</v>
      </c>
      <c r="Y29" s="1">
        <f t="shared" si="7"/>
        <v>0.86630002619927104</v>
      </c>
    </row>
    <row r="30" spans="1:25" x14ac:dyDescent="0.3">
      <c r="B30" s="1" t="s">
        <v>36</v>
      </c>
      <c r="C30" s="1">
        <f>STDEV(C15:C24)</f>
        <v>1.5587862728799941E-2</v>
      </c>
      <c r="D30" s="1">
        <f t="shared" ref="D30:L30" si="8">STDEV(D15:D24)</f>
        <v>2.5473889349815045E-2</v>
      </c>
      <c r="E30" s="1">
        <f t="shared" si="8"/>
        <v>0.13534784898463612</v>
      </c>
      <c r="F30" s="1">
        <f t="shared" si="8"/>
        <v>0.47551728111334801</v>
      </c>
      <c r="G30" s="1">
        <f t="shared" si="8"/>
        <v>1.5840980827385773</v>
      </c>
      <c r="H30" s="1">
        <f t="shared" si="8"/>
        <v>6.0779277900247237</v>
      </c>
      <c r="I30" s="1">
        <f t="shared" si="8"/>
        <v>7.6309451390931038</v>
      </c>
      <c r="J30" s="1">
        <f t="shared" si="8"/>
        <v>6.6016566029458907</v>
      </c>
      <c r="K30" s="1">
        <f t="shared" si="8"/>
        <v>7.2272861339703196</v>
      </c>
      <c r="L30" s="1">
        <f t="shared" si="8"/>
        <v>4.4850726186284238</v>
      </c>
      <c r="O30" s="1" t="s">
        <v>36</v>
      </c>
      <c r="P30" s="1">
        <f>STDEV(P15:P24)</f>
        <v>2.2189270072482233E-2</v>
      </c>
      <c r="Q30" s="1">
        <f t="shared" ref="Q30:Y30" si="9">STDEV(Q15:Q24)</f>
        <v>2.6066979904828095E-2</v>
      </c>
      <c r="R30" s="1">
        <f t="shared" si="9"/>
        <v>7.7779718289128982E-2</v>
      </c>
      <c r="S30" s="1">
        <f t="shared" si="9"/>
        <v>0.17712325123195219</v>
      </c>
      <c r="T30" s="1">
        <f t="shared" si="9"/>
        <v>1.4068292153969015</v>
      </c>
      <c r="U30" s="1">
        <f t="shared" si="9"/>
        <v>3.6192579061615815</v>
      </c>
      <c r="V30" s="1">
        <f t="shared" si="9"/>
        <v>3.5885179808666647</v>
      </c>
      <c r="W30" s="1">
        <f t="shared" si="9"/>
        <v>1.9481269542458544</v>
      </c>
      <c r="X30" s="1">
        <f t="shared" si="9"/>
        <v>0.12191576243373314</v>
      </c>
      <c r="Y30" s="1">
        <f t="shared" si="9"/>
        <v>1.3010793958784286E-2</v>
      </c>
    </row>
    <row r="31" spans="1:25" x14ac:dyDescent="0.3">
      <c r="B31" s="4" t="s">
        <v>37</v>
      </c>
      <c r="C31" s="4">
        <f>STDEV(C5:C24)</f>
        <v>1.6472313180157298E-2</v>
      </c>
      <c r="D31" s="4">
        <f t="shared" ref="D31:L31" si="10">STDEV(D5:D24)</f>
        <v>2.5470868393091175E-2</v>
      </c>
      <c r="E31" s="4">
        <f t="shared" si="10"/>
        <v>0.11650487107777223</v>
      </c>
      <c r="F31" s="4">
        <f t="shared" si="10"/>
        <v>0.49355035638199768</v>
      </c>
      <c r="G31" s="4">
        <f t="shared" si="10"/>
        <v>2.1322033828057019</v>
      </c>
      <c r="H31" s="4">
        <f t="shared" si="10"/>
        <v>5.5534336617939477</v>
      </c>
      <c r="I31" s="4">
        <f t="shared" si="10"/>
        <v>6.3959209290521963</v>
      </c>
      <c r="J31" s="4">
        <f t="shared" si="10"/>
        <v>6.3681600419923905</v>
      </c>
      <c r="K31" s="4">
        <f t="shared" si="10"/>
        <v>9.3123929155420857</v>
      </c>
      <c r="L31" s="4">
        <f t="shared" si="10"/>
        <v>9.2506367666258331</v>
      </c>
      <c r="O31" s="4" t="s">
        <v>37</v>
      </c>
      <c r="P31" s="4">
        <f>STDEV(P5:P24)</f>
        <v>2.5194033500880012E-2</v>
      </c>
      <c r="Q31" s="4">
        <f t="shared" ref="Q31:Y31" si="11">STDEV(Q5:Q24)</f>
        <v>3.0266944587960039E-2</v>
      </c>
      <c r="R31" s="4">
        <f t="shared" si="11"/>
        <v>6.9231262344677247E-2</v>
      </c>
      <c r="S31" s="4">
        <f t="shared" si="11"/>
        <v>0.19893516465259592</v>
      </c>
      <c r="T31" s="4">
        <f t="shared" si="11"/>
        <v>1.0546452856180837</v>
      </c>
      <c r="U31" s="4">
        <f t="shared" si="11"/>
        <v>2.8419140163853109</v>
      </c>
      <c r="V31" s="4">
        <f t="shared" si="11"/>
        <v>4.1760176011223669</v>
      </c>
      <c r="W31" s="4">
        <f t="shared" si="11"/>
        <v>3.3340065566890025</v>
      </c>
      <c r="X31" s="4">
        <f t="shared" si="11"/>
        <v>1.0700659879032399</v>
      </c>
      <c r="Y31" s="4">
        <f t="shared" si="11"/>
        <v>0.62892228609379663</v>
      </c>
    </row>
    <row r="34" spans="1:25" x14ac:dyDescent="0.3">
      <c r="G34" s="6" t="s">
        <v>47</v>
      </c>
      <c r="H34" s="6" t="s">
        <v>44</v>
      </c>
      <c r="T34" s="6" t="s">
        <v>47</v>
      </c>
      <c r="U34" s="6" t="s">
        <v>44</v>
      </c>
    </row>
    <row r="35" spans="1:25" x14ac:dyDescent="0.3">
      <c r="A35" s="6" t="s">
        <v>18</v>
      </c>
      <c r="B35" s="1" t="s">
        <v>15</v>
      </c>
      <c r="C35" s="1">
        <v>1</v>
      </c>
      <c r="D35" s="1">
        <v>2</v>
      </c>
      <c r="E35" s="1">
        <v>5</v>
      </c>
      <c r="F35" s="1">
        <v>10</v>
      </c>
      <c r="G35" s="1">
        <v>15</v>
      </c>
      <c r="H35" s="1">
        <v>20</v>
      </c>
      <c r="I35" s="1">
        <v>25</v>
      </c>
      <c r="J35" s="1">
        <v>30</v>
      </c>
      <c r="K35" s="1">
        <v>35</v>
      </c>
      <c r="L35" s="1">
        <v>40</v>
      </c>
      <c r="N35" s="6" t="s">
        <v>19</v>
      </c>
      <c r="O35" s="1" t="s">
        <v>15</v>
      </c>
      <c r="P35" s="1">
        <v>1</v>
      </c>
      <c r="Q35" s="1">
        <v>2</v>
      </c>
      <c r="R35" s="1">
        <v>5</v>
      </c>
      <c r="S35" s="1">
        <v>10</v>
      </c>
      <c r="T35" s="1">
        <v>15</v>
      </c>
      <c r="U35" s="1">
        <v>20</v>
      </c>
      <c r="V35" s="1">
        <v>25</v>
      </c>
      <c r="W35" s="1">
        <v>30</v>
      </c>
      <c r="X35" s="1">
        <v>35</v>
      </c>
      <c r="Y35" s="1">
        <v>40</v>
      </c>
    </row>
    <row r="36" spans="1:25" x14ac:dyDescent="0.3">
      <c r="B36" s="1" t="s">
        <v>38</v>
      </c>
      <c r="C36" s="1">
        <v>125</v>
      </c>
      <c r="D36" s="1">
        <v>500</v>
      </c>
      <c r="E36" s="1">
        <v>3125</v>
      </c>
      <c r="F36" s="1">
        <v>12500</v>
      </c>
      <c r="G36" s="1">
        <v>28125</v>
      </c>
      <c r="H36" s="1">
        <v>50000</v>
      </c>
      <c r="I36" s="1">
        <v>78125</v>
      </c>
      <c r="J36" s="1">
        <v>112500</v>
      </c>
      <c r="K36" s="1">
        <v>153125</v>
      </c>
      <c r="L36" s="1">
        <v>200000</v>
      </c>
      <c r="O36" s="1" t="s">
        <v>38</v>
      </c>
      <c r="P36" s="1">
        <v>250</v>
      </c>
      <c r="Q36" s="1">
        <v>1000</v>
      </c>
      <c r="R36" s="1">
        <v>6250</v>
      </c>
      <c r="S36" s="1">
        <v>25000</v>
      </c>
      <c r="T36" s="1">
        <v>56250</v>
      </c>
      <c r="U36" s="1">
        <v>100000</v>
      </c>
      <c r="V36" s="1">
        <v>156250</v>
      </c>
      <c r="W36" s="1">
        <v>225000</v>
      </c>
      <c r="X36" s="1">
        <v>306250</v>
      </c>
      <c r="Y36" s="1">
        <v>400000</v>
      </c>
    </row>
    <row r="38" spans="1:25" x14ac:dyDescent="0.3">
      <c r="A38" s="1" t="s">
        <v>22</v>
      </c>
      <c r="B38" s="1" t="s">
        <v>20</v>
      </c>
      <c r="C38" s="1">
        <v>4.0867812587581175E-2</v>
      </c>
      <c r="D38" s="1">
        <v>5.1371864373751054E-2</v>
      </c>
      <c r="E38" s="1">
        <v>0.19465170868411807</v>
      </c>
      <c r="F38" s="1">
        <v>0.83952492794413069</v>
      </c>
      <c r="G38" s="1">
        <v>1.5684707305123458</v>
      </c>
      <c r="H38" s="1">
        <v>3.9048445383737787</v>
      </c>
      <c r="I38" s="1">
        <v>8.2757712825522631</v>
      </c>
      <c r="J38" s="1">
        <v>8.8537466627961603</v>
      </c>
      <c r="K38" s="1">
        <v>6.397976369426754</v>
      </c>
      <c r="L38" s="1">
        <v>1.3506361632388124</v>
      </c>
      <c r="N38" s="1" t="s">
        <v>22</v>
      </c>
      <c r="O38" s="1" t="s">
        <v>20</v>
      </c>
      <c r="P38" s="1">
        <v>1.8856575004855568E-4</v>
      </c>
      <c r="Q38" s="1">
        <v>1.8868814566724845E-4</v>
      </c>
      <c r="R38" s="1">
        <v>1.9018927636784127E-4</v>
      </c>
      <c r="S38" s="1">
        <v>1.9461083670983134E-4</v>
      </c>
      <c r="T38" s="1">
        <v>2.0192556216076506E-4</v>
      </c>
      <c r="U38" s="1">
        <v>2.1683131391102978E-4</v>
      </c>
      <c r="V38" s="1">
        <v>2.5482186677403164E-4</v>
      </c>
      <c r="W38" s="1">
        <v>3.1622753203384898E-4</v>
      </c>
      <c r="X38" s="1">
        <v>0</v>
      </c>
      <c r="Y38" s="1">
        <v>0</v>
      </c>
    </row>
    <row r="39" spans="1:25" x14ac:dyDescent="0.3">
      <c r="B39" s="1" t="s">
        <v>21</v>
      </c>
      <c r="C39" s="1">
        <v>5.6096916773211852E-2</v>
      </c>
      <c r="D39" s="1">
        <v>7.3770837334132713E-2</v>
      </c>
      <c r="E39" s="1">
        <v>0.22641420202294882</v>
      </c>
      <c r="F39" s="1">
        <v>0.81879817357544582</v>
      </c>
      <c r="G39" s="1">
        <v>1.4431308704134305</v>
      </c>
      <c r="H39" s="1">
        <v>1.7602083764709524</v>
      </c>
      <c r="I39" s="1">
        <v>5.7003116054687757</v>
      </c>
      <c r="J39" s="1">
        <v>12.0207505876631</v>
      </c>
      <c r="K39" s="1">
        <v>14.23150652556393</v>
      </c>
      <c r="L39" s="1">
        <v>1.3557863022542638</v>
      </c>
      <c r="O39" s="1" t="s">
        <v>21</v>
      </c>
      <c r="P39" s="1">
        <v>5.8323740354490512E-2</v>
      </c>
      <c r="Q39" s="1">
        <v>5.7722913522829412E-2</v>
      </c>
      <c r="R39" s="1">
        <v>8.0479563516720226E-2</v>
      </c>
      <c r="S39" s="1">
        <v>0.27523854006805898</v>
      </c>
      <c r="T39" s="1">
        <v>0.8597234664808574</v>
      </c>
      <c r="U39" s="1">
        <v>38.738877857818657</v>
      </c>
      <c r="V39" s="1">
        <v>15.917723735079699</v>
      </c>
      <c r="W39" s="1">
        <v>0.69071093151390484</v>
      </c>
      <c r="X39" s="1">
        <v>0</v>
      </c>
      <c r="Y39" s="1">
        <v>0</v>
      </c>
    </row>
    <row r="40" spans="1:25" x14ac:dyDescent="0.3">
      <c r="A40" s="1" t="s">
        <v>23</v>
      </c>
      <c r="B40" s="1" t="s">
        <v>20</v>
      </c>
      <c r="C40" s="1">
        <v>4.5915005023641729E-2</v>
      </c>
      <c r="D40" s="1">
        <v>5.6897719575524947E-2</v>
      </c>
      <c r="E40" s="1">
        <v>0.12405100977521957</v>
      </c>
      <c r="F40" s="1">
        <v>1.3283876380657262</v>
      </c>
      <c r="G40" s="1">
        <v>4.6395496828533886</v>
      </c>
      <c r="H40" s="1">
        <v>5.0087265781934338</v>
      </c>
      <c r="I40" s="1">
        <v>2.8462108546905429</v>
      </c>
      <c r="J40" s="1">
        <v>0</v>
      </c>
      <c r="K40" s="1">
        <v>0</v>
      </c>
      <c r="L40" s="1">
        <v>0</v>
      </c>
      <c r="N40" s="1" t="s">
        <v>23</v>
      </c>
      <c r="O40" s="1" t="s">
        <v>20</v>
      </c>
      <c r="P40" s="1">
        <v>0.10799291566473239</v>
      </c>
      <c r="Q40" s="1">
        <v>0.11787317206603777</v>
      </c>
      <c r="R40" s="1">
        <v>0.19394584727715242</v>
      </c>
      <c r="S40" s="1">
        <v>1.3676876609780051</v>
      </c>
      <c r="T40" s="1">
        <v>0.67656664468943095</v>
      </c>
      <c r="U40" s="1">
        <v>3.4827667615717246</v>
      </c>
      <c r="V40" s="1">
        <v>0</v>
      </c>
      <c r="W40" s="1">
        <v>4.1081110610344025</v>
      </c>
      <c r="X40" s="1">
        <v>0</v>
      </c>
      <c r="Y40" s="1">
        <v>0</v>
      </c>
    </row>
    <row r="41" spans="1:25" x14ac:dyDescent="0.3">
      <c r="B41" s="1" t="s">
        <v>21</v>
      </c>
      <c r="C41" s="1">
        <v>6.2520912666389566E-2</v>
      </c>
      <c r="D41" s="1">
        <v>7.9385314296310031E-2</v>
      </c>
      <c r="E41" s="1">
        <v>0.24689746178218469</v>
      </c>
      <c r="F41" s="1">
        <v>1.3691447965124783</v>
      </c>
      <c r="G41" s="1">
        <v>1.9479470788811475</v>
      </c>
      <c r="H41" s="1">
        <v>3.4938775004145723</v>
      </c>
      <c r="I41" s="1">
        <v>26.881175384708499</v>
      </c>
      <c r="J41" s="1">
        <v>57.239678306789102</v>
      </c>
      <c r="K41" s="1">
        <v>42.246855778940606</v>
      </c>
      <c r="L41" s="1">
        <v>14.041904035468262</v>
      </c>
      <c r="O41" s="1" t="s">
        <v>21</v>
      </c>
      <c r="P41" s="1">
        <v>8.015678201885891E-2</v>
      </c>
      <c r="Q41" s="1">
        <v>9.7538771661735538E-2</v>
      </c>
      <c r="R41" s="1">
        <v>0.22962966406202789</v>
      </c>
      <c r="S41" s="1">
        <v>0.65901278718085998</v>
      </c>
      <c r="T41" s="1">
        <v>17.980026849763579</v>
      </c>
      <c r="U41" s="1">
        <v>39.98317947023363</v>
      </c>
      <c r="V41" s="1">
        <v>6.1749461103162409</v>
      </c>
      <c r="W41" s="1">
        <v>4.0750097061347992</v>
      </c>
      <c r="X41" s="1">
        <v>1.8647141341909879</v>
      </c>
      <c r="Y41" s="1">
        <v>0</v>
      </c>
    </row>
    <row r="42" spans="1:25" x14ac:dyDescent="0.3">
      <c r="A42" s="1" t="s">
        <v>24</v>
      </c>
      <c r="B42" s="1" t="s">
        <v>20</v>
      </c>
      <c r="C42" s="1">
        <v>5.8453729159359952E-2</v>
      </c>
      <c r="D42" s="1">
        <v>7.4213369727234427E-2</v>
      </c>
      <c r="E42" s="1">
        <v>0.33411039311125118</v>
      </c>
      <c r="F42" s="1">
        <v>1.0510312764915501</v>
      </c>
      <c r="G42" s="1">
        <v>1.4336050022376441</v>
      </c>
      <c r="H42" s="1">
        <v>3.5976178297965156</v>
      </c>
      <c r="I42" s="1">
        <v>6.7962418523669177</v>
      </c>
      <c r="J42" s="1">
        <v>1.4938537176057589</v>
      </c>
      <c r="K42" s="1">
        <v>1.0274689882196729E-2</v>
      </c>
      <c r="L42" s="1">
        <v>5.1132848253046244E-4</v>
      </c>
      <c r="N42" s="1" t="s">
        <v>24</v>
      </c>
      <c r="O42" s="1" t="s">
        <v>20</v>
      </c>
      <c r="P42" s="1">
        <v>8.6589105397821595E-2</v>
      </c>
      <c r="Q42" s="1">
        <v>8.3211225194278704E-2</v>
      </c>
      <c r="R42" s="1">
        <v>7.9045309761249308E-2</v>
      </c>
      <c r="S42" s="1">
        <v>0.51382734349949277</v>
      </c>
      <c r="T42" s="1">
        <v>2.6167880701865753</v>
      </c>
      <c r="U42" s="1">
        <v>4.1672950683039507E-2</v>
      </c>
      <c r="V42" s="1">
        <v>0</v>
      </c>
      <c r="W42" s="1">
        <v>0</v>
      </c>
      <c r="X42" s="1">
        <v>0</v>
      </c>
      <c r="Y42" s="1">
        <v>2.6454956468369129E-4</v>
      </c>
    </row>
    <row r="43" spans="1:25" x14ac:dyDescent="0.3">
      <c r="B43" s="1" t="s">
        <v>21</v>
      </c>
      <c r="C43" s="1">
        <v>2.2288439843500863E-2</v>
      </c>
      <c r="D43" s="1">
        <v>2.4024807329625506E-2</v>
      </c>
      <c r="E43" s="1">
        <v>0.10643655602456867</v>
      </c>
      <c r="F43" s="1">
        <v>0.42386464826357972</v>
      </c>
      <c r="G43" s="1">
        <v>0.68324458770272123</v>
      </c>
      <c r="H43" s="1">
        <v>2.6565273066295241</v>
      </c>
      <c r="I43" s="1">
        <v>8.1411189200904062</v>
      </c>
      <c r="J43" s="1">
        <v>4.0580948312686889E-2</v>
      </c>
      <c r="K43" s="1">
        <v>0</v>
      </c>
      <c r="L43" s="1">
        <v>0</v>
      </c>
      <c r="O43" s="1" t="s">
        <v>21</v>
      </c>
      <c r="P43" s="1">
        <v>8.4673309000032879E-2</v>
      </c>
      <c r="Q43" s="1">
        <v>9.684403350475275E-2</v>
      </c>
      <c r="R43" s="1">
        <v>0.18960068945705258</v>
      </c>
      <c r="S43" s="1">
        <v>0.50685540601523715</v>
      </c>
      <c r="T43" s="1">
        <v>9.0715766147868457</v>
      </c>
      <c r="U43" s="1">
        <v>19.097950075682313</v>
      </c>
      <c r="V43" s="1">
        <v>2.9840096600680597</v>
      </c>
      <c r="W43" s="1">
        <v>0.12694509958508995</v>
      </c>
      <c r="X43" s="1">
        <v>0</v>
      </c>
      <c r="Y43" s="1">
        <v>0</v>
      </c>
    </row>
    <row r="44" spans="1:25" x14ac:dyDescent="0.3">
      <c r="A44" s="1" t="s">
        <v>25</v>
      </c>
      <c r="B44" s="1" t="s">
        <v>20</v>
      </c>
      <c r="C44" s="1">
        <v>4.346098445338499E-2</v>
      </c>
      <c r="D44" s="1">
        <v>6.7529701425575281E-2</v>
      </c>
      <c r="E44" s="1">
        <v>0.26581065212734517</v>
      </c>
      <c r="F44" s="1">
        <v>1.1600356591783452</v>
      </c>
      <c r="G44" s="1">
        <v>0.55322669428728699</v>
      </c>
      <c r="H44" s="1">
        <v>0.53266882587910014</v>
      </c>
      <c r="I44" s="1">
        <v>1.6609129267357114</v>
      </c>
      <c r="J44" s="1">
        <v>0</v>
      </c>
      <c r="K44" s="1">
        <v>0</v>
      </c>
      <c r="L44" s="1">
        <v>0</v>
      </c>
      <c r="N44" s="1" t="s">
        <v>25</v>
      </c>
      <c r="O44" s="1" t="s">
        <v>20</v>
      </c>
      <c r="P44" s="1">
        <v>9.2653794355268201E-2</v>
      </c>
      <c r="Q44" s="1">
        <v>0.11727274581387286</v>
      </c>
      <c r="R44" s="1">
        <v>0.37179321077064842</v>
      </c>
      <c r="S44" s="1">
        <v>0.65118660182104071</v>
      </c>
      <c r="T44" s="1">
        <v>3.3410515466036679</v>
      </c>
      <c r="U44" s="1">
        <v>0.84808814737614502</v>
      </c>
      <c r="V44" s="1">
        <v>0</v>
      </c>
      <c r="W44" s="1">
        <v>1.802693047540533E-2</v>
      </c>
      <c r="X44" s="1">
        <v>2.9815487999266081E-2</v>
      </c>
      <c r="Y44" s="1">
        <v>3.7048425997621488E-2</v>
      </c>
    </row>
    <row r="45" spans="1:25" x14ac:dyDescent="0.3">
      <c r="B45" s="1" t="s">
        <v>21</v>
      </c>
      <c r="C45" s="1">
        <v>2.295621532356068E-2</v>
      </c>
      <c r="D45" s="1">
        <v>2.2965770953754114E-2</v>
      </c>
      <c r="E45" s="1">
        <v>6.3033653609833248E-2</v>
      </c>
      <c r="F45" s="1">
        <v>0.59984827367195359</v>
      </c>
      <c r="G45" s="1">
        <v>2.8159082846203329</v>
      </c>
      <c r="H45" s="1">
        <v>9.8859046398282988</v>
      </c>
      <c r="I45" s="1">
        <v>27.411093076055682</v>
      </c>
      <c r="J45" s="1">
        <v>0.14699593756681634</v>
      </c>
      <c r="K45" s="1">
        <v>1.5850668059039077</v>
      </c>
      <c r="L45" s="1">
        <v>2.6020809549441903</v>
      </c>
      <c r="O45" s="1" t="s">
        <v>21</v>
      </c>
      <c r="P45" s="1">
        <v>0.17895610978834764</v>
      </c>
      <c r="Q45" s="1">
        <v>0.17747667941132822</v>
      </c>
      <c r="R45" s="1">
        <v>0.29211966939107231</v>
      </c>
      <c r="S45" s="1">
        <v>3.087085069420143</v>
      </c>
      <c r="T45" s="1">
        <v>32.77359107487257</v>
      </c>
      <c r="U45" s="1">
        <v>25.932071809801066</v>
      </c>
      <c r="V45" s="1">
        <v>1.9604900614409035</v>
      </c>
      <c r="W45" s="1">
        <v>1.5840758312119108</v>
      </c>
      <c r="X45" s="1">
        <v>0.4458171858154375</v>
      </c>
      <c r="Y45" s="1">
        <v>0.11738064194570152</v>
      </c>
    </row>
    <row r="46" spans="1:25" x14ac:dyDescent="0.3">
      <c r="A46" s="1" t="s">
        <v>26</v>
      </c>
      <c r="B46" s="1" t="s">
        <v>20</v>
      </c>
      <c r="C46" s="1">
        <v>3.6678459810341797E-2</v>
      </c>
      <c r="D46" s="1">
        <v>2.6898826596330076E-2</v>
      </c>
      <c r="E46" s="1">
        <v>0.12567096513730339</v>
      </c>
      <c r="F46" s="1">
        <v>0.62940317429749815</v>
      </c>
      <c r="G46" s="1">
        <v>1.2684485000170425</v>
      </c>
      <c r="H46" s="1">
        <v>3.7807994618189129</v>
      </c>
      <c r="I46" s="1">
        <v>12.503716619715471</v>
      </c>
      <c r="J46" s="1">
        <v>37.742101802313414</v>
      </c>
      <c r="K46" s="1">
        <v>21.309735074153885</v>
      </c>
      <c r="L46" s="1">
        <v>3.542230431109775</v>
      </c>
      <c r="N46" s="1" t="s">
        <v>26</v>
      </c>
      <c r="O46" s="1" t="s">
        <v>20</v>
      </c>
      <c r="P46" s="1">
        <v>8.4609058704453441E-2</v>
      </c>
      <c r="Q46" s="1">
        <v>6.7325559475399241E-2</v>
      </c>
      <c r="R46" s="1">
        <v>0.19220696846364166</v>
      </c>
      <c r="S46" s="1">
        <v>0.10237107795926123</v>
      </c>
      <c r="T46" s="1">
        <v>24.494373789536265</v>
      </c>
      <c r="U46" s="1">
        <v>16.243714344464969</v>
      </c>
      <c r="V46" s="1">
        <v>20.135951102055937</v>
      </c>
      <c r="W46" s="1">
        <v>0.36768510302888863</v>
      </c>
      <c r="X46" s="1">
        <v>0</v>
      </c>
      <c r="Y46" s="1">
        <v>0</v>
      </c>
    </row>
    <row r="47" spans="1:25" x14ac:dyDescent="0.3">
      <c r="B47" s="1" t="s">
        <v>21</v>
      </c>
      <c r="C47" s="1">
        <v>1.1875514914904513E-2</v>
      </c>
      <c r="D47" s="1">
        <v>5.9757593322686525E-3</v>
      </c>
      <c r="E47" s="1">
        <v>0.32254026792365276</v>
      </c>
      <c r="F47" s="1">
        <v>1.0958763431992806</v>
      </c>
      <c r="G47" s="1">
        <v>0.95417870962275342</v>
      </c>
      <c r="H47" s="1">
        <v>0</v>
      </c>
      <c r="I47" s="1">
        <v>3.5053895364122338E-2</v>
      </c>
      <c r="J47" s="1">
        <v>0.25358827407820661</v>
      </c>
      <c r="K47" s="1">
        <v>0</v>
      </c>
      <c r="L47" s="1">
        <v>0</v>
      </c>
      <c r="O47" s="1" t="s">
        <v>21</v>
      </c>
      <c r="P47" s="1">
        <v>3.5676163185624503E-3</v>
      </c>
      <c r="Q47" s="1">
        <v>5.0037027400276204E-3</v>
      </c>
      <c r="R47" s="1">
        <v>3.4677570836162928E-2</v>
      </c>
      <c r="S47" s="1">
        <v>9.2162365019000186E-2</v>
      </c>
      <c r="T47" s="1">
        <v>0.66241216161964611</v>
      </c>
      <c r="U47" s="1">
        <v>2.5077150180734882</v>
      </c>
      <c r="V47" s="1">
        <v>10.973339719029374</v>
      </c>
      <c r="W47" s="1">
        <v>5.6306284369624802</v>
      </c>
      <c r="X47" s="1">
        <v>0.24801933852194447</v>
      </c>
      <c r="Y47" s="1">
        <v>0</v>
      </c>
    </row>
    <row r="48" spans="1:25" x14ac:dyDescent="0.3">
      <c r="A48" s="1" t="s">
        <v>27</v>
      </c>
      <c r="B48" s="1" t="s">
        <v>20</v>
      </c>
      <c r="C48" s="1">
        <v>2.0686270808953983E-2</v>
      </c>
      <c r="D48" s="1">
        <v>3.9485773731329686E-2</v>
      </c>
      <c r="E48" s="1">
        <v>0.13389506985897423</v>
      </c>
      <c r="F48" s="1">
        <v>0.63940900476904605</v>
      </c>
      <c r="G48" s="1">
        <v>1.0205392049287589</v>
      </c>
      <c r="H48" s="1">
        <v>5.5415356844737866</v>
      </c>
      <c r="I48" s="1">
        <v>5.0800253382167426</v>
      </c>
      <c r="J48" s="1">
        <v>1.1626813751606131</v>
      </c>
      <c r="K48" s="1">
        <v>0.26674982406310971</v>
      </c>
      <c r="L48" s="1">
        <v>0</v>
      </c>
      <c r="N48" s="1" t="s">
        <v>27</v>
      </c>
      <c r="O48" s="1" t="s">
        <v>20</v>
      </c>
      <c r="P48" s="1">
        <v>3.5261093063223142E-2</v>
      </c>
      <c r="Q48" s="1">
        <v>5.9066745422327233E-2</v>
      </c>
      <c r="R48" s="1">
        <v>0.1403129055314293</v>
      </c>
      <c r="S48" s="1">
        <v>0.74158694500641387</v>
      </c>
      <c r="T48" s="1">
        <v>2.8192010095523687</v>
      </c>
      <c r="U48" s="1">
        <v>15.209553890096101</v>
      </c>
      <c r="V48" s="1">
        <v>7.3582038496454274</v>
      </c>
      <c r="W48" s="1">
        <v>3.184712336190195</v>
      </c>
      <c r="X48" s="1">
        <v>0.25029775197260684</v>
      </c>
      <c r="Y48" s="1">
        <v>0.49801974345333094</v>
      </c>
    </row>
    <row r="49" spans="1:25" x14ac:dyDescent="0.3">
      <c r="B49" s="1" t="s">
        <v>21</v>
      </c>
      <c r="C49" s="1">
        <v>2.9155750016588617E-2</v>
      </c>
      <c r="D49" s="1">
        <v>4.2576226651501417E-2</v>
      </c>
      <c r="E49" s="1">
        <v>0.16023694121294127</v>
      </c>
      <c r="F49" s="1">
        <v>0.5867709425774571</v>
      </c>
      <c r="G49" s="1">
        <v>1.2906873103690382</v>
      </c>
      <c r="H49" s="1">
        <v>2.6798345186992898</v>
      </c>
      <c r="I49" s="1">
        <v>8.0489875976223786</v>
      </c>
      <c r="J49" s="1">
        <v>11.666218310851491</v>
      </c>
      <c r="K49" s="1">
        <v>11.717188540972685</v>
      </c>
      <c r="L49" s="1">
        <v>0.59431000608293771</v>
      </c>
      <c r="O49" s="1" t="s">
        <v>21</v>
      </c>
      <c r="P49" s="1">
        <v>6.2331388723862208E-2</v>
      </c>
      <c r="Q49" s="1">
        <v>7.9536460725208369E-2</v>
      </c>
      <c r="R49" s="1">
        <v>0.15492297547450126</v>
      </c>
      <c r="S49" s="1">
        <v>0.39236396192708056</v>
      </c>
      <c r="T49" s="1">
        <v>1.7635013424871699</v>
      </c>
      <c r="U49" s="1">
        <v>3.7397050059919974</v>
      </c>
      <c r="V49" s="1">
        <v>3.365455123880607</v>
      </c>
      <c r="W49" s="1">
        <v>4.2460841216191936</v>
      </c>
      <c r="X49" s="1">
        <v>4.2708303680719633</v>
      </c>
      <c r="Y49" s="1">
        <v>0.71822515224483163</v>
      </c>
    </row>
    <row r="50" spans="1:25" x14ac:dyDescent="0.3">
      <c r="A50" s="1" t="s">
        <v>29</v>
      </c>
      <c r="B50" s="1" t="s">
        <v>20</v>
      </c>
      <c r="C50" s="1">
        <v>2.843783127048129E-2</v>
      </c>
      <c r="D50" s="1">
        <v>3.8125069593381002E-2</v>
      </c>
      <c r="E50" s="1">
        <v>0.16194860428100258</v>
      </c>
      <c r="F50" s="1">
        <v>1.5006102592210702</v>
      </c>
      <c r="G50" s="1">
        <v>3.5230501349096439</v>
      </c>
      <c r="H50" s="1">
        <v>10.339871023561843</v>
      </c>
      <c r="I50" s="1">
        <v>13.93507413335003</v>
      </c>
      <c r="J50" s="1">
        <v>0.82311219297233207</v>
      </c>
      <c r="K50" s="1">
        <v>0.25663497428412807</v>
      </c>
      <c r="L50" s="1">
        <v>0</v>
      </c>
      <c r="N50" s="1" t="s">
        <v>29</v>
      </c>
      <c r="O50" s="1" t="s">
        <v>20</v>
      </c>
      <c r="P50" s="1">
        <v>2.363442764879738E-2</v>
      </c>
      <c r="Q50" s="1">
        <v>1.9920169919049411E-2</v>
      </c>
      <c r="R50" s="1">
        <v>7.1478552672169265E-2</v>
      </c>
      <c r="S50" s="1">
        <v>0.65176018044870498</v>
      </c>
      <c r="T50" s="1">
        <v>3.723312388717491</v>
      </c>
      <c r="U50" s="1">
        <v>15.55664392912322</v>
      </c>
      <c r="V50" s="1">
        <v>0.97966685862964664</v>
      </c>
      <c r="W50" s="1">
        <v>0</v>
      </c>
      <c r="X50" s="1">
        <v>0</v>
      </c>
      <c r="Y50" s="1">
        <v>0</v>
      </c>
    </row>
    <row r="51" spans="1:25" x14ac:dyDescent="0.3">
      <c r="B51" s="1" t="s">
        <v>21</v>
      </c>
      <c r="C51" s="1">
        <v>4.8174308411922453E-2</v>
      </c>
      <c r="D51" s="1">
        <v>8.3552942608256062E-2</v>
      </c>
      <c r="E51" s="1">
        <v>0.3865251536032297</v>
      </c>
      <c r="F51" s="1">
        <v>0.86909083052458735</v>
      </c>
      <c r="G51" s="1">
        <v>1.2067294098638768</v>
      </c>
      <c r="H51" s="1">
        <v>5.9135932764647219</v>
      </c>
      <c r="I51" s="1">
        <v>5.5805011567662683</v>
      </c>
      <c r="J51" s="1">
        <v>0.91942898620856517</v>
      </c>
      <c r="K51" s="1">
        <v>0</v>
      </c>
      <c r="L51" s="1">
        <v>0</v>
      </c>
      <c r="O51" s="1" t="s">
        <v>21</v>
      </c>
      <c r="P51" s="1">
        <v>5.268515142766223E-3</v>
      </c>
      <c r="Q51" s="1">
        <v>9.5715966061245463E-3</v>
      </c>
      <c r="R51" s="1">
        <v>0.10491711547877176</v>
      </c>
      <c r="S51" s="1">
        <v>0.2853588101679051</v>
      </c>
      <c r="T51" s="1">
        <v>3.8404335463802282</v>
      </c>
      <c r="U51" s="1">
        <v>3.3813222459575001</v>
      </c>
      <c r="V51" s="1">
        <v>0.91390572995069674</v>
      </c>
      <c r="W51" s="1">
        <v>7.6631461271811793E-2</v>
      </c>
      <c r="X51" s="1">
        <v>0.12294114741411957</v>
      </c>
      <c r="Y51" s="1">
        <v>1.0292565484033416</v>
      </c>
    </row>
    <row r="52" spans="1:25" x14ac:dyDescent="0.3">
      <c r="A52" s="1" t="s">
        <v>28</v>
      </c>
      <c r="B52" s="1" t="s">
        <v>20</v>
      </c>
      <c r="C52" s="1">
        <v>2.1949540640013487E-2</v>
      </c>
      <c r="D52" s="1">
        <v>1.8829641022572691E-2</v>
      </c>
      <c r="E52" s="1">
        <v>1.1706216533079817E-2</v>
      </c>
      <c r="F52" s="1">
        <v>1.9415067170739337E-2</v>
      </c>
      <c r="G52" s="1">
        <v>3.6915668610043244E-2</v>
      </c>
      <c r="H52" s="1">
        <v>0.2263481759971803</v>
      </c>
      <c r="I52" s="1">
        <v>5.7929707020044052</v>
      </c>
      <c r="J52" s="1">
        <v>10.852874968320934</v>
      </c>
      <c r="K52" s="1">
        <v>3.8780139555216997</v>
      </c>
      <c r="L52" s="1">
        <v>1.5686912071625179</v>
      </c>
      <c r="N52" s="1" t="s">
        <v>28</v>
      </c>
      <c r="O52" s="1" t="s">
        <v>20</v>
      </c>
      <c r="P52" s="1">
        <v>3.0633232681283096E-2</v>
      </c>
      <c r="Q52" s="1">
        <v>3.9398964420108533E-2</v>
      </c>
      <c r="R52" s="1">
        <v>1.6675179784767312E-2</v>
      </c>
      <c r="S52" s="1">
        <v>1.3311278024677334E-2</v>
      </c>
      <c r="T52" s="1">
        <v>5.0977425049770063E-2</v>
      </c>
      <c r="U52" s="1">
        <v>8.1483405670826521</v>
      </c>
      <c r="V52" s="1">
        <v>6.1441921932402979</v>
      </c>
      <c r="W52" s="1">
        <v>1.8786563761707271</v>
      </c>
      <c r="X52" s="1">
        <v>0.58442013355014033</v>
      </c>
      <c r="Y52" s="1">
        <v>0</v>
      </c>
    </row>
    <row r="53" spans="1:25" x14ac:dyDescent="0.3">
      <c r="B53" s="1" t="s">
        <v>21</v>
      </c>
      <c r="C53" s="1">
        <v>6.368663748201232E-3</v>
      </c>
      <c r="D53" s="1">
        <v>6.838760269538338E-3</v>
      </c>
      <c r="E53" s="1">
        <v>1.1484396533243501E-2</v>
      </c>
      <c r="F53" s="1">
        <v>4.6525621659848075E-2</v>
      </c>
      <c r="G53" s="1">
        <v>4.1017034593641734E-2</v>
      </c>
      <c r="H53" s="1">
        <v>0.24679956439719286</v>
      </c>
      <c r="I53" s="1">
        <v>1.1094292780397286</v>
      </c>
      <c r="J53" s="1">
        <v>3.406020504386313</v>
      </c>
      <c r="K53" s="1">
        <v>7.0014320749828736</v>
      </c>
      <c r="L53" s="1">
        <v>1.5627185231332561</v>
      </c>
      <c r="O53" s="1" t="s">
        <v>21</v>
      </c>
      <c r="P53" s="1">
        <v>2.633963377373201E-2</v>
      </c>
      <c r="Q53" s="1">
        <v>3.0110777550608689E-2</v>
      </c>
      <c r="R53" s="1">
        <v>3.2458415485834544E-2</v>
      </c>
      <c r="S53" s="1">
        <v>2.2411953041622197E-2</v>
      </c>
      <c r="T53" s="1">
        <v>0.15343306482546989</v>
      </c>
      <c r="U53" s="1">
        <v>7.0712640695449087</v>
      </c>
      <c r="V53" s="1">
        <v>9.7480077268520535</v>
      </c>
      <c r="W53" s="1">
        <v>0</v>
      </c>
      <c r="X53" s="1">
        <v>0</v>
      </c>
      <c r="Y53" s="1">
        <v>0</v>
      </c>
    </row>
    <row r="54" spans="1:25" x14ac:dyDescent="0.3">
      <c r="A54" s="1" t="s">
        <v>30</v>
      </c>
      <c r="B54" s="1" t="s">
        <v>20</v>
      </c>
      <c r="C54" s="1">
        <v>0.11569684854639765</v>
      </c>
      <c r="D54" s="1">
        <v>0.12070025459707036</v>
      </c>
      <c r="E54" s="1">
        <v>0.29689590669746574</v>
      </c>
      <c r="F54" s="1">
        <v>0.79988245454968987</v>
      </c>
      <c r="G54" s="1">
        <v>0.81743416957817072</v>
      </c>
      <c r="H54" s="1">
        <v>6.7534372135655358</v>
      </c>
      <c r="I54" s="1">
        <v>10.396679961194351</v>
      </c>
      <c r="J54" s="1">
        <v>8.1522685330269162</v>
      </c>
      <c r="K54" s="1">
        <v>6.0387461855935278</v>
      </c>
      <c r="L54" s="1">
        <v>0</v>
      </c>
      <c r="N54" s="1" t="s">
        <v>30</v>
      </c>
      <c r="O54" s="1" t="s">
        <v>20</v>
      </c>
      <c r="P54" s="1">
        <v>0.15215773500762172</v>
      </c>
      <c r="Q54" s="1">
        <v>0.16081761895651547</v>
      </c>
      <c r="R54" s="1">
        <v>0.20746248153163382</v>
      </c>
      <c r="S54" s="1">
        <v>0.42207603190312626</v>
      </c>
      <c r="T54" s="1">
        <v>2.6978583155525766</v>
      </c>
      <c r="U54" s="1">
        <v>4.9858864584105254</v>
      </c>
      <c r="V54" s="1">
        <v>10.483889938759027</v>
      </c>
      <c r="W54" s="1">
        <v>2.9864532019704435</v>
      </c>
      <c r="X54" s="1">
        <v>1.0087656272452938</v>
      </c>
      <c r="Y54" s="1">
        <v>5.0319036669997971E-2</v>
      </c>
    </row>
    <row r="55" spans="1:25" x14ac:dyDescent="0.3">
      <c r="B55" s="1" t="s">
        <v>21</v>
      </c>
      <c r="C55" s="1">
        <v>5.6288355782258707E-2</v>
      </c>
      <c r="D55" s="1">
        <v>7.957150743247611E-2</v>
      </c>
      <c r="E55" s="1">
        <v>0.32327350033971114</v>
      </c>
      <c r="F55" s="1">
        <v>1.6250584553401202</v>
      </c>
      <c r="G55" s="1">
        <v>2.8648093764158911</v>
      </c>
      <c r="H55" s="1">
        <v>6.6571584518432632</v>
      </c>
      <c r="I55" s="1">
        <v>4.8514796183747064</v>
      </c>
      <c r="J55" s="1">
        <v>0.87572342369783729</v>
      </c>
      <c r="K55" s="1">
        <v>0</v>
      </c>
      <c r="L55" s="1">
        <v>0</v>
      </c>
      <c r="O55" s="1" t="s">
        <v>21</v>
      </c>
      <c r="P55" s="1">
        <v>6.1518144776801918E-2</v>
      </c>
      <c r="Q55" s="1">
        <v>7.636803859199888E-2</v>
      </c>
      <c r="R55" s="1">
        <v>0.19887517028042428</v>
      </c>
      <c r="S55" s="1">
        <v>1.7307732399357891</v>
      </c>
      <c r="T55" s="1">
        <v>5.6277209721272374</v>
      </c>
      <c r="U55" s="1">
        <v>0.24321237366040779</v>
      </c>
      <c r="V55" s="1">
        <v>0.76800594764797558</v>
      </c>
      <c r="W55" s="1">
        <v>2.67022696929239E-2</v>
      </c>
      <c r="X55" s="1">
        <v>9.9630461560756469E-3</v>
      </c>
      <c r="Y55" s="1">
        <v>0</v>
      </c>
    </row>
    <row r="56" spans="1:25" x14ac:dyDescent="0.3">
      <c r="A56" s="1" t="s">
        <v>31</v>
      </c>
      <c r="B56" s="1" t="s">
        <v>20</v>
      </c>
      <c r="C56" s="1">
        <v>2.4763394560713619E-2</v>
      </c>
      <c r="D56" s="1">
        <v>4.3704395413481582E-2</v>
      </c>
      <c r="E56" s="1">
        <v>0.19414957106329661</v>
      </c>
      <c r="F56" s="1">
        <v>0.71076042261884753</v>
      </c>
      <c r="G56" s="1">
        <v>2.8238952839417255</v>
      </c>
      <c r="H56" s="1">
        <v>3.8207494960801034</v>
      </c>
      <c r="I56" s="1">
        <v>9.2366515512936509</v>
      </c>
      <c r="J56" s="1">
        <v>20.886130830973862</v>
      </c>
      <c r="K56" s="1">
        <v>11.620681083768332</v>
      </c>
      <c r="L56" s="1">
        <v>0.39385431289970363</v>
      </c>
      <c r="N56" s="1" t="s">
        <v>31</v>
      </c>
      <c r="O56" s="1" t="s">
        <v>20</v>
      </c>
      <c r="P56" s="1">
        <v>6.85832656831733E-2</v>
      </c>
      <c r="Q56" s="1">
        <v>8.2586670511379467E-2</v>
      </c>
      <c r="R56" s="1">
        <v>0.18086828052487045</v>
      </c>
      <c r="S56" s="1">
        <v>1.3620343155185843</v>
      </c>
      <c r="T56" s="1">
        <v>3.5597245893487259</v>
      </c>
      <c r="U56" s="1">
        <v>7.624943379133323</v>
      </c>
      <c r="V56" s="1">
        <v>5.8701772506163792</v>
      </c>
      <c r="W56" s="1">
        <v>1.8774019010571651E-2</v>
      </c>
      <c r="X56" s="1">
        <v>0</v>
      </c>
      <c r="Y56" s="1">
        <v>0</v>
      </c>
    </row>
    <row r="57" spans="1:25" x14ac:dyDescent="0.3">
      <c r="B57" s="1" t="s">
        <v>21</v>
      </c>
      <c r="C57" s="1">
        <v>6.4721297410215525E-2</v>
      </c>
      <c r="D57" s="1">
        <v>7.1018745210906981E-2</v>
      </c>
      <c r="E57" s="1">
        <v>0.2033019433609923</v>
      </c>
      <c r="F57" s="1">
        <v>0.67706058925122059</v>
      </c>
      <c r="G57" s="1">
        <v>0.43662687588803267</v>
      </c>
      <c r="H57" s="1">
        <v>1.2963883049875788</v>
      </c>
      <c r="I57" s="1">
        <v>1.2320198964346034</v>
      </c>
      <c r="J57" s="1">
        <v>0.53917789319915599</v>
      </c>
      <c r="K57" s="1">
        <v>1.3986655054774517</v>
      </c>
      <c r="L57" s="1">
        <v>0</v>
      </c>
      <c r="O57" s="1" t="s">
        <v>21</v>
      </c>
      <c r="P57" s="1">
        <v>8.9223258005110703E-2</v>
      </c>
      <c r="Q57" s="1">
        <v>0.1088589794381449</v>
      </c>
      <c r="R57" s="1">
        <v>0.14264106663221751</v>
      </c>
      <c r="S57" s="1">
        <v>0.28569701831208005</v>
      </c>
      <c r="T57" s="1">
        <v>0.46098461826172332</v>
      </c>
      <c r="U57" s="1">
        <v>3.1128329745404693</v>
      </c>
      <c r="V57" s="1">
        <v>12.629819150282195</v>
      </c>
      <c r="W57" s="1">
        <v>0.89778842599995279</v>
      </c>
      <c r="X57" s="1">
        <v>0</v>
      </c>
      <c r="Y57" s="1">
        <v>0</v>
      </c>
    </row>
    <row r="59" spans="1:25" x14ac:dyDescent="0.3">
      <c r="B59" s="1" t="s">
        <v>33</v>
      </c>
      <c r="C59" s="1">
        <f>AVERAGE(C38:C47)</f>
        <v>4.0111399055587707E-2</v>
      </c>
      <c r="D59" s="1">
        <f t="shared" ref="D59:L59" si="12">AVERAGE(D38:D47)</f>
        <v>4.8303397094450681E-2</v>
      </c>
      <c r="E59" s="1">
        <f t="shared" si="12"/>
        <v>0.20096168701984257</v>
      </c>
      <c r="F59" s="1">
        <f t="shared" si="12"/>
        <v>0.93159149111999873</v>
      </c>
      <c r="G59" s="1">
        <f t="shared" si="12"/>
        <v>1.7307710141148092</v>
      </c>
      <c r="H59" s="1">
        <f t="shared" si="12"/>
        <v>3.4621175057405091</v>
      </c>
      <c r="I59" s="1">
        <f t="shared" si="12"/>
        <v>10.025160641774841</v>
      </c>
      <c r="J59" s="1">
        <f t="shared" si="12"/>
        <v>11.779129623712524</v>
      </c>
      <c r="K59" s="1">
        <f>AVERAGE(K38:K47)</f>
        <v>8.5781415243871262</v>
      </c>
      <c r="L59" s="1">
        <f t="shared" si="12"/>
        <v>2.2893149215497832</v>
      </c>
      <c r="O59" s="1" t="s">
        <v>33</v>
      </c>
      <c r="P59" s="1">
        <f>AVERAGE(P38:P47)</f>
        <v>7.7771099735261667E-2</v>
      </c>
      <c r="Q59" s="1">
        <f t="shared" ref="Q59:Y59" si="13">AVERAGE(Q38:Q47)</f>
        <v>8.2045749153592931E-2</v>
      </c>
      <c r="R59" s="1">
        <f t="shared" si="13"/>
        <v>0.16636886828120953</v>
      </c>
      <c r="S59" s="1">
        <f t="shared" si="13"/>
        <v>0.72556214627978088</v>
      </c>
      <c r="T59" s="1">
        <f t="shared" si="13"/>
        <v>9.2476312144101591</v>
      </c>
      <c r="U59" s="1">
        <f t="shared" si="13"/>
        <v>14.687625326701895</v>
      </c>
      <c r="V59" s="1">
        <f t="shared" si="13"/>
        <v>5.8146715209856996</v>
      </c>
      <c r="W59" s="1">
        <f t="shared" si="13"/>
        <v>1.6601509327478916</v>
      </c>
      <c r="X59" s="1">
        <f>AVERAGE(X38:X47)</f>
        <v>0.25883661465276359</v>
      </c>
      <c r="Y59" s="1">
        <f t="shared" si="13"/>
        <v>1.5469361750800669E-2</v>
      </c>
    </row>
    <row r="60" spans="1:25" x14ac:dyDescent="0.3">
      <c r="B60" s="7" t="s">
        <v>32</v>
      </c>
      <c r="C60" s="1">
        <f>AVERAGE(C48:C57)</f>
        <v>4.1624226119574656E-2</v>
      </c>
      <c r="D60" s="1">
        <f t="shared" ref="D60:L60" si="14">AVERAGE(D48:D57)</f>
        <v>5.444033165305142E-2</v>
      </c>
      <c r="E60" s="1">
        <f t="shared" si="14"/>
        <v>0.18834173034839369</v>
      </c>
      <c r="F60" s="1">
        <f t="shared" si="14"/>
        <v>0.74745836476826255</v>
      </c>
      <c r="G60" s="1">
        <f t="shared" si="14"/>
        <v>1.4061704469098824</v>
      </c>
      <c r="H60" s="1">
        <f t="shared" si="14"/>
        <v>4.3475715710070499</v>
      </c>
      <c r="I60" s="1">
        <f t="shared" si="14"/>
        <v>6.5263819233296854</v>
      </c>
      <c r="J60" s="1">
        <f t="shared" si="14"/>
        <v>5.9283637018798014</v>
      </c>
      <c r="K60" s="1">
        <f t="shared" si="14"/>
        <v>4.2178112144663809</v>
      </c>
      <c r="L60" s="1">
        <f t="shared" si="14"/>
        <v>0.4119574049278415</v>
      </c>
      <c r="O60" s="1" t="s">
        <v>32</v>
      </c>
      <c r="P60" s="1">
        <f>AVERAGE(P48:P57)</f>
        <v>5.5495069450637168E-2</v>
      </c>
      <c r="Q60" s="1">
        <f t="shared" ref="Q60:Y60" si="15">AVERAGE(Q48:Q57)</f>
        <v>6.6623602214146566E-2</v>
      </c>
      <c r="R60" s="1">
        <f t="shared" si="15"/>
        <v>0.12506121433966194</v>
      </c>
      <c r="S60" s="1">
        <f t="shared" si="15"/>
        <v>0.59073737342859833</v>
      </c>
      <c r="T60" s="1">
        <f t="shared" si="15"/>
        <v>2.4697147272302757</v>
      </c>
      <c r="U60" s="1">
        <f t="shared" si="15"/>
        <v>6.9073704893541104</v>
      </c>
      <c r="V60" s="1">
        <f t="shared" si="15"/>
        <v>5.8261323769504312</v>
      </c>
      <c r="W60" s="1">
        <f t="shared" si="15"/>
        <v>1.3315802211925818</v>
      </c>
      <c r="X60" s="1">
        <f t="shared" si="15"/>
        <v>0.62472180744101991</v>
      </c>
      <c r="Y60" s="1">
        <f t="shared" si="15"/>
        <v>0.22958204807715021</v>
      </c>
    </row>
    <row r="61" spans="1:25" x14ac:dyDescent="0.3">
      <c r="B61" s="4" t="s">
        <v>34</v>
      </c>
      <c r="C61" s="4">
        <f>AVERAGE(C38:C57)</f>
        <v>4.0867812587581175E-2</v>
      </c>
      <c r="D61" s="4">
        <f t="shared" ref="D61:L61" si="16">AVERAGE(D38:D57)</f>
        <v>5.1371864373751054E-2</v>
      </c>
      <c r="E61" s="4">
        <f t="shared" si="16"/>
        <v>0.19465170868411807</v>
      </c>
      <c r="F61" s="4">
        <f t="shared" si="16"/>
        <v>0.83952492794413069</v>
      </c>
      <c r="G61" s="4">
        <f t="shared" si="16"/>
        <v>1.5684707305123458</v>
      </c>
      <c r="H61" s="4">
        <f t="shared" si="16"/>
        <v>3.9048445383737787</v>
      </c>
      <c r="I61" s="4">
        <f t="shared" si="16"/>
        <v>8.2757712825522614</v>
      </c>
      <c r="J61" s="4">
        <f>AVERAGE(J38:J57)</f>
        <v>8.8537466627961656</v>
      </c>
      <c r="K61" s="4">
        <f t="shared" si="16"/>
        <v>6.3979763694267531</v>
      </c>
      <c r="L61" s="4">
        <f t="shared" si="16"/>
        <v>1.3506361632388124</v>
      </c>
      <c r="O61" s="4" t="s">
        <v>34</v>
      </c>
      <c r="P61" s="4">
        <f>AVERAGE(P38:P57)</f>
        <v>6.6633084592949421E-2</v>
      </c>
      <c r="Q61" s="4">
        <f t="shared" ref="Q61:Y61" si="17">AVERAGE(Q38:Q57)</f>
        <v>7.4334675683869728E-2</v>
      </c>
      <c r="R61" s="4">
        <f t="shared" si="17"/>
        <v>0.14571504131043572</v>
      </c>
      <c r="S61" s="4">
        <f t="shared" si="17"/>
        <v>0.65814975985418955</v>
      </c>
      <c r="T61" s="4">
        <f t="shared" si="17"/>
        <v>5.8586729708202174</v>
      </c>
      <c r="U61" s="4">
        <f t="shared" si="17"/>
        <v>10.797497908028003</v>
      </c>
      <c r="V61" s="4">
        <f t="shared" si="17"/>
        <v>5.8204019489680645</v>
      </c>
      <c r="W61" s="4">
        <f t="shared" si="17"/>
        <v>1.4958655769702367</v>
      </c>
      <c r="X61" s="4">
        <f t="shared" si="17"/>
        <v>0.44177921104689177</v>
      </c>
      <c r="Y61" s="4">
        <f t="shared" si="17"/>
        <v>0.12252570491397545</v>
      </c>
    </row>
    <row r="62" spans="1:25" x14ac:dyDescent="0.3">
      <c r="B62" s="1" t="s">
        <v>35</v>
      </c>
      <c r="C62" s="1">
        <f>STDEV(C38:C47)</f>
        <v>1.6867609675986328E-2</v>
      </c>
      <c r="D62" s="1">
        <f t="shared" ref="D62:L62" si="18">STDEV(D38:D47)</f>
        <v>2.6289332851245885E-2</v>
      </c>
      <c r="E62" s="1">
        <f t="shared" si="18"/>
        <v>9.3723083341511221E-2</v>
      </c>
      <c r="F62" s="1">
        <f t="shared" si="18"/>
        <v>0.32019068325756389</v>
      </c>
      <c r="G62" s="1">
        <f t="shared" si="18"/>
        <v>1.2103180256640003</v>
      </c>
      <c r="H62" s="1">
        <f t="shared" si="18"/>
        <v>2.7505024321100979</v>
      </c>
      <c r="I62" s="1">
        <f t="shared" si="18"/>
        <v>9.7158491601351731</v>
      </c>
      <c r="J62" s="1">
        <f t="shared" si="18"/>
        <v>19.828639526984503</v>
      </c>
      <c r="K62" s="1">
        <f t="shared" si="18"/>
        <v>13.940504271017948</v>
      </c>
      <c r="L62" s="1">
        <f t="shared" si="18"/>
        <v>4.3172269567968948</v>
      </c>
      <c r="O62" s="1" t="s">
        <v>35</v>
      </c>
      <c r="P62" s="1">
        <f>STDEV(P38:P47)</f>
        <v>5.1049553500840415E-2</v>
      </c>
      <c r="Q62" s="1">
        <f t="shared" ref="Q62:Y62" si="19">STDEV(Q38:Q47)</f>
        <v>5.3266968028363906E-2</v>
      </c>
      <c r="R62" s="1">
        <f t="shared" si="19"/>
        <v>0.11735155880260419</v>
      </c>
      <c r="S62" s="1">
        <f t="shared" si="19"/>
        <v>0.91955619121529253</v>
      </c>
      <c r="T62" s="1">
        <f t="shared" si="19"/>
        <v>11.757345308457728</v>
      </c>
      <c r="U62" s="1">
        <f t="shared" si="19"/>
        <v>15.854524454543991</v>
      </c>
      <c r="V62" s="1">
        <f t="shared" si="19"/>
        <v>7.3938291520921195</v>
      </c>
      <c r="W62" s="1">
        <f t="shared" si="19"/>
        <v>2.1282036318726227</v>
      </c>
      <c r="X62" s="1">
        <f t="shared" si="19"/>
        <v>0.58389024750437724</v>
      </c>
      <c r="Y62" s="1">
        <f t="shared" si="19"/>
        <v>3.7650231560726673E-2</v>
      </c>
    </row>
    <row r="63" spans="1:25" x14ac:dyDescent="0.3">
      <c r="B63" s="1" t="s">
        <v>36</v>
      </c>
      <c r="C63" s="1">
        <f>STDEV(C48:C57)</f>
        <v>3.155285832786766E-2</v>
      </c>
      <c r="D63" s="1">
        <f t="shared" ref="D63:L63" si="20">STDEV(D48:D57)</f>
        <v>3.4033016772646564E-2</v>
      </c>
      <c r="E63" s="1">
        <f t="shared" si="20"/>
        <v>0.12313242030675019</v>
      </c>
      <c r="F63" s="1">
        <f t="shared" si="20"/>
        <v>0.51855717440536009</v>
      </c>
      <c r="G63" s="1">
        <f t="shared" si="20"/>
        <v>1.2403271529882929</v>
      </c>
      <c r="H63" s="1">
        <f t="shared" si="20"/>
        <v>3.2842626279535785</v>
      </c>
      <c r="I63" s="1">
        <f t="shared" si="20"/>
        <v>3.9893648817835867</v>
      </c>
      <c r="J63" s="1">
        <f t="shared" si="20"/>
        <v>6.8366154522265452</v>
      </c>
      <c r="K63" s="1">
        <f t="shared" si="20"/>
        <v>4.6791761235319758</v>
      </c>
      <c r="L63" s="1">
        <f t="shared" si="20"/>
        <v>0.64240155790111064</v>
      </c>
      <c r="O63" s="1" t="s">
        <v>36</v>
      </c>
      <c r="P63" s="1">
        <f>STDEV(P48:P57)</f>
        <v>4.2362124861626486E-2</v>
      </c>
      <c r="Q63" s="1">
        <f t="shared" ref="Q63:Y63" si="21">STDEV(Q48:Q57)</f>
        <v>4.563194625182538E-2</v>
      </c>
      <c r="R63" s="1">
        <f t="shared" si="21"/>
        <v>6.698754844825569E-2</v>
      </c>
      <c r="S63" s="1">
        <f t="shared" si="21"/>
        <v>0.56090989064377827</v>
      </c>
      <c r="T63" s="1">
        <f t="shared" si="21"/>
        <v>1.8419457450938785</v>
      </c>
      <c r="U63" s="1">
        <f t="shared" si="21"/>
        <v>5.0638884817428611</v>
      </c>
      <c r="V63" s="1">
        <f t="shared" si="21"/>
        <v>4.2827053319107513</v>
      </c>
      <c r="W63" s="1">
        <f t="shared" si="21"/>
        <v>1.6228157490552213</v>
      </c>
      <c r="X63" s="1">
        <f t="shared" si="21"/>
        <v>1.3238930974713705</v>
      </c>
      <c r="Y63" s="1">
        <f t="shared" si="21"/>
        <v>0.37986736195034077</v>
      </c>
    </row>
    <row r="64" spans="1:25" x14ac:dyDescent="0.3">
      <c r="B64" s="4" t="s">
        <v>37</v>
      </c>
      <c r="C64" s="4">
        <f>STDEV(C38:C57)</f>
        <v>2.4636660052372191E-2</v>
      </c>
      <c r="D64" s="4">
        <f t="shared" ref="D64:L64" si="22">STDEV(D38:D57)</f>
        <v>2.9764591380204455E-2</v>
      </c>
      <c r="E64" s="4">
        <f t="shared" si="22"/>
        <v>0.10669849307540655</v>
      </c>
      <c r="F64" s="4">
        <f t="shared" si="22"/>
        <v>0.42995333847500666</v>
      </c>
      <c r="G64" s="4">
        <f t="shared" si="22"/>
        <v>1.2042984017421234</v>
      </c>
      <c r="H64" s="4">
        <f t="shared" si="22"/>
        <v>2.9831539848943551</v>
      </c>
      <c r="I64" s="4">
        <f t="shared" si="22"/>
        <v>7.4481438032565537</v>
      </c>
      <c r="J64" s="4">
        <f t="shared" si="22"/>
        <v>14.744107862134426</v>
      </c>
      <c r="K64" s="4">
        <f t="shared" si="22"/>
        <v>10.364802632964327</v>
      </c>
      <c r="L64" s="4">
        <f t="shared" si="22"/>
        <v>3.1546332796203145</v>
      </c>
      <c r="O64" s="4" t="s">
        <v>37</v>
      </c>
      <c r="P64" s="4">
        <f>STDEV(P38:P57)</f>
        <v>4.7064662375039291E-2</v>
      </c>
      <c r="Q64" s="4">
        <f t="shared" ref="Q64:Y64" si="23">STDEV(Q38:Q57)</f>
        <v>4.891776810767412E-2</v>
      </c>
      <c r="R64" s="4">
        <f t="shared" si="23"/>
        <v>9.5382910136308202E-2</v>
      </c>
      <c r="S64" s="4">
        <f t="shared" si="23"/>
        <v>0.7445493177575484</v>
      </c>
      <c r="T64" s="4">
        <f t="shared" si="23"/>
        <v>8.8981138007402762</v>
      </c>
      <c r="U64" s="4">
        <f t="shared" si="23"/>
        <v>12.1303057556547</v>
      </c>
      <c r="V64" s="4">
        <f t="shared" si="23"/>
        <v>5.8808034143609715</v>
      </c>
      <c r="W64" s="4">
        <f t="shared" si="23"/>
        <v>1.8496774747213169</v>
      </c>
      <c r="X64" s="4">
        <f t="shared" si="23"/>
        <v>1.0133827318617492</v>
      </c>
      <c r="Y64" s="4">
        <f t="shared" si="23"/>
        <v>0.2847595463706008</v>
      </c>
    </row>
    <row r="67" spans="1:25" x14ac:dyDescent="0.3">
      <c r="G67" s="6" t="s">
        <v>48</v>
      </c>
      <c r="H67" s="6" t="s">
        <v>44</v>
      </c>
      <c r="T67" s="6" t="s">
        <v>48</v>
      </c>
      <c r="U67" s="6" t="s">
        <v>44</v>
      </c>
    </row>
    <row r="68" spans="1:25" x14ac:dyDescent="0.3">
      <c r="A68" s="6" t="s">
        <v>18</v>
      </c>
      <c r="B68" s="1" t="s">
        <v>15</v>
      </c>
      <c r="C68" s="1">
        <v>1</v>
      </c>
      <c r="D68" s="1">
        <v>2</v>
      </c>
      <c r="E68" s="1">
        <v>5</v>
      </c>
      <c r="F68" s="1">
        <v>10</v>
      </c>
      <c r="G68" s="1">
        <v>15</v>
      </c>
      <c r="H68" s="1">
        <v>20</v>
      </c>
      <c r="I68" s="1">
        <v>25</v>
      </c>
      <c r="J68" s="1">
        <v>30</v>
      </c>
      <c r="K68" s="1">
        <v>35</v>
      </c>
      <c r="L68" s="1">
        <v>40</v>
      </c>
      <c r="M68" s="7"/>
      <c r="N68" s="6" t="s">
        <v>19</v>
      </c>
      <c r="O68" s="1" t="s">
        <v>15</v>
      </c>
      <c r="P68" s="1">
        <v>1</v>
      </c>
      <c r="Q68" s="1">
        <v>2</v>
      </c>
      <c r="R68" s="1">
        <v>5</v>
      </c>
      <c r="S68" s="1">
        <v>10</v>
      </c>
      <c r="T68" s="1">
        <v>15</v>
      </c>
      <c r="U68" s="1">
        <v>20</v>
      </c>
      <c r="V68" s="1">
        <v>25</v>
      </c>
      <c r="W68" s="1">
        <v>30</v>
      </c>
      <c r="X68" s="1">
        <v>35</v>
      </c>
      <c r="Y68" s="1">
        <v>40</v>
      </c>
    </row>
    <row r="69" spans="1:25" x14ac:dyDescent="0.3">
      <c r="B69" s="1" t="s">
        <v>38</v>
      </c>
      <c r="C69" s="1">
        <v>125</v>
      </c>
      <c r="D69" s="1">
        <v>500</v>
      </c>
      <c r="E69" s="1">
        <v>3125</v>
      </c>
      <c r="F69" s="1">
        <v>12500</v>
      </c>
      <c r="G69" s="1">
        <v>28125</v>
      </c>
      <c r="H69" s="1">
        <v>50000</v>
      </c>
      <c r="I69" s="1">
        <v>78125</v>
      </c>
      <c r="J69" s="1">
        <v>112500</v>
      </c>
      <c r="K69" s="1">
        <v>153125</v>
      </c>
      <c r="L69" s="1">
        <v>200000</v>
      </c>
      <c r="O69" s="1" t="s">
        <v>38</v>
      </c>
      <c r="P69" s="1">
        <v>250</v>
      </c>
      <c r="Q69" s="1">
        <v>1000</v>
      </c>
      <c r="R69" s="1">
        <v>6250</v>
      </c>
      <c r="S69" s="1">
        <v>25000</v>
      </c>
      <c r="T69" s="1">
        <v>56250</v>
      </c>
      <c r="U69" s="1">
        <v>100000</v>
      </c>
      <c r="V69" s="1">
        <v>156250</v>
      </c>
      <c r="W69" s="1">
        <v>225000</v>
      </c>
      <c r="X69" s="1">
        <v>306250</v>
      </c>
      <c r="Y69" s="1">
        <v>400000</v>
      </c>
    </row>
    <row r="71" spans="1:25" x14ac:dyDescent="0.3">
      <c r="A71" s="1" t="s">
        <v>22</v>
      </c>
      <c r="B71" s="1" t="s">
        <v>20</v>
      </c>
      <c r="C71" s="1">
        <f t="shared" ref="C71:L71" si="24">C5+C38</f>
        <v>6.1828877409674132E-2</v>
      </c>
      <c r="D71" s="1">
        <f t="shared" si="24"/>
        <v>8.3498220251998004E-2</v>
      </c>
      <c r="E71" s="1">
        <f t="shared" si="24"/>
        <v>0.30360742995702422</v>
      </c>
      <c r="F71" s="1">
        <f t="shared" si="24"/>
        <v>1.1781086057124077</v>
      </c>
      <c r="G71" s="1">
        <f t="shared" si="24"/>
        <v>3.1199790336574598</v>
      </c>
      <c r="H71" s="1">
        <f t="shared" si="24"/>
        <v>6.2706138808354996</v>
      </c>
      <c r="I71" s="1">
        <f t="shared" si="24"/>
        <v>10.251690476304638</v>
      </c>
      <c r="J71" s="1">
        <f t="shared" si="24"/>
        <v>13.581764430008146</v>
      </c>
      <c r="K71" s="1">
        <f t="shared" si="24"/>
        <v>26.716974105911461</v>
      </c>
      <c r="L71" s="1">
        <f t="shared" si="24"/>
        <v>13.289955914921945</v>
      </c>
      <c r="N71" s="1" t="s">
        <v>22</v>
      </c>
      <c r="O71" s="1" t="s">
        <v>20</v>
      </c>
      <c r="P71" s="1">
        <f t="shared" ref="P71:Y71" si="25">P5+P38</f>
        <v>1.2445339503204676E-2</v>
      </c>
      <c r="Q71" s="1">
        <f t="shared" si="25"/>
        <v>1.0566536157365913E-2</v>
      </c>
      <c r="R71" s="1">
        <f t="shared" si="25"/>
        <v>3.4804637575314948E-2</v>
      </c>
      <c r="S71" s="1">
        <f t="shared" si="25"/>
        <v>7.1227566235798276E-2</v>
      </c>
      <c r="T71" s="1">
        <f t="shared" si="25"/>
        <v>0.12640540191263891</v>
      </c>
      <c r="U71" s="1">
        <f t="shared" si="25"/>
        <v>3.7036956729142996</v>
      </c>
      <c r="V71" s="1">
        <f t="shared" si="25"/>
        <v>11.192031210582241</v>
      </c>
      <c r="W71" s="1">
        <f t="shared" si="25"/>
        <v>6.6069418267832072</v>
      </c>
      <c r="X71" s="1">
        <f t="shared" si="25"/>
        <v>0</v>
      </c>
      <c r="Y71" s="1">
        <f t="shared" si="25"/>
        <v>0</v>
      </c>
    </row>
    <row r="72" spans="1:25" x14ac:dyDescent="0.3">
      <c r="B72" s="1" t="s">
        <v>21</v>
      </c>
      <c r="C72" s="1">
        <f t="shared" ref="C72:L72" si="26">C6+C39</f>
        <v>7.5964574797057718E-2</v>
      </c>
      <c r="D72" s="1">
        <f t="shared" si="26"/>
        <v>0.11709656719703605</v>
      </c>
      <c r="E72" s="1">
        <f t="shared" si="26"/>
        <v>0.5474139714706282</v>
      </c>
      <c r="F72" s="1">
        <f t="shared" si="26"/>
        <v>2.2822167780373261</v>
      </c>
      <c r="G72" s="1">
        <f t="shared" si="26"/>
        <v>9.7593483801835816</v>
      </c>
      <c r="H72" s="1">
        <f t="shared" si="26"/>
        <v>17.72186927317869</v>
      </c>
      <c r="I72" s="1">
        <f t="shared" si="26"/>
        <v>17.20002135198073</v>
      </c>
      <c r="J72" s="1">
        <f t="shared" si="26"/>
        <v>17.740512756938688</v>
      </c>
      <c r="K72" s="1">
        <f t="shared" si="26"/>
        <v>22.238123998844568</v>
      </c>
      <c r="L72" s="1">
        <f t="shared" si="26"/>
        <v>12.139308835924751</v>
      </c>
      <c r="O72" s="1" t="s">
        <v>21</v>
      </c>
      <c r="P72" s="1">
        <f t="shared" ref="P72:Y72" si="27">P6+P39</f>
        <v>6.9517185473029097E-2</v>
      </c>
      <c r="Q72" s="1">
        <f t="shared" si="27"/>
        <v>7.1270127921044479E-2</v>
      </c>
      <c r="R72" s="1">
        <f t="shared" si="27"/>
        <v>0.1493606017030896</v>
      </c>
      <c r="S72" s="1">
        <f t="shared" si="27"/>
        <v>0.84990324948288509</v>
      </c>
      <c r="T72" s="1">
        <f t="shared" si="27"/>
        <v>1.2335935611393143</v>
      </c>
      <c r="U72" s="1">
        <f t="shared" si="27"/>
        <v>39.906839634872213</v>
      </c>
      <c r="V72" s="1">
        <f t="shared" si="27"/>
        <v>20.300060127934859</v>
      </c>
      <c r="W72" s="1">
        <f t="shared" si="27"/>
        <v>0.69071093151390484</v>
      </c>
      <c r="X72" s="1">
        <f t="shared" si="27"/>
        <v>0</v>
      </c>
      <c r="Y72" s="1">
        <f t="shared" si="27"/>
        <v>0</v>
      </c>
    </row>
    <row r="73" spans="1:25" x14ac:dyDescent="0.3">
      <c r="A73" s="1" t="s">
        <v>23</v>
      </c>
      <c r="B73" s="1" t="s">
        <v>20</v>
      </c>
      <c r="C73" s="1">
        <f t="shared" ref="C73:L73" si="28">C7+C40</f>
        <v>5.1316770320540758E-2</v>
      </c>
      <c r="D73" s="1">
        <f t="shared" si="28"/>
        <v>7.9476179724542781E-2</v>
      </c>
      <c r="E73" s="1">
        <f t="shared" si="28"/>
        <v>0.25177760502526048</v>
      </c>
      <c r="F73" s="1">
        <f t="shared" si="28"/>
        <v>1.7311853349383803</v>
      </c>
      <c r="G73" s="1">
        <f t="shared" si="28"/>
        <v>4.6654180851173912</v>
      </c>
      <c r="H73" s="1">
        <f t="shared" si="28"/>
        <v>5.3127002743362608</v>
      </c>
      <c r="I73" s="1">
        <f t="shared" si="28"/>
        <v>3.6276520570138397</v>
      </c>
      <c r="J73" s="1">
        <f t="shared" si="28"/>
        <v>2.7173149838505828</v>
      </c>
      <c r="K73" s="1">
        <f t="shared" si="28"/>
        <v>0</v>
      </c>
      <c r="L73" s="1">
        <f t="shared" si="28"/>
        <v>0</v>
      </c>
      <c r="N73" s="1" t="s">
        <v>23</v>
      </c>
      <c r="O73" s="1" t="s">
        <v>20</v>
      </c>
      <c r="P73" s="1">
        <f t="shared" ref="P73:Y73" si="29">P7+P40</f>
        <v>0.14039079036415211</v>
      </c>
      <c r="Q73" s="1">
        <f t="shared" si="29"/>
        <v>0.14756641388419994</v>
      </c>
      <c r="R73" s="1">
        <f t="shared" si="29"/>
        <v>0.24555608674866355</v>
      </c>
      <c r="S73" s="1">
        <f t="shared" si="29"/>
        <v>1.4001148850223284</v>
      </c>
      <c r="T73" s="1">
        <f t="shared" si="29"/>
        <v>0.68806636102976126</v>
      </c>
      <c r="U73" s="1">
        <f t="shared" si="29"/>
        <v>6.5002229697144571</v>
      </c>
      <c r="V73" s="1">
        <f t="shared" si="29"/>
        <v>0</v>
      </c>
      <c r="W73" s="1">
        <f t="shared" si="29"/>
        <v>4.1081110610344025</v>
      </c>
      <c r="X73" s="1">
        <f t="shared" si="29"/>
        <v>0</v>
      </c>
      <c r="Y73" s="1">
        <f t="shared" si="29"/>
        <v>0</v>
      </c>
    </row>
    <row r="74" spans="1:25" x14ac:dyDescent="0.3">
      <c r="B74" s="1" t="s">
        <v>21</v>
      </c>
      <c r="C74" s="1">
        <f t="shared" ref="C74:L74" si="30">C8+C41</f>
        <v>7.8961597108292009E-2</v>
      </c>
      <c r="D74" s="1">
        <f t="shared" si="30"/>
        <v>0.11994715371778231</v>
      </c>
      <c r="E74" s="1">
        <f t="shared" si="30"/>
        <v>0.44576765526679618</v>
      </c>
      <c r="F74" s="1">
        <f t="shared" si="30"/>
        <v>2.0599783492787971</v>
      </c>
      <c r="G74" s="1">
        <f t="shared" si="30"/>
        <v>2.8754754757047807</v>
      </c>
      <c r="H74" s="1">
        <f t="shared" si="30"/>
        <v>4.6187250384738769</v>
      </c>
      <c r="I74" s="1">
        <f t="shared" si="30"/>
        <v>32.518775186995313</v>
      </c>
      <c r="J74" s="1">
        <f t="shared" si="30"/>
        <v>78.355626293395758</v>
      </c>
      <c r="K74" s="1">
        <f t="shared" si="30"/>
        <v>61.218213531625821</v>
      </c>
      <c r="L74" s="1">
        <f t="shared" si="30"/>
        <v>23.551950992777634</v>
      </c>
      <c r="O74" s="1" t="s">
        <v>21</v>
      </c>
      <c r="P74" s="1">
        <f t="shared" ref="P74:Y74" si="31">P8+P41</f>
        <v>0.11616924930269407</v>
      </c>
      <c r="Q74" s="1">
        <f t="shared" si="31"/>
        <v>0.16082285565655205</v>
      </c>
      <c r="R74" s="1">
        <f t="shared" si="31"/>
        <v>0.44403590403897197</v>
      </c>
      <c r="S74" s="1">
        <f t="shared" si="31"/>
        <v>1.2527074928004311</v>
      </c>
      <c r="T74" s="1">
        <f t="shared" si="31"/>
        <v>18.650106595657231</v>
      </c>
      <c r="U74" s="1">
        <f t="shared" si="31"/>
        <v>45.886428150177728</v>
      </c>
      <c r="V74" s="1">
        <f t="shared" si="31"/>
        <v>16.571848507384743</v>
      </c>
      <c r="W74" s="1">
        <f t="shared" si="31"/>
        <v>16.06134625395427</v>
      </c>
      <c r="X74" s="1">
        <f t="shared" si="31"/>
        <v>2.2288588340526618</v>
      </c>
      <c r="Y74" s="1">
        <f t="shared" si="31"/>
        <v>0</v>
      </c>
    </row>
    <row r="75" spans="1:25" x14ac:dyDescent="0.3">
      <c r="A75" s="1" t="s">
        <v>24</v>
      </c>
      <c r="B75" s="1" t="s">
        <v>20</v>
      </c>
      <c r="C75" s="1">
        <f t="shared" ref="C75:L75" si="32">C9+C42</f>
        <v>8.7366326377968095E-2</v>
      </c>
      <c r="D75" s="1">
        <f t="shared" si="32"/>
        <v>0.11069112772875643</v>
      </c>
      <c r="E75" s="1">
        <f t="shared" si="32"/>
        <v>0.49990001999600081</v>
      </c>
      <c r="F75" s="1">
        <f t="shared" si="32"/>
        <v>1.6476385679890653</v>
      </c>
      <c r="G75" s="1">
        <f t="shared" si="32"/>
        <v>3.0171006435590515</v>
      </c>
      <c r="H75" s="1">
        <f t="shared" si="32"/>
        <v>5.5221297183258482</v>
      </c>
      <c r="I75" s="1">
        <f t="shared" si="32"/>
        <v>10.341361387873444</v>
      </c>
      <c r="J75" s="1">
        <f t="shared" si="32"/>
        <v>4.7991360565405587</v>
      </c>
      <c r="K75" s="1">
        <f t="shared" si="32"/>
        <v>1.0274689882196729E-2</v>
      </c>
      <c r="L75" s="1">
        <f t="shared" si="32"/>
        <v>5.1132848253046244E-4</v>
      </c>
      <c r="N75" s="1" t="s">
        <v>24</v>
      </c>
      <c r="O75" s="1" t="s">
        <v>20</v>
      </c>
      <c r="P75" s="1">
        <f t="shared" ref="P75:Y75" si="33">P9+P42</f>
        <v>0.11979244656540733</v>
      </c>
      <c r="Q75" s="1">
        <f t="shared" si="33"/>
        <v>0.11376534694530291</v>
      </c>
      <c r="R75" s="1">
        <f t="shared" si="33"/>
        <v>0.15457460080165225</v>
      </c>
      <c r="S75" s="1">
        <f t="shared" si="33"/>
        <v>0.67678026061953656</v>
      </c>
      <c r="T75" s="1">
        <f t="shared" si="33"/>
        <v>3.3278847222001811</v>
      </c>
      <c r="U75" s="1">
        <f t="shared" si="33"/>
        <v>0.60723442423857565</v>
      </c>
      <c r="V75" s="1">
        <f t="shared" si="33"/>
        <v>0</v>
      </c>
      <c r="W75" s="1">
        <f t="shared" si="33"/>
        <v>0</v>
      </c>
      <c r="X75" s="1">
        <f t="shared" si="33"/>
        <v>0</v>
      </c>
      <c r="Y75" s="1">
        <f t="shared" si="33"/>
        <v>5.2909912936738258E-4</v>
      </c>
    </row>
    <row r="76" spans="1:25" x14ac:dyDescent="0.3">
      <c r="B76" s="1" t="s">
        <v>21</v>
      </c>
      <c r="C76" s="1">
        <f t="shared" ref="C76:L76" si="34">C10+C43</f>
        <v>5.760704451858685E-2</v>
      </c>
      <c r="D76" s="1">
        <f t="shared" si="34"/>
        <v>7.8938652654483799E-2</v>
      </c>
      <c r="E76" s="1">
        <f t="shared" si="34"/>
        <v>0.30373358670425693</v>
      </c>
      <c r="F76" s="1">
        <f t="shared" si="34"/>
        <v>1.0945681211041851</v>
      </c>
      <c r="G76" s="1">
        <f t="shared" si="34"/>
        <v>1.5976086439430404</v>
      </c>
      <c r="H76" s="1">
        <f t="shared" si="34"/>
        <v>3.712398625120751</v>
      </c>
      <c r="I76" s="1">
        <f t="shared" si="34"/>
        <v>8.7179169633734794</v>
      </c>
      <c r="J76" s="1">
        <f t="shared" si="34"/>
        <v>5.4250320375907733E-2</v>
      </c>
      <c r="K76" s="1">
        <f t="shared" si="34"/>
        <v>0</v>
      </c>
      <c r="L76" s="1">
        <f t="shared" si="34"/>
        <v>0</v>
      </c>
      <c r="O76" s="1" t="s">
        <v>21</v>
      </c>
      <c r="P76" s="1">
        <f t="shared" ref="P76:Y76" si="35">P10+P43</f>
        <v>0.12939396928742888</v>
      </c>
      <c r="Q76" s="1">
        <f t="shared" si="35"/>
        <v>0.14280391381209304</v>
      </c>
      <c r="R76" s="1">
        <f t="shared" si="35"/>
        <v>0.36771042803792015</v>
      </c>
      <c r="S76" s="1">
        <f t="shared" si="35"/>
        <v>0.70262934352685091</v>
      </c>
      <c r="T76" s="1">
        <f t="shared" si="35"/>
        <v>9.469571127184544</v>
      </c>
      <c r="U76" s="1">
        <f t="shared" si="35"/>
        <v>19.097950075682313</v>
      </c>
      <c r="V76" s="1">
        <f t="shared" si="35"/>
        <v>2.9840096600680597</v>
      </c>
      <c r="W76" s="1">
        <f t="shared" si="35"/>
        <v>0.12694509958508995</v>
      </c>
      <c r="X76" s="1">
        <f t="shared" si="35"/>
        <v>0</v>
      </c>
      <c r="Y76" s="1">
        <f t="shared" si="35"/>
        <v>0</v>
      </c>
    </row>
    <row r="77" spans="1:25" x14ac:dyDescent="0.3">
      <c r="A77" s="1" t="s">
        <v>25</v>
      </c>
      <c r="B77" s="1" t="s">
        <v>20</v>
      </c>
      <c r="C77" s="1">
        <f t="shared" ref="C77:L77" si="36">C11+C44</f>
        <v>0.11175681716584712</v>
      </c>
      <c r="D77" s="1">
        <f t="shared" si="36"/>
        <v>0.17309337261957802</v>
      </c>
      <c r="E77" s="1">
        <f t="shared" si="36"/>
        <v>0.47345567920094189</v>
      </c>
      <c r="F77" s="1">
        <f t="shared" si="36"/>
        <v>2.0859983695937174</v>
      </c>
      <c r="G77" s="1">
        <f t="shared" si="36"/>
        <v>2.02822645000114</v>
      </c>
      <c r="H77" s="1">
        <f t="shared" si="36"/>
        <v>1.1507306451648129</v>
      </c>
      <c r="I77" s="1">
        <f t="shared" si="36"/>
        <v>3.6363636363636362</v>
      </c>
      <c r="J77" s="1">
        <f t="shared" si="36"/>
        <v>4.0081038922680747</v>
      </c>
      <c r="K77" s="1">
        <f t="shared" si="36"/>
        <v>3.9624762921488683</v>
      </c>
      <c r="L77" s="1">
        <f t="shared" si="36"/>
        <v>5.4963733606857641</v>
      </c>
      <c r="N77" s="1" t="s">
        <v>25</v>
      </c>
      <c r="O77" s="1" t="s">
        <v>20</v>
      </c>
      <c r="P77" s="1">
        <f t="shared" ref="P77:Y77" si="37">P11+P44</f>
        <v>0.19916917999203321</v>
      </c>
      <c r="Q77" s="1">
        <f t="shared" si="37"/>
        <v>0.25100738017056262</v>
      </c>
      <c r="R77" s="1">
        <f t="shared" si="37"/>
        <v>0.50892289148558612</v>
      </c>
      <c r="S77" s="1">
        <f t="shared" si="37"/>
        <v>1.0007679087285626</v>
      </c>
      <c r="T77" s="1">
        <f t="shared" si="37"/>
        <v>3.7609771639750802</v>
      </c>
      <c r="U77" s="1">
        <f t="shared" si="37"/>
        <v>4.1115173059972783</v>
      </c>
      <c r="V77" s="1">
        <f t="shared" si="37"/>
        <v>2.679303396440365</v>
      </c>
      <c r="W77" s="1">
        <f t="shared" si="37"/>
        <v>6.6385270678757902</v>
      </c>
      <c r="X77" s="1">
        <f t="shared" si="37"/>
        <v>2.2327213513296562</v>
      </c>
      <c r="Y77" s="1">
        <f t="shared" si="37"/>
        <v>1.5208378872023622</v>
      </c>
    </row>
    <row r="78" spans="1:25" x14ac:dyDescent="0.3">
      <c r="B78" s="1" t="s">
        <v>21</v>
      </c>
      <c r="C78" s="1">
        <f t="shared" ref="C78:L78" si="38">C12+C45</f>
        <v>6.8868645970682041E-2</v>
      </c>
      <c r="D78" s="1">
        <f t="shared" si="38"/>
        <v>7.3921075257396052E-2</v>
      </c>
      <c r="E78" s="1">
        <f t="shared" si="38"/>
        <v>0.20876283443256699</v>
      </c>
      <c r="F78" s="1">
        <f t="shared" si="38"/>
        <v>0.720258993313456</v>
      </c>
      <c r="G78" s="1">
        <f t="shared" si="38"/>
        <v>2.8412277589762689</v>
      </c>
      <c r="H78" s="1">
        <f t="shared" si="38"/>
        <v>10.310688149285321</v>
      </c>
      <c r="I78" s="1">
        <f t="shared" si="38"/>
        <v>27.638638167908052</v>
      </c>
      <c r="J78" s="1">
        <f t="shared" si="38"/>
        <v>5.8114939368948351</v>
      </c>
      <c r="K78" s="1">
        <f t="shared" si="38"/>
        <v>25.38344630819293</v>
      </c>
      <c r="L78" s="1">
        <f t="shared" si="38"/>
        <v>15.466972677854216</v>
      </c>
      <c r="O78" s="1" t="s">
        <v>21</v>
      </c>
      <c r="P78" s="1">
        <f t="shared" ref="P78:Y78" si="39">P12+P45</f>
        <v>0.1823268584316213</v>
      </c>
      <c r="Q78" s="1">
        <f t="shared" si="39"/>
        <v>0.21572596376721792</v>
      </c>
      <c r="R78" s="1">
        <f t="shared" si="39"/>
        <v>0.3404229218100685</v>
      </c>
      <c r="S78" s="1">
        <f t="shared" si="39"/>
        <v>3.0886403543561198</v>
      </c>
      <c r="T78" s="1">
        <f t="shared" si="39"/>
        <v>32.77359107487257</v>
      </c>
      <c r="U78" s="1">
        <f t="shared" si="39"/>
        <v>27.265243409348212</v>
      </c>
      <c r="V78" s="1">
        <f t="shared" si="39"/>
        <v>13.503213388916906</v>
      </c>
      <c r="W78" s="1">
        <f t="shared" si="39"/>
        <v>6.3401604566844085</v>
      </c>
      <c r="X78" s="1">
        <f t="shared" si="39"/>
        <v>4.8745592820303623</v>
      </c>
      <c r="Y78" s="1">
        <f t="shared" si="39"/>
        <v>2.5910422317491157</v>
      </c>
    </row>
    <row r="79" spans="1:25" x14ac:dyDescent="0.3">
      <c r="A79" s="1" t="s">
        <v>26</v>
      </c>
      <c r="B79" s="1" t="s">
        <v>20</v>
      </c>
      <c r="C79" s="1">
        <f t="shared" ref="C79:L79" si="40">C13+C46</f>
        <v>6.265903550933391E-2</v>
      </c>
      <c r="D79" s="1">
        <f t="shared" si="40"/>
        <v>0.10990092009357719</v>
      </c>
      <c r="E79" s="1">
        <f t="shared" si="40"/>
        <v>0.51713602154000338</v>
      </c>
      <c r="F79" s="1">
        <f t="shared" si="40"/>
        <v>2.3861794489111423</v>
      </c>
      <c r="G79" s="1">
        <f t="shared" si="40"/>
        <v>6.4009985278531163</v>
      </c>
      <c r="H79" s="1">
        <f t="shared" si="40"/>
        <v>14.410262556592137</v>
      </c>
      <c r="I79" s="1">
        <f t="shared" si="40"/>
        <v>26.598650426088405</v>
      </c>
      <c r="J79" s="1">
        <f t="shared" si="40"/>
        <v>50.540992916280594</v>
      </c>
      <c r="K79" s="1">
        <f t="shared" si="40"/>
        <v>42.200638019182833</v>
      </c>
      <c r="L79" s="1">
        <f t="shared" si="40"/>
        <v>40.226651203413368</v>
      </c>
      <c r="N79" s="1" t="s">
        <v>26</v>
      </c>
      <c r="O79" s="1" t="s">
        <v>20</v>
      </c>
      <c r="P79" s="1">
        <f t="shared" ref="P79:Y79" si="41">P13+P46</f>
        <v>0.10595900809716599</v>
      </c>
      <c r="Q79" s="1">
        <f t="shared" si="41"/>
        <v>0.10692882975504586</v>
      </c>
      <c r="R79" s="1">
        <f t="shared" si="41"/>
        <v>0.36519324008091913</v>
      </c>
      <c r="S79" s="1">
        <f t="shared" si="41"/>
        <v>0.56918319345349244</v>
      </c>
      <c r="T79" s="1">
        <f t="shared" si="41"/>
        <v>25.347839192130468</v>
      </c>
      <c r="U79" s="1">
        <f t="shared" si="41"/>
        <v>16.789221725808616</v>
      </c>
      <c r="V79" s="1">
        <f t="shared" si="41"/>
        <v>24.409335062048527</v>
      </c>
      <c r="W79" s="1">
        <f t="shared" si="41"/>
        <v>5.3624780654919819</v>
      </c>
      <c r="X79" s="1">
        <f t="shared" si="41"/>
        <v>0.6770986785390819</v>
      </c>
      <c r="Y79" s="1">
        <f t="shared" si="41"/>
        <v>0</v>
      </c>
    </row>
    <row r="80" spans="1:25" x14ac:dyDescent="0.3">
      <c r="B80" s="1" t="s">
        <v>21</v>
      </c>
      <c r="C80" s="1">
        <f t="shared" ref="C80:L80" si="42">C14+C47</f>
        <v>5.5814920100051207E-2</v>
      </c>
      <c r="D80" s="1">
        <f t="shared" si="42"/>
        <v>9.038335990056337E-2</v>
      </c>
      <c r="E80" s="1">
        <f t="shared" si="42"/>
        <v>0.68156284726886396</v>
      </c>
      <c r="F80" s="1">
        <f t="shared" si="42"/>
        <v>2.322766158068843</v>
      </c>
      <c r="G80" s="1">
        <f t="shared" si="42"/>
        <v>5.019912066806631</v>
      </c>
      <c r="H80" s="1">
        <f t="shared" si="42"/>
        <v>5.4500681571387863</v>
      </c>
      <c r="I80" s="1">
        <f t="shared" si="42"/>
        <v>8.8133004494410159</v>
      </c>
      <c r="J80" s="1">
        <f t="shared" si="42"/>
        <v>12.9543758468037</v>
      </c>
      <c r="K80" s="1">
        <f t="shared" si="42"/>
        <v>20.273133976924889</v>
      </c>
      <c r="L80" s="1">
        <f t="shared" si="42"/>
        <v>17.448205273003211</v>
      </c>
      <c r="O80" s="1" t="s">
        <v>21</v>
      </c>
      <c r="P80" s="1">
        <f t="shared" ref="P80:Y80" si="43">P14+P47</f>
        <v>2.4973314229937153E-2</v>
      </c>
      <c r="Q80" s="1">
        <f t="shared" si="43"/>
        <v>3.0022216440165724E-2</v>
      </c>
      <c r="R80" s="1">
        <f t="shared" si="43"/>
        <v>0.14737967605369243</v>
      </c>
      <c r="S80" s="1">
        <f t="shared" si="43"/>
        <v>0.51242274950564104</v>
      </c>
      <c r="T80" s="1">
        <f t="shared" si="43"/>
        <v>1.3032643314469579</v>
      </c>
      <c r="U80" s="1">
        <f t="shared" si="43"/>
        <v>3.3556987177773623</v>
      </c>
      <c r="V80" s="1">
        <f t="shared" si="43"/>
        <v>15.559865900383141</v>
      </c>
      <c r="W80" s="1">
        <f t="shared" si="43"/>
        <v>10.24791907323031</v>
      </c>
      <c r="X80" s="1">
        <f t="shared" si="43"/>
        <v>0.96296710308754963</v>
      </c>
      <c r="Y80" s="1">
        <f t="shared" si="43"/>
        <v>0</v>
      </c>
    </row>
    <row r="81" spans="1:25" x14ac:dyDescent="0.3">
      <c r="A81" s="1" t="s">
        <v>27</v>
      </c>
      <c r="B81" s="1" t="s">
        <v>20</v>
      </c>
      <c r="C81" s="1">
        <f t="shared" ref="C81:L81" si="44">C15+C48</f>
        <v>2.5971084519270694E-2</v>
      </c>
      <c r="D81" s="1">
        <f t="shared" si="44"/>
        <v>5.2090847653254162E-2</v>
      </c>
      <c r="E81" s="1">
        <f t="shared" si="44"/>
        <v>0.20395644362239099</v>
      </c>
      <c r="F81" s="1">
        <f t="shared" si="44"/>
        <v>1.1073123765344288</v>
      </c>
      <c r="G81" s="1">
        <f t="shared" si="44"/>
        <v>3.2909869709752666</v>
      </c>
      <c r="H81" s="1">
        <f t="shared" si="44"/>
        <v>7.3043259240601977</v>
      </c>
      <c r="I81" s="1">
        <f t="shared" si="44"/>
        <v>11.763069728547306</v>
      </c>
      <c r="J81" s="1">
        <f t="shared" si="44"/>
        <v>4.4564229527719457</v>
      </c>
      <c r="K81" s="1">
        <f t="shared" si="44"/>
        <v>1.7568404684346042</v>
      </c>
      <c r="L81" s="1">
        <f t="shared" si="44"/>
        <v>1.1191431239911247</v>
      </c>
      <c r="N81" s="1" t="s">
        <v>27</v>
      </c>
      <c r="O81" s="1" t="s">
        <v>20</v>
      </c>
      <c r="P81" s="1">
        <f t="shared" ref="P81:Y81" si="45">P15+P48</f>
        <v>5.0898621291261228E-2</v>
      </c>
      <c r="Q81" s="1">
        <f t="shared" si="45"/>
        <v>7.2874556040533597E-2</v>
      </c>
      <c r="R81" s="1">
        <f t="shared" si="45"/>
        <v>0.17752295782705696</v>
      </c>
      <c r="S81" s="1">
        <f t="shared" si="45"/>
        <v>1.0168101550184758</v>
      </c>
      <c r="T81" s="1">
        <f t="shared" si="45"/>
        <v>3.2241277812289608</v>
      </c>
      <c r="U81" s="1">
        <f t="shared" si="45"/>
        <v>15.940450790928995</v>
      </c>
      <c r="V81" s="1">
        <f t="shared" si="45"/>
        <v>8.3540002894470256</v>
      </c>
      <c r="W81" s="1">
        <f t="shared" si="45"/>
        <v>3.2418386849840948</v>
      </c>
      <c r="X81" s="1">
        <f t="shared" si="45"/>
        <v>0.25029775197260684</v>
      </c>
      <c r="Y81" s="1">
        <f t="shared" si="45"/>
        <v>0.49801974345333094</v>
      </c>
    </row>
    <row r="82" spans="1:25" x14ac:dyDescent="0.3">
      <c r="B82" s="1" t="s">
        <v>21</v>
      </c>
      <c r="C82" s="1">
        <f t="shared" ref="C82:L82" si="46">C16+C49</f>
        <v>7.5402801767039521E-2</v>
      </c>
      <c r="D82" s="1">
        <f t="shared" si="46"/>
        <v>0.11556404376836099</v>
      </c>
      <c r="E82" s="1">
        <f t="shared" si="46"/>
        <v>0.47924460326171192</v>
      </c>
      <c r="F82" s="1">
        <f t="shared" si="46"/>
        <v>1.4914491271782229</v>
      </c>
      <c r="G82" s="1">
        <f t="shared" si="46"/>
        <v>3.2408515527228214</v>
      </c>
      <c r="H82" s="1">
        <f t="shared" si="46"/>
        <v>9.2973850648750869</v>
      </c>
      <c r="I82" s="1">
        <f t="shared" si="46"/>
        <v>17.68923492758303</v>
      </c>
      <c r="J82" s="1">
        <f t="shared" si="46"/>
        <v>20.492422786723544</v>
      </c>
      <c r="K82" s="1">
        <f t="shared" si="46"/>
        <v>17.686542305129912</v>
      </c>
      <c r="L82" s="1">
        <f t="shared" si="46"/>
        <v>0.93691224488368996</v>
      </c>
      <c r="O82" s="1" t="s">
        <v>21</v>
      </c>
      <c r="P82" s="1">
        <f t="shared" ref="P82:Y82" si="47">P16+P49</f>
        <v>0.10907993026675886</v>
      </c>
      <c r="Q82" s="1">
        <f t="shared" si="47"/>
        <v>0.14011705734637445</v>
      </c>
      <c r="R82" s="1">
        <f t="shared" si="47"/>
        <v>0.35354217480078493</v>
      </c>
      <c r="S82" s="1">
        <f t="shared" si="47"/>
        <v>0.89282398907487104</v>
      </c>
      <c r="T82" s="1">
        <f t="shared" si="47"/>
        <v>2.0831917207626685</v>
      </c>
      <c r="U82" s="1">
        <f t="shared" si="47"/>
        <v>3.8772262617575213</v>
      </c>
      <c r="V82" s="1">
        <f t="shared" si="47"/>
        <v>3.365455123880607</v>
      </c>
      <c r="W82" s="1">
        <f t="shared" si="47"/>
        <v>4.2460841216191936</v>
      </c>
      <c r="X82" s="1">
        <f t="shared" si="47"/>
        <v>4.2708303680719633</v>
      </c>
      <c r="Y82" s="1">
        <f t="shared" si="47"/>
        <v>0.71822515224483163</v>
      </c>
    </row>
    <row r="83" spans="1:25" x14ac:dyDescent="0.3">
      <c r="A83" s="1" t="s">
        <v>29</v>
      </c>
      <c r="B83" s="1" t="s">
        <v>20</v>
      </c>
      <c r="C83" s="1">
        <f t="shared" ref="C83:L83" si="48">C17+C50</f>
        <v>6.7766746857317109E-2</v>
      </c>
      <c r="D83" s="1">
        <f t="shared" si="48"/>
        <v>8.8595399816999654E-2</v>
      </c>
      <c r="E83" s="1">
        <f t="shared" si="48"/>
        <v>0.29924234641773312</v>
      </c>
      <c r="F83" s="1">
        <f t="shared" si="48"/>
        <v>1.7438852736340789</v>
      </c>
      <c r="G83" s="1">
        <f t="shared" si="48"/>
        <v>7.651186247905958</v>
      </c>
      <c r="H83" s="1">
        <f t="shared" si="48"/>
        <v>31.017726714823233</v>
      </c>
      <c r="I83" s="1">
        <f t="shared" si="48"/>
        <v>29.122139047477432</v>
      </c>
      <c r="J83" s="1">
        <f t="shared" si="48"/>
        <v>4.829554396751619</v>
      </c>
      <c r="K83" s="1">
        <f t="shared" si="48"/>
        <v>0.25663497428412807</v>
      </c>
      <c r="L83" s="1">
        <f t="shared" si="48"/>
        <v>0</v>
      </c>
      <c r="N83" s="1" t="s">
        <v>29</v>
      </c>
      <c r="O83" s="1" t="s">
        <v>20</v>
      </c>
      <c r="P83" s="1">
        <f t="shared" ref="P83:Y83" si="49">P17+P50</f>
        <v>8.8940082994158565E-2</v>
      </c>
      <c r="Q83" s="1">
        <f t="shared" si="49"/>
        <v>7.9058174366227349E-2</v>
      </c>
      <c r="R83" s="1">
        <f t="shared" si="49"/>
        <v>8.5272659328201925E-2</v>
      </c>
      <c r="S83" s="1">
        <f t="shared" si="49"/>
        <v>0.65176018044870498</v>
      </c>
      <c r="T83" s="1">
        <f t="shared" si="49"/>
        <v>5.1795368162610069</v>
      </c>
      <c r="U83" s="1">
        <f t="shared" si="49"/>
        <v>23.939486429637832</v>
      </c>
      <c r="V83" s="1">
        <f t="shared" si="49"/>
        <v>2.6177266702145214</v>
      </c>
      <c r="W83" s="1">
        <f t="shared" si="49"/>
        <v>0</v>
      </c>
      <c r="X83" s="1">
        <f t="shared" si="49"/>
        <v>0</v>
      </c>
      <c r="Y83" s="1">
        <f t="shared" si="49"/>
        <v>0</v>
      </c>
    </row>
    <row r="84" spans="1:25" x14ac:dyDescent="0.3">
      <c r="B84" s="1" t="s">
        <v>21</v>
      </c>
      <c r="C84" s="1">
        <f t="shared" ref="C84:L84" si="50">C18+C51</f>
        <v>7.7996499333588737E-2</v>
      </c>
      <c r="D84" s="1">
        <f t="shared" si="50"/>
        <v>0.16851013635278533</v>
      </c>
      <c r="E84" s="1">
        <f t="shared" si="50"/>
        <v>0.70551891124655586</v>
      </c>
      <c r="F84" s="1">
        <f t="shared" si="50"/>
        <v>2.1721869328493648</v>
      </c>
      <c r="G84" s="1">
        <f t="shared" si="50"/>
        <v>6.0141239514750033</v>
      </c>
      <c r="H84" s="1">
        <f t="shared" si="50"/>
        <v>11.728424946020004</v>
      </c>
      <c r="I84" s="1">
        <f t="shared" si="50"/>
        <v>24.887093095245852</v>
      </c>
      <c r="J84" s="1">
        <f t="shared" si="50"/>
        <v>14.037261069441085</v>
      </c>
      <c r="K84" s="1">
        <f t="shared" si="50"/>
        <v>2.1962886720080563</v>
      </c>
      <c r="L84" s="1">
        <f t="shared" si="50"/>
        <v>0</v>
      </c>
      <c r="O84" s="1" t="s">
        <v>21</v>
      </c>
      <c r="P84" s="1">
        <f t="shared" ref="P84:Y84" si="51">P18+P51</f>
        <v>8.4296242284259571E-3</v>
      </c>
      <c r="Q84" s="1">
        <f t="shared" si="51"/>
        <v>1.7016171744221417E-2</v>
      </c>
      <c r="R84" s="1">
        <f t="shared" si="51"/>
        <v>0.1978124781422676</v>
      </c>
      <c r="S84" s="1">
        <f t="shared" si="51"/>
        <v>0.40977525140111171</v>
      </c>
      <c r="T84" s="1">
        <f t="shared" si="51"/>
        <v>6.1503317213055002</v>
      </c>
      <c r="U84" s="1">
        <f t="shared" si="51"/>
        <v>10.143421099298036</v>
      </c>
      <c r="V84" s="1">
        <f t="shared" si="51"/>
        <v>11.108425748180474</v>
      </c>
      <c r="W84" s="1">
        <f t="shared" si="51"/>
        <v>5.9321766490414305</v>
      </c>
      <c r="X84" s="1">
        <f t="shared" si="51"/>
        <v>0.12294114741411957</v>
      </c>
      <c r="Y84" s="1">
        <f t="shared" si="51"/>
        <v>1.0292565484033416</v>
      </c>
    </row>
    <row r="85" spans="1:25" x14ac:dyDescent="0.3">
      <c r="A85" s="1" t="s">
        <v>28</v>
      </c>
      <c r="B85" s="1" t="s">
        <v>20</v>
      </c>
      <c r="C85" s="1">
        <f t="shared" ref="C85:L85" si="52">C19+C52</f>
        <v>3.9684769477144388E-2</v>
      </c>
      <c r="D85" s="1">
        <f t="shared" si="52"/>
        <v>3.8539171812555326E-2</v>
      </c>
      <c r="E85" s="1">
        <f t="shared" si="52"/>
        <v>3.2990246593224935E-2</v>
      </c>
      <c r="F85" s="1">
        <f t="shared" si="52"/>
        <v>6.040243119785571E-2</v>
      </c>
      <c r="G85" s="1">
        <f t="shared" si="52"/>
        <v>6.6011762095791612E-2</v>
      </c>
      <c r="H85" s="1">
        <f t="shared" si="52"/>
        <v>0.23001967925747518</v>
      </c>
      <c r="I85" s="1">
        <f t="shared" si="52"/>
        <v>5.8124039903018643</v>
      </c>
      <c r="J85" s="1">
        <f t="shared" si="52"/>
        <v>10.95722953532402</v>
      </c>
      <c r="K85" s="1">
        <f t="shared" si="52"/>
        <v>4.1489439546398641</v>
      </c>
      <c r="L85" s="1">
        <f t="shared" si="52"/>
        <v>1.6830631257372737</v>
      </c>
      <c r="N85" s="1" t="s">
        <v>28</v>
      </c>
      <c r="O85" s="1" t="s">
        <v>20</v>
      </c>
      <c r="P85" s="1">
        <f t="shared" ref="P85:Y85" si="53">P19+P52</f>
        <v>4.8137937070587722E-2</v>
      </c>
      <c r="Q85" s="1">
        <f t="shared" si="53"/>
        <v>5.8660680358828259E-2</v>
      </c>
      <c r="R85" s="1">
        <f t="shared" si="53"/>
        <v>2.8962154363016912E-2</v>
      </c>
      <c r="S85" s="1">
        <f t="shared" si="53"/>
        <v>4.1708671143988983E-2</v>
      </c>
      <c r="T85" s="1">
        <f t="shared" si="53"/>
        <v>5.13351613659088E-2</v>
      </c>
      <c r="U85" s="1">
        <f t="shared" si="53"/>
        <v>8.1609680596594902</v>
      </c>
      <c r="V85" s="1">
        <f t="shared" si="53"/>
        <v>6.5650148242270223</v>
      </c>
      <c r="W85" s="1">
        <f t="shared" si="53"/>
        <v>2.5826947549598542</v>
      </c>
      <c r="X85" s="1">
        <f t="shared" si="53"/>
        <v>0.74296944422935818</v>
      </c>
      <c r="Y85" s="1">
        <f t="shared" si="53"/>
        <v>2.4116501252202948E-2</v>
      </c>
    </row>
    <row r="86" spans="1:25" x14ac:dyDescent="0.3">
      <c r="B86" s="1" t="s">
        <v>21</v>
      </c>
      <c r="C86" s="1">
        <f t="shared" ref="C86:L86" si="54">C20+C53</f>
        <v>5.5346720668891659E-2</v>
      </c>
      <c r="D86" s="1">
        <f t="shared" si="54"/>
        <v>5.440613725543833E-2</v>
      </c>
      <c r="E86" s="1">
        <f t="shared" si="54"/>
        <v>4.3487581539215385E-2</v>
      </c>
      <c r="F86" s="1">
        <f t="shared" si="54"/>
        <v>0.12096661631560501</v>
      </c>
      <c r="G86" s="1">
        <f t="shared" si="54"/>
        <v>8.0155426381467818E-2</v>
      </c>
      <c r="H86" s="1">
        <f t="shared" si="54"/>
        <v>0.26476581621154788</v>
      </c>
      <c r="I86" s="1">
        <f t="shared" si="54"/>
        <v>1.1165541984781171</v>
      </c>
      <c r="J86" s="1">
        <f t="shared" si="54"/>
        <v>4.086748349774731</v>
      </c>
      <c r="K86" s="1">
        <f t="shared" si="54"/>
        <v>8.2357821656597636</v>
      </c>
      <c r="L86" s="1">
        <f t="shared" si="54"/>
        <v>3.5103556126276176</v>
      </c>
      <c r="O86" s="1" t="s">
        <v>21</v>
      </c>
      <c r="P86" s="1">
        <f t="shared" ref="P86:Y86" si="55">P20+P53</f>
        <v>4.1390853073007446E-2</v>
      </c>
      <c r="Q86" s="1">
        <f t="shared" si="55"/>
        <v>4.5166166325913033E-2</v>
      </c>
      <c r="R86" s="1">
        <f t="shared" si="55"/>
        <v>4.2271424818761269E-2</v>
      </c>
      <c r="S86" s="1">
        <f t="shared" si="55"/>
        <v>3.6133556944656198E-2</v>
      </c>
      <c r="T86" s="1">
        <f t="shared" si="55"/>
        <v>0.1549673954737246</v>
      </c>
      <c r="U86" s="1">
        <f t="shared" si="55"/>
        <v>7.3523846594656543</v>
      </c>
      <c r="V86" s="1">
        <f t="shared" si="55"/>
        <v>11.098188164996863</v>
      </c>
      <c r="W86" s="1">
        <f t="shared" si="55"/>
        <v>1.5219911651486804</v>
      </c>
      <c r="X86" s="1">
        <f t="shared" si="55"/>
        <v>0.36947876710934158</v>
      </c>
      <c r="Y86" s="1">
        <f t="shared" si="55"/>
        <v>3.6121834235332183E-2</v>
      </c>
    </row>
    <row r="87" spans="1:25" x14ac:dyDescent="0.3">
      <c r="A87" s="1" t="s">
        <v>30</v>
      </c>
      <c r="B87" s="1" t="s">
        <v>20</v>
      </c>
      <c r="C87" s="1">
        <f t="shared" ref="C87:L87" si="56">C21+C54</f>
        <v>0.16711767012257439</v>
      </c>
      <c r="D87" s="1">
        <f t="shared" si="56"/>
        <v>0.19633908081123447</v>
      </c>
      <c r="E87" s="1">
        <f t="shared" si="56"/>
        <v>0.67367412012967565</v>
      </c>
      <c r="F87" s="1">
        <f t="shared" si="56"/>
        <v>1.8882529807447652</v>
      </c>
      <c r="G87" s="1">
        <f t="shared" si="56"/>
        <v>3.2630976190673779</v>
      </c>
      <c r="H87" s="1">
        <f t="shared" si="56"/>
        <v>10.458557025009821</v>
      </c>
      <c r="I87" s="1">
        <f t="shared" si="56"/>
        <v>13.019429772555783</v>
      </c>
      <c r="J87" s="1">
        <f t="shared" si="56"/>
        <v>11.34701765381803</v>
      </c>
      <c r="K87" s="1">
        <f t="shared" si="56"/>
        <v>6.1673545264290146</v>
      </c>
      <c r="L87" s="1">
        <f t="shared" si="56"/>
        <v>0</v>
      </c>
      <c r="N87" s="1" t="s">
        <v>30</v>
      </c>
      <c r="O87" s="1" t="s">
        <v>20</v>
      </c>
      <c r="P87" s="1">
        <f t="shared" ref="P87:Y87" si="57">P21+P54</f>
        <v>0.19918830764634116</v>
      </c>
      <c r="Q87" s="1">
        <f t="shared" si="57"/>
        <v>0.21488561153672325</v>
      </c>
      <c r="R87" s="1">
        <f t="shared" si="57"/>
        <v>0.38969303963374458</v>
      </c>
      <c r="S87" s="1">
        <f t="shared" si="57"/>
        <v>0.81504337195086451</v>
      </c>
      <c r="T87" s="1">
        <f t="shared" si="57"/>
        <v>4.8936536534074486</v>
      </c>
      <c r="U87" s="1">
        <f t="shared" si="57"/>
        <v>6.84186770323163</v>
      </c>
      <c r="V87" s="1">
        <f t="shared" si="57"/>
        <v>10.483889938759027</v>
      </c>
      <c r="W87" s="1">
        <f t="shared" si="57"/>
        <v>2.9864532019704435</v>
      </c>
      <c r="X87" s="1">
        <f t="shared" si="57"/>
        <v>1.0087656272452938</v>
      </c>
      <c r="Y87" s="1">
        <f t="shared" si="57"/>
        <v>5.0319036669997971E-2</v>
      </c>
    </row>
    <row r="88" spans="1:25" x14ac:dyDescent="0.3">
      <c r="B88" s="1" t="s">
        <v>21</v>
      </c>
      <c r="C88" s="1">
        <f t="shared" ref="C88:L88" si="58">C22+C55</f>
        <v>9.3149756914003345E-2</v>
      </c>
      <c r="D88" s="1">
        <f t="shared" si="58"/>
        <v>0.12482780228469689</v>
      </c>
      <c r="E88" s="1">
        <f t="shared" si="58"/>
        <v>0.46603187506599963</v>
      </c>
      <c r="F88" s="1">
        <f t="shared" si="58"/>
        <v>2.0387424008057842</v>
      </c>
      <c r="G88" s="1">
        <f t="shared" si="58"/>
        <v>3.5312261775565306</v>
      </c>
      <c r="H88" s="1">
        <f t="shared" si="58"/>
        <v>7.304576726958234</v>
      </c>
      <c r="I88" s="1">
        <f t="shared" si="58"/>
        <v>4.9788975036567189</v>
      </c>
      <c r="J88" s="1">
        <f t="shared" si="58"/>
        <v>0.9042796222966798</v>
      </c>
      <c r="K88" s="1">
        <f t="shared" si="58"/>
        <v>0</v>
      </c>
      <c r="L88" s="1">
        <f t="shared" si="58"/>
        <v>0</v>
      </c>
      <c r="O88" s="1" t="s">
        <v>21</v>
      </c>
      <c r="P88" s="1">
        <f t="shared" ref="P88:Y88" si="59">P22+P55</f>
        <v>0.13021340644423074</v>
      </c>
      <c r="Q88" s="1">
        <f t="shared" si="59"/>
        <v>0.16093667193213188</v>
      </c>
      <c r="R88" s="1">
        <f t="shared" si="59"/>
        <v>0.35550224739246827</v>
      </c>
      <c r="S88" s="1">
        <f t="shared" si="59"/>
        <v>1.9131903183438614</v>
      </c>
      <c r="T88" s="1">
        <f t="shared" si="59"/>
        <v>5.7486530666711149</v>
      </c>
      <c r="U88" s="1">
        <f t="shared" si="59"/>
        <v>0.24936964894294977</v>
      </c>
      <c r="V88" s="1">
        <f t="shared" si="59"/>
        <v>0.76800594764797558</v>
      </c>
      <c r="W88" s="1">
        <f t="shared" si="59"/>
        <v>2.67022696929239E-2</v>
      </c>
      <c r="X88" s="1">
        <f t="shared" si="59"/>
        <v>9.9630461560756469E-3</v>
      </c>
      <c r="Y88" s="1">
        <f t="shared" si="59"/>
        <v>0</v>
      </c>
    </row>
    <row r="89" spans="1:25" x14ac:dyDescent="0.3">
      <c r="A89" s="1" t="s">
        <v>31</v>
      </c>
      <c r="B89" s="1" t="s">
        <v>20</v>
      </c>
      <c r="C89" s="1">
        <f t="shared" ref="C89:L89" si="60">C23+C56</f>
        <v>4.4384663474940259E-2</v>
      </c>
      <c r="D89" s="1">
        <f t="shared" si="60"/>
        <v>9.3923731758165388E-2</v>
      </c>
      <c r="E89" s="1">
        <f t="shared" si="60"/>
        <v>0.3808477726614774</v>
      </c>
      <c r="F89" s="1">
        <f t="shared" si="60"/>
        <v>1.4132578176643922</v>
      </c>
      <c r="G89" s="1">
        <f t="shared" si="60"/>
        <v>4.3989961077790607</v>
      </c>
      <c r="H89" s="1">
        <f t="shared" si="60"/>
        <v>7.0280651814345472</v>
      </c>
      <c r="I89" s="1">
        <f t="shared" si="60"/>
        <v>12.39867437559535</v>
      </c>
      <c r="J89" s="1">
        <f t="shared" si="60"/>
        <v>22.73236239976173</v>
      </c>
      <c r="K89" s="1">
        <f t="shared" si="60"/>
        <v>21.25130499627144</v>
      </c>
      <c r="L89" s="1">
        <f t="shared" si="60"/>
        <v>3.8638017989913171</v>
      </c>
      <c r="N89" s="1" t="s">
        <v>31</v>
      </c>
      <c r="O89" s="1" t="s">
        <v>20</v>
      </c>
      <c r="P89" s="1">
        <f t="shared" ref="P89:Y89" si="61">P23+P56</f>
        <v>0.10217506928309492</v>
      </c>
      <c r="Q89" s="1">
        <f t="shared" si="61"/>
        <v>0.12178034465237311</v>
      </c>
      <c r="R89" s="1">
        <f t="shared" si="61"/>
        <v>0.27602501423826681</v>
      </c>
      <c r="S89" s="1">
        <f t="shared" si="61"/>
        <v>1.7385840867914948</v>
      </c>
      <c r="T89" s="1">
        <f t="shared" si="61"/>
        <v>3.7989669932217063</v>
      </c>
      <c r="U89" s="1">
        <f t="shared" si="61"/>
        <v>10.056872514973072</v>
      </c>
      <c r="V89" s="1">
        <f t="shared" si="61"/>
        <v>11.6281846249528</v>
      </c>
      <c r="W89" s="1">
        <f t="shared" si="61"/>
        <v>2.2397404679611981</v>
      </c>
      <c r="X89" s="1">
        <f t="shared" si="61"/>
        <v>0</v>
      </c>
      <c r="Y89" s="1">
        <f t="shared" si="61"/>
        <v>0</v>
      </c>
    </row>
    <row r="90" spans="1:25" x14ac:dyDescent="0.3">
      <c r="B90" s="1" t="s">
        <v>21</v>
      </c>
      <c r="C90" s="1">
        <f t="shared" ref="C90:L90" si="62">C24+C57</f>
        <v>0.11135047421872815</v>
      </c>
      <c r="D90" s="1">
        <f t="shared" si="62"/>
        <v>0.15698880520305752</v>
      </c>
      <c r="E90" s="1">
        <f t="shared" si="62"/>
        <v>0.54861067487488746</v>
      </c>
      <c r="F90" s="1">
        <f t="shared" si="62"/>
        <v>1.9532863600420165</v>
      </c>
      <c r="G90" s="1">
        <f t="shared" si="62"/>
        <v>2.912228663880275</v>
      </c>
      <c r="H90" s="1">
        <f t="shared" si="62"/>
        <v>5.8788457863558188</v>
      </c>
      <c r="I90" s="1">
        <f t="shared" si="62"/>
        <v>19.281352660591324</v>
      </c>
      <c r="J90" s="1">
        <f t="shared" si="62"/>
        <v>20.705851322837201</v>
      </c>
      <c r="K90" s="1">
        <f t="shared" si="62"/>
        <v>24.316873694480641</v>
      </c>
      <c r="L90" s="1">
        <f t="shared" si="62"/>
        <v>14.4908494460503</v>
      </c>
      <c r="O90" s="1" t="s">
        <v>21</v>
      </c>
      <c r="P90" s="1">
        <f t="shared" ref="P90:Y90" si="63">P24+P57</f>
        <v>0.12312809604705277</v>
      </c>
      <c r="Q90" s="1">
        <f t="shared" si="63"/>
        <v>0.16774990274074789</v>
      </c>
      <c r="R90" s="1">
        <f t="shared" si="63"/>
        <v>0.32924070096870328</v>
      </c>
      <c r="S90" s="1">
        <f t="shared" si="63"/>
        <v>0.59520212148350016</v>
      </c>
      <c r="T90" s="1">
        <f t="shared" si="63"/>
        <v>4.6949366496797422</v>
      </c>
      <c r="U90" s="1">
        <f t="shared" si="63"/>
        <v>11.989586662918276</v>
      </c>
      <c r="V90" s="1">
        <f t="shared" si="63"/>
        <v>19.508911811131416</v>
      </c>
      <c r="W90" s="1">
        <f t="shared" si="63"/>
        <v>4.1691459607384669</v>
      </c>
      <c r="X90" s="1">
        <f t="shared" si="63"/>
        <v>0</v>
      </c>
      <c r="Y90" s="1">
        <f t="shared" si="63"/>
        <v>0</v>
      </c>
    </row>
    <row r="92" spans="1:25" x14ac:dyDescent="0.3">
      <c r="B92" s="1" t="s">
        <v>33</v>
      </c>
      <c r="C92" s="1">
        <f>AVERAGE(C71:C80)</f>
        <v>7.1214460927803383E-2</v>
      </c>
      <c r="D92" s="1">
        <f t="shared" ref="D92:L92" si="64">AVERAGE(D71:D80)</f>
        <v>0.10369466291457141</v>
      </c>
      <c r="E92" s="1">
        <f t="shared" si="64"/>
        <v>0.42331176508623436</v>
      </c>
      <c r="F92" s="1">
        <f t="shared" si="64"/>
        <v>1.7508898726947322</v>
      </c>
      <c r="G92" s="1">
        <f t="shared" si="64"/>
        <v>4.1325295065802461</v>
      </c>
      <c r="H92" s="1">
        <f t="shared" si="64"/>
        <v>7.4480186318451986</v>
      </c>
      <c r="I92" s="1">
        <f t="shared" si="64"/>
        <v>14.934437010334255</v>
      </c>
      <c r="J92" s="1">
        <f t="shared" si="64"/>
        <v>19.056357143335685</v>
      </c>
      <c r="K92" s="1">
        <f>AVERAGE(K71:K80)</f>
        <v>20.200328092271356</v>
      </c>
      <c r="L92" s="1">
        <f t="shared" si="64"/>
        <v>12.761992958706342</v>
      </c>
      <c r="O92" s="1" t="s">
        <v>33</v>
      </c>
      <c r="P92" s="1">
        <f>AVERAGE(P71:P80)</f>
        <v>0.11001373412466738</v>
      </c>
      <c r="Q92" s="1">
        <f t="shared" ref="Q92:Y92" si="65">AVERAGE(Q71:Q80)</f>
        <v>0.12504795845095507</v>
      </c>
      <c r="R92" s="1">
        <f t="shared" si="65"/>
        <v>0.27579609883358791</v>
      </c>
      <c r="S92" s="1">
        <f t="shared" si="65"/>
        <v>1.0124377003731646</v>
      </c>
      <c r="T92" s="1">
        <f t="shared" si="65"/>
        <v>9.6681299531548728</v>
      </c>
      <c r="U92" s="1">
        <f t="shared" si="65"/>
        <v>16.722405208653104</v>
      </c>
      <c r="V92" s="1">
        <f t="shared" si="65"/>
        <v>10.719966725375885</v>
      </c>
      <c r="W92" s="1">
        <f t="shared" si="65"/>
        <v>5.6183139836153373</v>
      </c>
      <c r="X92" s="1">
        <f>AVERAGE(X71:X80)</f>
        <v>1.0976205249039312</v>
      </c>
      <c r="Y92" s="1">
        <f t="shared" si="65"/>
        <v>0.41124092180808453</v>
      </c>
    </row>
    <row r="93" spans="1:25" x14ac:dyDescent="0.3">
      <c r="B93" s="1" t="s">
        <v>32</v>
      </c>
      <c r="C93" s="1">
        <f>AVERAGE(C81:C90)</f>
        <v>7.5817118735349825E-2</v>
      </c>
      <c r="D93" s="1">
        <f t="shared" ref="D93:L93" si="66">AVERAGE(D81:D90)</f>
        <v>0.1089785156716548</v>
      </c>
      <c r="E93" s="1">
        <f t="shared" si="66"/>
        <v>0.38336045754128723</v>
      </c>
      <c r="F93" s="1">
        <f t="shared" si="66"/>
        <v>1.3989742316966516</v>
      </c>
      <c r="G93" s="1">
        <f t="shared" si="66"/>
        <v>3.4448864479839552</v>
      </c>
      <c r="H93" s="1">
        <f t="shared" si="66"/>
        <v>9.051269286500597</v>
      </c>
      <c r="I93" s="1">
        <f t="shared" si="66"/>
        <v>14.006884930003276</v>
      </c>
      <c r="J93" s="1">
        <f t="shared" si="66"/>
        <v>11.454915008950058</v>
      </c>
      <c r="K93" s="1">
        <f t="shared" si="66"/>
        <v>8.6016565757337418</v>
      </c>
      <c r="L93" s="1">
        <f t="shared" si="66"/>
        <v>2.5604125352281324</v>
      </c>
      <c r="O93" s="1" t="s">
        <v>32</v>
      </c>
      <c r="P93" s="1">
        <f>AVERAGE(P81:P90)</f>
        <v>9.0158192834491932E-2</v>
      </c>
      <c r="Q93" s="1">
        <f t="shared" ref="Q93:Y93" si="67">AVERAGE(Q81:Q90)</f>
        <v>0.10782453370440744</v>
      </c>
      <c r="R93" s="1">
        <f t="shared" si="67"/>
        <v>0.22358448515132726</v>
      </c>
      <c r="S93" s="1">
        <f t="shared" si="67"/>
        <v>0.81110317026015299</v>
      </c>
      <c r="T93" s="1">
        <f t="shared" si="67"/>
        <v>3.5979700959377778</v>
      </c>
      <c r="U93" s="1">
        <f t="shared" si="67"/>
        <v>9.8551633830813437</v>
      </c>
      <c r="V93" s="1">
        <f t="shared" si="67"/>
        <v>8.5497803143437743</v>
      </c>
      <c r="W93" s="1">
        <f t="shared" si="67"/>
        <v>2.694682727611629</v>
      </c>
      <c r="X93" s="1">
        <f t="shared" si="67"/>
        <v>0.67752461521987573</v>
      </c>
      <c r="Y93" s="1">
        <f t="shared" si="67"/>
        <v>0.23560588162590373</v>
      </c>
    </row>
    <row r="94" spans="1:25" x14ac:dyDescent="0.3">
      <c r="B94" s="4" t="s">
        <v>34</v>
      </c>
      <c r="C94" s="4">
        <f>AVERAGE(C71:C90)</f>
        <v>7.3515789831576611E-2</v>
      </c>
      <c r="D94" s="4">
        <f t="shared" ref="D94:L94" si="68">AVERAGE(D71:D90)</f>
        <v>0.10633658929311311</v>
      </c>
      <c r="E94" s="4">
        <f t="shared" si="68"/>
        <v>0.40333611131376079</v>
      </c>
      <c r="F94" s="4">
        <f t="shared" si="68"/>
        <v>1.5749320521956918</v>
      </c>
      <c r="G94" s="4">
        <f t="shared" si="68"/>
        <v>3.7887079772821002</v>
      </c>
      <c r="H94" s="4">
        <f t="shared" si="68"/>
        <v>8.2496439591728965</v>
      </c>
      <c r="I94" s="4">
        <f t="shared" si="68"/>
        <v>14.470660970168769</v>
      </c>
      <c r="J94" s="4">
        <f>AVERAGE(J71:J90)</f>
        <v>15.255636076142872</v>
      </c>
      <c r="K94" s="4">
        <f t="shared" si="68"/>
        <v>14.400992334002549</v>
      </c>
      <c r="L94" s="4">
        <f t="shared" si="68"/>
        <v>7.6612027469672386</v>
      </c>
      <c r="O94" s="4" t="s">
        <v>34</v>
      </c>
      <c r="P94" s="4">
        <f>AVERAGE(P71:P90)</f>
        <v>0.10008596347957963</v>
      </c>
      <c r="Q94" s="4">
        <f t="shared" ref="Q94:Y94" si="69">AVERAGE(Q71:Q90)</f>
        <v>0.11643624607768124</v>
      </c>
      <c r="R94" s="4">
        <f t="shared" si="69"/>
        <v>0.2496902919924576</v>
      </c>
      <c r="S94" s="4">
        <f t="shared" si="69"/>
        <v>0.91177043531665869</v>
      </c>
      <c r="T94" s="4">
        <f t="shared" si="69"/>
        <v>6.6330500245463258</v>
      </c>
      <c r="U94" s="4">
        <f t="shared" si="69"/>
        <v>13.288784295867226</v>
      </c>
      <c r="V94" s="4">
        <f t="shared" si="69"/>
        <v>9.6348735198598288</v>
      </c>
      <c r="W94" s="4">
        <f t="shared" si="69"/>
        <v>4.1564983556134827</v>
      </c>
      <c r="X94" s="4">
        <f t="shared" si="69"/>
        <v>0.8875725700619036</v>
      </c>
      <c r="Y94" s="4">
        <f t="shared" si="69"/>
        <v>0.32342340171699407</v>
      </c>
    </row>
    <row r="95" spans="1:25" x14ac:dyDescent="0.3">
      <c r="B95" s="1" t="s">
        <v>35</v>
      </c>
      <c r="C95" s="1">
        <f>STDEV(C71:C80)</f>
        <v>1.8172507220292327E-2</v>
      </c>
      <c r="D95" s="1">
        <f t="shared" ref="D95:L95" si="70">STDEV(D71:D80)</f>
        <v>2.9848417286625586E-2</v>
      </c>
      <c r="E95" s="1">
        <f t="shared" si="70"/>
        <v>0.15050496130621913</v>
      </c>
      <c r="F95" s="1">
        <f t="shared" si="70"/>
        <v>0.58241477531023067</v>
      </c>
      <c r="G95" s="1">
        <f t="shared" si="70"/>
        <v>2.4551411039894413</v>
      </c>
      <c r="H95" s="1">
        <f t="shared" si="70"/>
        <v>5.1368174316585185</v>
      </c>
      <c r="I95" s="1">
        <f t="shared" si="70"/>
        <v>10.469108866840831</v>
      </c>
      <c r="J95" s="1">
        <f t="shared" si="70"/>
        <v>25.407373037148716</v>
      </c>
      <c r="K95" s="1">
        <f t="shared" si="70"/>
        <v>20.350764285134748</v>
      </c>
      <c r="L95" s="1">
        <f t="shared" si="70"/>
        <v>12.658138350523583</v>
      </c>
      <c r="O95" s="1" t="s">
        <v>35</v>
      </c>
      <c r="P95" s="1">
        <f>STDEV(P71:P80)</f>
        <v>6.0569179933565982E-2</v>
      </c>
      <c r="Q95" s="1">
        <f t="shared" ref="Q95:Y95" si="71">STDEV(Q71:Q80)</f>
        <v>7.5773065811807955E-2</v>
      </c>
      <c r="R95" s="1">
        <f t="shared" si="71"/>
        <v>0.15254586174571527</v>
      </c>
      <c r="S95" s="1">
        <f t="shared" si="71"/>
        <v>0.82234133391946129</v>
      </c>
      <c r="T95" s="1">
        <f t="shared" si="71"/>
        <v>11.777202741318442</v>
      </c>
      <c r="U95" s="1">
        <f t="shared" si="71"/>
        <v>16.248894739181925</v>
      </c>
      <c r="V95" s="1">
        <f t="shared" si="71"/>
        <v>8.8138030511106393</v>
      </c>
      <c r="W95" s="1">
        <f t="shared" si="71"/>
        <v>4.9595863327480467</v>
      </c>
      <c r="X95" s="1">
        <f t="shared" si="71"/>
        <v>1.6004251040843516</v>
      </c>
      <c r="Y95" s="1">
        <f t="shared" si="71"/>
        <v>0.90278932254478461</v>
      </c>
    </row>
    <row r="96" spans="1:25" x14ac:dyDescent="0.3">
      <c r="B96" s="1" t="s">
        <v>36</v>
      </c>
      <c r="C96" s="1">
        <f>STDEV(C81:C90)</f>
        <v>4.1049794231657361E-2</v>
      </c>
      <c r="D96" s="1">
        <f t="shared" ref="D96:L96" si="72">STDEV(D81:D90)</f>
        <v>5.3326676170222347E-2</v>
      </c>
      <c r="E96" s="1">
        <f t="shared" si="72"/>
        <v>0.23780124426371935</v>
      </c>
      <c r="F96" s="1">
        <f t="shared" si="72"/>
        <v>0.75950866011608476</v>
      </c>
      <c r="G96" s="1">
        <f t="shared" si="72"/>
        <v>2.3173743504101223</v>
      </c>
      <c r="H96" s="1">
        <f t="shared" si="72"/>
        <v>8.6088514250145867</v>
      </c>
      <c r="I96" s="1">
        <f t="shared" si="72"/>
        <v>8.8921961094707953</v>
      </c>
      <c r="J96" s="1">
        <f t="shared" si="72"/>
        <v>7.8870154494376763</v>
      </c>
      <c r="K96" s="1">
        <f t="shared" si="72"/>
        <v>9.109892486902746</v>
      </c>
      <c r="L96" s="1">
        <f t="shared" si="72"/>
        <v>4.4302262596265729</v>
      </c>
      <c r="O96" s="1" t="s">
        <v>36</v>
      </c>
      <c r="P96" s="1">
        <f>STDEV(P81:P90)</f>
        <v>5.5224541701938905E-2</v>
      </c>
      <c r="Q96" s="1">
        <f t="shared" ref="Q96:Y96" si="73">STDEV(Q81:Q90)</f>
        <v>6.3025491896142663E-2</v>
      </c>
      <c r="R96" s="1">
        <f t="shared" si="73"/>
        <v>0.13681491686606748</v>
      </c>
      <c r="S96" s="1">
        <f t="shared" si="73"/>
        <v>0.62799853680383289</v>
      </c>
      <c r="T96" s="1">
        <f t="shared" si="73"/>
        <v>2.1967417844673465</v>
      </c>
      <c r="U96" s="1">
        <f t="shared" si="73"/>
        <v>6.5515017431546951</v>
      </c>
      <c r="V96" s="1">
        <f t="shared" si="73"/>
        <v>5.5071780393354448</v>
      </c>
      <c r="W96" s="1">
        <f t="shared" si="73"/>
        <v>1.8684788419844789</v>
      </c>
      <c r="X96" s="1">
        <f t="shared" si="73"/>
        <v>1.3095200557766173</v>
      </c>
      <c r="Y96" s="1">
        <f t="shared" si="73"/>
        <v>0.37602558424231497</v>
      </c>
    </row>
    <row r="97" spans="2:25" x14ac:dyDescent="0.3">
      <c r="B97" s="4" t="s">
        <v>37</v>
      </c>
      <c r="C97" s="4">
        <f>STDEV(C71:C90)</f>
        <v>3.0987139030541198E-2</v>
      </c>
      <c r="D97" s="4">
        <f t="shared" ref="D97:L97" si="74">STDEV(D71:D90)</f>
        <v>4.2147333781388255E-2</v>
      </c>
      <c r="E97" s="4">
        <f t="shared" si="74"/>
        <v>0.19477262198633349</v>
      </c>
      <c r="F97" s="4">
        <f t="shared" si="74"/>
        <v>0.68301831945511227</v>
      </c>
      <c r="G97" s="4">
        <f t="shared" si="74"/>
        <v>2.350204250520338</v>
      </c>
      <c r="H97" s="4">
        <f t="shared" si="74"/>
        <v>6.9484758228949781</v>
      </c>
      <c r="I97" s="4">
        <f t="shared" si="74"/>
        <v>9.4656228236267417</v>
      </c>
      <c r="J97" s="4">
        <f t="shared" si="74"/>
        <v>18.720332555453361</v>
      </c>
      <c r="K97" s="4">
        <f t="shared" si="74"/>
        <v>16.458783669567943</v>
      </c>
      <c r="L97" s="4">
        <f t="shared" si="74"/>
        <v>10.610470391367882</v>
      </c>
      <c r="O97" s="4" t="s">
        <v>37</v>
      </c>
      <c r="P97" s="4">
        <f>STDEV(P71:P90)</f>
        <v>5.732483280933881E-2</v>
      </c>
      <c r="Q97" s="4">
        <f t="shared" ref="Q97:Y97" si="75">STDEV(Q71:Q90)</f>
        <v>6.8405587253120737E-2</v>
      </c>
      <c r="R97" s="4">
        <f t="shared" si="75"/>
        <v>0.14355034248649934</v>
      </c>
      <c r="S97" s="4">
        <f t="shared" si="75"/>
        <v>0.71958777857373157</v>
      </c>
      <c r="T97" s="4">
        <f t="shared" si="75"/>
        <v>8.8138282899225437</v>
      </c>
      <c r="U97" s="4">
        <f t="shared" si="75"/>
        <v>12.562127395834978</v>
      </c>
      <c r="V97" s="4">
        <f t="shared" si="75"/>
        <v>7.2389943795628025</v>
      </c>
      <c r="W97" s="4">
        <f t="shared" si="75"/>
        <v>3.9439259533172146</v>
      </c>
      <c r="X97" s="4">
        <f t="shared" si="75"/>
        <v>1.4394485873901011</v>
      </c>
      <c r="Y97" s="4">
        <f t="shared" si="75"/>
        <v>0.67908810934609376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zoomScale="85" zoomScaleNormal="85" workbookViewId="0">
      <selection activeCell="A2" sqref="A2"/>
    </sheetView>
  </sheetViews>
  <sheetFormatPr defaultRowHeight="14.4" x14ac:dyDescent="0.3"/>
  <cols>
    <col min="1" max="1" width="8.5546875" style="1" bestFit="1" customWidth="1"/>
    <col min="2" max="2" width="15.5546875" style="1" bestFit="1" customWidth="1"/>
    <col min="3" max="14" width="8.88671875" style="1"/>
    <col min="15" max="15" width="15.5546875" style="1" bestFit="1" customWidth="1"/>
    <col min="16" max="16384" width="8.88671875" style="1"/>
  </cols>
  <sheetData>
    <row r="1" spans="1:25" x14ac:dyDescent="0.3">
      <c r="G1" s="6" t="s">
        <v>46</v>
      </c>
      <c r="H1" s="6" t="s">
        <v>45</v>
      </c>
      <c r="T1" s="6" t="s">
        <v>46</v>
      </c>
      <c r="U1" s="6" t="s">
        <v>45</v>
      </c>
    </row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v>125</v>
      </c>
      <c r="D3" s="1">
        <v>500</v>
      </c>
      <c r="E3" s="1">
        <v>3125</v>
      </c>
      <c r="F3" s="1">
        <v>12500</v>
      </c>
      <c r="G3" s="1">
        <v>28125</v>
      </c>
      <c r="H3" s="1">
        <v>50000</v>
      </c>
      <c r="I3" s="1">
        <v>78125</v>
      </c>
      <c r="J3" s="1">
        <v>112500</v>
      </c>
      <c r="K3" s="1">
        <v>153125</v>
      </c>
      <c r="L3" s="1">
        <v>200000</v>
      </c>
      <c r="O3" s="1" t="s">
        <v>38</v>
      </c>
      <c r="P3" s="1">
        <v>250</v>
      </c>
      <c r="Q3" s="1">
        <v>1000</v>
      </c>
      <c r="R3" s="1">
        <v>6250</v>
      </c>
      <c r="S3" s="1">
        <v>25000</v>
      </c>
      <c r="T3" s="1">
        <v>56250</v>
      </c>
      <c r="U3" s="1">
        <v>100000</v>
      </c>
      <c r="V3" s="1">
        <v>156250</v>
      </c>
      <c r="W3" s="1">
        <v>225000</v>
      </c>
      <c r="X3" s="1">
        <v>306250</v>
      </c>
      <c r="Y3" s="1">
        <v>400000</v>
      </c>
    </row>
    <row r="5" spans="1:25" x14ac:dyDescent="0.3">
      <c r="A5" s="1" t="s">
        <v>22</v>
      </c>
      <c r="B5" s="1" t="s">
        <v>20</v>
      </c>
      <c r="C5" s="1">
        <v>0.11664444405627658</v>
      </c>
      <c r="D5" s="1">
        <v>0.22099038740491087</v>
      </c>
      <c r="E5" s="1">
        <v>0.91993750012472042</v>
      </c>
      <c r="F5" s="1">
        <v>4.6238641185301335</v>
      </c>
      <c r="G5" s="1">
        <v>6.1736293440570753</v>
      </c>
      <c r="H5" s="1">
        <v>5.4054269085874997</v>
      </c>
      <c r="I5" s="1">
        <v>2.0434089710361101</v>
      </c>
      <c r="J5" s="1">
        <v>0.30811098251431074</v>
      </c>
      <c r="K5" s="1">
        <v>0</v>
      </c>
      <c r="L5" s="1">
        <v>0</v>
      </c>
      <c r="N5" s="1" t="s">
        <v>22</v>
      </c>
      <c r="O5" s="1" t="s">
        <v>20</v>
      </c>
      <c r="P5" s="1">
        <v>6.7883670017480038E-2</v>
      </c>
      <c r="Q5" s="1">
        <v>0.10170291051464692</v>
      </c>
      <c r="R5" s="1">
        <v>0.55402136205952168</v>
      </c>
      <c r="S5" s="1">
        <v>0.87769487356133935</v>
      </c>
      <c r="T5" s="1">
        <v>0.3553889894029465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3">
      <c r="B6" s="1" t="s">
        <v>21</v>
      </c>
      <c r="C6" s="1">
        <v>0.23841189628615037</v>
      </c>
      <c r="D6" s="1">
        <v>0.37143031114899838</v>
      </c>
      <c r="E6" s="1">
        <v>1.6818496207709905</v>
      </c>
      <c r="F6" s="1">
        <v>5.2117282780704643</v>
      </c>
      <c r="G6" s="1">
        <v>9.2184255452253439</v>
      </c>
      <c r="H6" s="1">
        <v>8.9490805156001763</v>
      </c>
      <c r="I6" s="1">
        <v>0.6822625092580854</v>
      </c>
      <c r="J6" s="1">
        <v>0</v>
      </c>
      <c r="K6" s="1">
        <v>0</v>
      </c>
      <c r="L6" s="1">
        <v>0</v>
      </c>
      <c r="O6" s="1" t="s">
        <v>21</v>
      </c>
      <c r="P6" s="1">
        <v>0.12666266844662083</v>
      </c>
      <c r="Q6" s="1">
        <v>0.19036781276100476</v>
      </c>
      <c r="R6" s="1">
        <v>0.82444211684922508</v>
      </c>
      <c r="S6" s="1">
        <v>2.3099781715582077</v>
      </c>
      <c r="T6" s="1">
        <v>9.7170674364480084E-2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5" x14ac:dyDescent="0.3">
      <c r="A7" s="1" t="s">
        <v>23</v>
      </c>
      <c r="B7" s="1" t="s">
        <v>20</v>
      </c>
      <c r="C7" s="1">
        <v>4.5915005023641729E-2</v>
      </c>
      <c r="D7" s="1">
        <v>0.13221946263264844</v>
      </c>
      <c r="E7" s="1">
        <v>0.88581609943193829</v>
      </c>
      <c r="F7" s="1">
        <v>1.6127267176979478</v>
      </c>
      <c r="G7" s="1">
        <v>0.72141800233850362</v>
      </c>
      <c r="H7" s="1">
        <v>0.23887266288557163</v>
      </c>
      <c r="I7" s="1">
        <v>0.15856327881284363</v>
      </c>
      <c r="J7" s="1">
        <v>0</v>
      </c>
      <c r="K7" s="1">
        <v>0</v>
      </c>
      <c r="L7" s="1">
        <v>0</v>
      </c>
      <c r="N7" s="1" t="s">
        <v>23</v>
      </c>
      <c r="O7" s="1" t="s">
        <v>20</v>
      </c>
      <c r="P7" s="1">
        <v>3.3297815663292485E-2</v>
      </c>
      <c r="Q7" s="1">
        <v>7.7382387768543878E-2</v>
      </c>
      <c r="R7" s="1">
        <v>0.27380590203833283</v>
      </c>
      <c r="S7" s="1">
        <v>0.33909611429206737</v>
      </c>
      <c r="T7" s="1">
        <v>1.5332955120440363E-2</v>
      </c>
      <c r="U7" s="1">
        <v>0</v>
      </c>
      <c r="V7" s="1">
        <v>0</v>
      </c>
      <c r="W7" s="1">
        <v>0</v>
      </c>
      <c r="X7" s="1">
        <v>0</v>
      </c>
      <c r="Y7" s="1">
        <v>0</v>
      </c>
    </row>
    <row r="8" spans="1:25" x14ac:dyDescent="0.3">
      <c r="B8" s="1" t="s">
        <v>21</v>
      </c>
      <c r="C8" s="1">
        <v>3.4154943030712821E-2</v>
      </c>
      <c r="D8" s="1">
        <v>9.7348414611533471E-2</v>
      </c>
      <c r="E8" s="1">
        <v>0.41102948547874563</v>
      </c>
      <c r="F8" s="1">
        <v>0.848123116533544</v>
      </c>
      <c r="G8" s="1">
        <v>0.58815242253511446</v>
      </c>
      <c r="H8" s="1">
        <v>5.9354382767422509</v>
      </c>
      <c r="I8" s="1">
        <v>9.9171823853692249</v>
      </c>
      <c r="J8" s="1">
        <v>0</v>
      </c>
      <c r="K8" s="1">
        <v>0</v>
      </c>
      <c r="L8" s="1">
        <v>0</v>
      </c>
      <c r="O8" s="1" t="s">
        <v>21</v>
      </c>
      <c r="P8" s="1">
        <v>6.2150548376941332E-2</v>
      </c>
      <c r="Q8" s="1">
        <v>0.10102229922108323</v>
      </c>
      <c r="R8" s="1">
        <v>0.34246893724230576</v>
      </c>
      <c r="S8" s="1">
        <v>0.58378035395401839</v>
      </c>
      <c r="T8" s="1">
        <v>1.9584259471644159</v>
      </c>
      <c r="U8" s="1">
        <v>1.3768510040685947E-2</v>
      </c>
      <c r="V8" s="1">
        <v>0</v>
      </c>
      <c r="W8" s="1">
        <v>0</v>
      </c>
      <c r="X8" s="1">
        <v>0</v>
      </c>
      <c r="Y8" s="1">
        <v>0</v>
      </c>
    </row>
    <row r="9" spans="1:25" x14ac:dyDescent="0.3">
      <c r="A9" s="1" t="s">
        <v>24</v>
      </c>
      <c r="B9" s="1" t="s">
        <v>20</v>
      </c>
      <c r="C9" s="1">
        <v>0.17573830831136605</v>
      </c>
      <c r="D9" s="1">
        <v>0.17106810648989629</v>
      </c>
      <c r="E9" s="1">
        <v>0.80743345001885702</v>
      </c>
      <c r="F9" s="1">
        <v>1.1175198730579257</v>
      </c>
      <c r="G9" s="1">
        <v>1.6388379378376165E-2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N9" s="1" t="s">
        <v>24</v>
      </c>
      <c r="O9" s="1" t="s">
        <v>20</v>
      </c>
      <c r="P9" s="1">
        <v>6.835982005091179E-2</v>
      </c>
      <c r="Q9" s="1">
        <v>0.14821999487730894</v>
      </c>
      <c r="R9" s="1">
        <v>0.3209994869217126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2.6454956468369129E-4</v>
      </c>
    </row>
    <row r="10" spans="1:25" x14ac:dyDescent="0.3">
      <c r="B10" s="1" t="s">
        <v>21</v>
      </c>
      <c r="C10" s="1">
        <v>0.23660036141562454</v>
      </c>
      <c r="D10" s="1">
        <v>0.36123013877758348</v>
      </c>
      <c r="E10" s="1">
        <v>1.1893203463428226</v>
      </c>
      <c r="F10" s="1">
        <v>3.1910952804986641</v>
      </c>
      <c r="G10" s="1">
        <v>0.15919898562152221</v>
      </c>
      <c r="H10" s="1">
        <v>1.8421584705591625E-2</v>
      </c>
      <c r="I10" s="1">
        <v>0</v>
      </c>
      <c r="J10" s="1">
        <v>0</v>
      </c>
      <c r="K10" s="1">
        <v>0</v>
      </c>
      <c r="L10" s="1">
        <v>0</v>
      </c>
      <c r="O10" s="1" t="s">
        <v>21</v>
      </c>
      <c r="P10" s="1">
        <v>0.22031501759231856</v>
      </c>
      <c r="Q10" s="1">
        <v>0.29627708555267579</v>
      </c>
      <c r="R10" s="1">
        <v>1.123650839249805</v>
      </c>
      <c r="S10" s="1">
        <v>0.13770539672427065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5" x14ac:dyDescent="0.3">
      <c r="A11" s="1" t="s">
        <v>25</v>
      </c>
      <c r="B11" s="1" t="s">
        <v>20</v>
      </c>
      <c r="C11" s="1">
        <v>0.13348730939253961</v>
      </c>
      <c r="D11" s="1">
        <v>0.23363724286319723</v>
      </c>
      <c r="E11" s="1">
        <v>1.1059286720568897</v>
      </c>
      <c r="F11" s="1">
        <v>2.1889713979700964</v>
      </c>
      <c r="G11" s="1">
        <v>0.56022956383522737</v>
      </c>
      <c r="H11" s="1">
        <v>1.1529146091905573</v>
      </c>
      <c r="I11" s="1">
        <v>0.61225694137086539</v>
      </c>
      <c r="J11" s="1">
        <v>2.5857692698190009</v>
      </c>
      <c r="K11" s="1">
        <v>1.6780047926769712</v>
      </c>
      <c r="L11" s="1">
        <v>1.9679097369770679</v>
      </c>
      <c r="N11" s="1" t="s">
        <v>25</v>
      </c>
      <c r="O11" s="1" t="s">
        <v>20</v>
      </c>
      <c r="P11" s="1">
        <v>0.17071643999317135</v>
      </c>
      <c r="Q11" s="1">
        <v>0.29252630260156109</v>
      </c>
      <c r="R11" s="1">
        <v>0.54386038975690776</v>
      </c>
      <c r="S11" s="1">
        <v>0.18810107141551174</v>
      </c>
      <c r="T11" s="1">
        <v>0</v>
      </c>
      <c r="U11" s="1">
        <v>0.79005798630955948</v>
      </c>
      <c r="V11" s="1">
        <v>0.27337016066626313</v>
      </c>
      <c r="W11" s="1">
        <v>0.16597966474306128</v>
      </c>
      <c r="X11" s="1">
        <v>7.7405593844248471E-2</v>
      </c>
      <c r="Y11" s="1">
        <v>3.5196004697740417E-2</v>
      </c>
    </row>
    <row r="12" spans="1:25" x14ac:dyDescent="0.3">
      <c r="B12" s="1" t="s">
        <v>21</v>
      </c>
      <c r="C12" s="1">
        <v>7.5325081530433491E-2</v>
      </c>
      <c r="D12" s="1">
        <v>0.2095626599530063</v>
      </c>
      <c r="E12" s="1">
        <v>0.56383314008795793</v>
      </c>
      <c r="F12" s="1">
        <v>0.85537187652534952</v>
      </c>
      <c r="G12" s="1">
        <v>5.6674404808344826E-2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O12" s="1" t="s">
        <v>21</v>
      </c>
      <c r="P12" s="1">
        <v>9.5606688791035038E-2</v>
      </c>
      <c r="Q12" s="1">
        <v>0.17747667941132822</v>
      </c>
      <c r="R12" s="1">
        <v>0.18125220431509054</v>
      </c>
      <c r="S12" s="1">
        <v>6.9987822118951302E-3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x14ac:dyDescent="0.3">
      <c r="A13" s="1" t="s">
        <v>26</v>
      </c>
      <c r="B13" s="1" t="s">
        <v>20</v>
      </c>
      <c r="C13" s="1">
        <v>7.6719111769964932E-2</v>
      </c>
      <c r="D13" s="1">
        <v>0.25699907468036509</v>
      </c>
      <c r="E13" s="1">
        <v>1.0133792451259303</v>
      </c>
      <c r="F13" s="1">
        <v>2.1085487779436072</v>
      </c>
      <c r="G13" s="1">
        <v>2.4271757990089382</v>
      </c>
      <c r="H13" s="1">
        <v>0.13241883788454623</v>
      </c>
      <c r="I13" s="1">
        <v>0.12321539260102907</v>
      </c>
      <c r="J13" s="1">
        <v>0</v>
      </c>
      <c r="K13" s="1">
        <v>0</v>
      </c>
      <c r="L13" s="1">
        <v>0</v>
      </c>
      <c r="N13" s="1" t="s">
        <v>26</v>
      </c>
      <c r="O13" s="1" t="s">
        <v>20</v>
      </c>
      <c r="P13" s="1">
        <v>3.0838815789473683E-2</v>
      </c>
      <c r="Q13" s="1">
        <v>9.3463717859966003E-2</v>
      </c>
      <c r="R13" s="1">
        <v>0.36519324008091913</v>
      </c>
      <c r="S13" s="1">
        <v>0.60357987564780413</v>
      </c>
      <c r="T13" s="1">
        <v>0.1182361826032943</v>
      </c>
      <c r="U13" s="1">
        <v>5.1831698227355921E-2</v>
      </c>
      <c r="V13" s="1">
        <v>0</v>
      </c>
      <c r="W13" s="1">
        <v>0</v>
      </c>
      <c r="X13" s="1">
        <v>0</v>
      </c>
      <c r="Y13" s="1">
        <v>0</v>
      </c>
    </row>
    <row r="14" spans="1:25" x14ac:dyDescent="0.3">
      <c r="B14" s="1" t="s">
        <v>21</v>
      </c>
      <c r="C14" s="1">
        <v>0.14458439408896245</v>
      </c>
      <c r="D14" s="1">
        <v>0.27040310978515653</v>
      </c>
      <c r="E14" s="1">
        <v>0.63012126170792171</v>
      </c>
      <c r="F14" s="1">
        <v>2.0212173361009023</v>
      </c>
      <c r="G14" s="1">
        <v>1.8314707940662354</v>
      </c>
      <c r="H14" s="1">
        <v>1.5706947407333247</v>
      </c>
      <c r="I14" s="1">
        <v>0.48199106125668217</v>
      </c>
      <c r="J14" s="1">
        <v>0</v>
      </c>
      <c r="K14" s="1">
        <v>0</v>
      </c>
      <c r="L14" s="1">
        <v>0</v>
      </c>
      <c r="O14" s="1" t="s">
        <v>21</v>
      </c>
      <c r="P14" s="1">
        <v>3.6389686449336996E-2</v>
      </c>
      <c r="Q14" s="1">
        <v>9.4355537383377985E-2</v>
      </c>
      <c r="R14" s="1">
        <v>0.42624514152783599</v>
      </c>
      <c r="S14" s="1">
        <v>0.60089861992388127</v>
      </c>
      <c r="T14" s="1">
        <v>4.0146191613311885E-2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</row>
    <row r="15" spans="1:25" x14ac:dyDescent="0.3">
      <c r="A15" s="1" t="s">
        <v>27</v>
      </c>
      <c r="B15" s="1" t="s">
        <v>20</v>
      </c>
      <c r="C15" s="1">
        <v>1.6609414518138237E-2</v>
      </c>
      <c r="D15" s="1">
        <v>7.1378129437403653E-2</v>
      </c>
      <c r="E15" s="1">
        <v>0.87950377864342499</v>
      </c>
      <c r="F15" s="1">
        <v>6.7723025635832625</v>
      </c>
      <c r="G15" s="1">
        <v>3.3044792860452072</v>
      </c>
      <c r="H15" s="1">
        <v>0.36166423673507608</v>
      </c>
      <c r="I15" s="1">
        <v>7.8957615910677403E-2</v>
      </c>
      <c r="J15" s="1">
        <v>3.5413206305431072E-2</v>
      </c>
      <c r="K15" s="1">
        <v>6.3210858782727425E-3</v>
      </c>
      <c r="L15" s="1">
        <v>3.2391986222608526E-3</v>
      </c>
      <c r="N15" s="1" t="s">
        <v>27</v>
      </c>
      <c r="O15" s="1" t="s">
        <v>20</v>
      </c>
      <c r="P15" s="1">
        <v>0.11191564320066474</v>
      </c>
      <c r="Q15" s="1">
        <v>0.2086513604528962</v>
      </c>
      <c r="R15" s="1">
        <v>0.92234417127787072</v>
      </c>
      <c r="S15" s="1">
        <v>1.0117045650356433</v>
      </c>
      <c r="T15" s="1">
        <v>9.4320292197760378E-2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</row>
    <row r="16" spans="1:25" x14ac:dyDescent="0.3">
      <c r="B16" s="1" t="s">
        <v>21</v>
      </c>
      <c r="C16" s="1">
        <v>9.0483362120447428E-2</v>
      </c>
      <c r="D16" s="1">
        <v>0.24329272372286526</v>
      </c>
      <c r="E16" s="1">
        <v>1.0563070516821738</v>
      </c>
      <c r="F16" s="1">
        <v>4.7740822398886014</v>
      </c>
      <c r="G16" s="1">
        <v>4.2365636989064948</v>
      </c>
      <c r="H16" s="1">
        <v>1.5354661818252529</v>
      </c>
      <c r="I16" s="1">
        <v>0.2870367048186287</v>
      </c>
      <c r="J16" s="1">
        <v>1.6226210453949588E-2</v>
      </c>
      <c r="K16" s="1">
        <v>0</v>
      </c>
      <c r="L16" s="1">
        <v>0</v>
      </c>
      <c r="O16" s="1" t="s">
        <v>21</v>
      </c>
      <c r="P16" s="1">
        <v>0.10713207436913817</v>
      </c>
      <c r="Q16" s="1">
        <v>0.18858153464330732</v>
      </c>
      <c r="R16" s="1">
        <v>0.69020171765883576</v>
      </c>
      <c r="S16" s="1">
        <v>1.5389248979894956</v>
      </c>
      <c r="T16" s="1">
        <v>0.20710838459708392</v>
      </c>
      <c r="U16" s="1">
        <v>2.2920209294254014E-2</v>
      </c>
      <c r="V16" s="1">
        <v>0</v>
      </c>
      <c r="W16" s="1">
        <v>0</v>
      </c>
      <c r="X16" s="1">
        <v>0</v>
      </c>
      <c r="Y16" s="1">
        <v>0</v>
      </c>
    </row>
    <row r="17" spans="1:25" x14ac:dyDescent="0.3">
      <c r="A17" s="1" t="s">
        <v>29</v>
      </c>
      <c r="B17" s="1" t="s">
        <v>20</v>
      </c>
      <c r="C17" s="1">
        <v>8.1078072132861542E-2</v>
      </c>
      <c r="D17" s="1">
        <v>0.23117105689954831</v>
      </c>
      <c r="E17" s="1">
        <v>0.82835502518059079</v>
      </c>
      <c r="F17" s="1">
        <v>0.12370919224408475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N17" s="1" t="s">
        <v>29</v>
      </c>
      <c r="O17" s="1" t="s">
        <v>20</v>
      </c>
      <c r="P17" s="1">
        <v>4.726885529759476E-2</v>
      </c>
      <c r="Q17" s="1">
        <v>0.14977477757885274</v>
      </c>
      <c r="R17" s="1">
        <v>0.28528720584067557</v>
      </c>
      <c r="S17" s="1">
        <v>3.0209046602489224E-3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 x14ac:dyDescent="0.3">
      <c r="B18" s="1" t="s">
        <v>21</v>
      </c>
      <c r="C18" s="1">
        <v>0.99629057825228196</v>
      </c>
      <c r="D18" s="1">
        <v>2.0307811849071089</v>
      </c>
      <c r="E18" s="1">
        <v>4.403292585298292</v>
      </c>
      <c r="F18" s="1">
        <v>4.563402039581713</v>
      </c>
      <c r="G18" s="1">
        <v>9.3973421658520824</v>
      </c>
      <c r="H18" s="1">
        <v>5.5834196690517919</v>
      </c>
      <c r="I18" s="1">
        <v>9.872592785688683</v>
      </c>
      <c r="J18" s="1">
        <v>11.13960803290588</v>
      </c>
      <c r="K18" s="1">
        <v>10.400900433926218</v>
      </c>
      <c r="L18" s="1">
        <v>2.6423957721667644</v>
      </c>
      <c r="O18" s="1" t="s">
        <v>21</v>
      </c>
      <c r="P18" s="1">
        <v>0.37195716907929538</v>
      </c>
      <c r="Q18" s="1">
        <v>0.66469420875864904</v>
      </c>
      <c r="R18" s="1">
        <v>1.5711338042946073</v>
      </c>
      <c r="S18" s="1">
        <v>0.49926377426976681</v>
      </c>
      <c r="T18" s="1">
        <v>0.70597098349899146</v>
      </c>
      <c r="U18" s="1">
        <v>2.0693342936572243</v>
      </c>
      <c r="V18" s="1">
        <v>2.1181759173583394</v>
      </c>
      <c r="W18" s="1">
        <v>0.41471143747098149</v>
      </c>
      <c r="X18" s="1">
        <v>0</v>
      </c>
      <c r="Y18" s="1">
        <v>0</v>
      </c>
    </row>
    <row r="19" spans="1:25" x14ac:dyDescent="0.3">
      <c r="A19" s="1" t="s">
        <v>28</v>
      </c>
      <c r="B19" s="1" t="s">
        <v>20</v>
      </c>
      <c r="C19" s="1">
        <v>0.13731632624392437</v>
      </c>
      <c r="D19" s="1">
        <v>0.15222092976191942</v>
      </c>
      <c r="E19" s="1">
        <v>0.23110909306974245</v>
      </c>
      <c r="F19" s="1">
        <v>0.39459326333123002</v>
      </c>
      <c r="G19" s="1">
        <v>0.23749686307742107</v>
      </c>
      <c r="H19" s="1">
        <v>1.6521764671327027E-2</v>
      </c>
      <c r="I19" s="1">
        <v>0</v>
      </c>
      <c r="J19" s="1">
        <v>0</v>
      </c>
      <c r="K19" s="1">
        <v>0</v>
      </c>
      <c r="L19" s="1">
        <v>0</v>
      </c>
      <c r="N19" s="1" t="s">
        <v>28</v>
      </c>
      <c r="O19" s="1" t="s">
        <v>20</v>
      </c>
      <c r="P19" s="1">
        <v>0.22931162749989059</v>
      </c>
      <c r="Q19" s="1">
        <v>0.10243730749228218</v>
      </c>
      <c r="R19" s="1">
        <v>0.22204318344979629</v>
      </c>
      <c r="S19" s="1">
        <v>7.2768319868236092E-2</v>
      </c>
      <c r="T19" s="1">
        <v>1.7886815806936866E-3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</row>
    <row r="20" spans="1:25" x14ac:dyDescent="0.3">
      <c r="B20" s="1" t="s">
        <v>21</v>
      </c>
      <c r="C20" s="1">
        <v>0.21304696586244595</v>
      </c>
      <c r="D20" s="1">
        <v>0.21960019087739774</v>
      </c>
      <c r="E20" s="1">
        <v>0.3090068293878051</v>
      </c>
      <c r="F20" s="1">
        <v>0.68206561353337281</v>
      </c>
      <c r="G20" s="1">
        <v>0.67599830295933205</v>
      </c>
      <c r="H20" s="1">
        <v>0.79508544213527332</v>
      </c>
      <c r="I20" s="1">
        <v>0.13458183050289271</v>
      </c>
      <c r="J20" s="1">
        <v>3.9687957403709076E-3</v>
      </c>
      <c r="K20" s="1">
        <v>2.3841425908000704E-3</v>
      </c>
      <c r="L20" s="1">
        <v>0</v>
      </c>
      <c r="O20" s="1" t="s">
        <v>21</v>
      </c>
      <c r="P20" s="1">
        <v>1.5803780264239207E-2</v>
      </c>
      <c r="Q20" s="1">
        <v>0.218303137241913</v>
      </c>
      <c r="R20" s="1">
        <v>0.33213262357598139</v>
      </c>
      <c r="S20" s="1">
        <v>0.3049245311785333</v>
      </c>
      <c r="T20" s="1">
        <v>6.2907556578442658E-2</v>
      </c>
      <c r="U20" s="1">
        <v>1.5446186259381628E-3</v>
      </c>
      <c r="V20" s="1">
        <v>0</v>
      </c>
      <c r="W20" s="1">
        <v>0</v>
      </c>
      <c r="X20" s="1">
        <v>0</v>
      </c>
      <c r="Y20" s="1">
        <v>0</v>
      </c>
    </row>
    <row r="21" spans="1:25" x14ac:dyDescent="0.3">
      <c r="A21" s="1" t="s">
        <v>30</v>
      </c>
      <c r="B21" s="1" t="s">
        <v>20</v>
      </c>
      <c r="C21" s="1">
        <v>0.16551076944831886</v>
      </c>
      <c r="D21" s="1">
        <v>0.29032434572415322</v>
      </c>
      <c r="E21" s="1">
        <v>1.102042989994741</v>
      </c>
      <c r="F21" s="1">
        <v>3.593378750792894</v>
      </c>
      <c r="G21" s="1">
        <v>9.2382509398418247</v>
      </c>
      <c r="H21" s="1">
        <v>3.5453712190650779</v>
      </c>
      <c r="I21" s="1">
        <v>0.62183356688584668</v>
      </c>
      <c r="J21" s="1">
        <v>0</v>
      </c>
      <c r="K21" s="1">
        <v>0</v>
      </c>
      <c r="L21" s="1">
        <v>0</v>
      </c>
      <c r="N21" s="1" t="s">
        <v>30</v>
      </c>
      <c r="O21" s="1" t="s">
        <v>20</v>
      </c>
      <c r="P21" s="1">
        <v>0.13279220509756076</v>
      </c>
      <c r="Q21" s="1">
        <v>0.15111310746776022</v>
      </c>
      <c r="R21" s="1">
        <v>0.5018349215427359</v>
      </c>
      <c r="S21" s="1">
        <v>2.0431390813296852</v>
      </c>
      <c r="T21" s="1">
        <v>1.0637709141666001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5" x14ac:dyDescent="0.3">
      <c r="B22" s="1" t="s">
        <v>21</v>
      </c>
      <c r="C22" s="1">
        <v>0.12752052283414361</v>
      </c>
      <c r="D22" s="1">
        <v>0.2915301103557344</v>
      </c>
      <c r="E22" s="1">
        <v>1.299469811535036</v>
      </c>
      <c r="F22" s="1">
        <v>3.0028058563257671</v>
      </c>
      <c r="G22" s="1">
        <v>1.7614540999312054E-3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O22" s="1" t="s">
        <v>21</v>
      </c>
      <c r="P22" s="1">
        <v>7.4334424938635651E-2</v>
      </c>
      <c r="Q22" s="1">
        <v>0.11911363871664793</v>
      </c>
      <c r="R22" s="1">
        <v>0.64608669308718147</v>
      </c>
      <c r="S22" s="1">
        <v>0.23036671044676549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</row>
    <row r="23" spans="1:25" x14ac:dyDescent="0.3">
      <c r="A23" s="1" t="s">
        <v>31</v>
      </c>
      <c r="B23" s="1" t="s">
        <v>20</v>
      </c>
      <c r="C23" s="1">
        <v>6.9689334419494611E-2</v>
      </c>
      <c r="D23" s="1">
        <v>0.16762400104239056</v>
      </c>
      <c r="E23" s="1">
        <v>0.86504879957058034</v>
      </c>
      <c r="F23" s="1">
        <v>3.8655563398429185</v>
      </c>
      <c r="G23" s="1">
        <v>0.68738194677274034</v>
      </c>
      <c r="H23" s="1">
        <v>1.247133541500707E-2</v>
      </c>
      <c r="I23" s="1">
        <v>0</v>
      </c>
      <c r="J23" s="1">
        <v>0</v>
      </c>
      <c r="K23" s="1">
        <v>0</v>
      </c>
      <c r="L23" s="1">
        <v>0</v>
      </c>
      <c r="N23" s="1" t="s">
        <v>31</v>
      </c>
      <c r="O23" s="1" t="s">
        <v>20</v>
      </c>
      <c r="P23" s="1">
        <v>8.3979508999804053E-2</v>
      </c>
      <c r="Q23" s="1">
        <v>0.14417672987579805</v>
      </c>
      <c r="R23" s="1">
        <v>0.65622903027534829</v>
      </c>
      <c r="S23" s="1">
        <v>0.43034259574046901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x14ac:dyDescent="0.3">
      <c r="B24" s="1" t="s">
        <v>21</v>
      </c>
      <c r="C24" s="1">
        <v>7.53527497225564E-2</v>
      </c>
      <c r="D24" s="1">
        <v>0.14577531911712485</v>
      </c>
      <c r="E24" s="1">
        <v>0.68623923765578387</v>
      </c>
      <c r="F24" s="1">
        <v>2.1171421040415126</v>
      </c>
      <c r="G24" s="1">
        <v>1.748789164186225</v>
      </c>
      <c r="H24" s="1">
        <v>0.12357474998407542</v>
      </c>
      <c r="I24" s="1">
        <v>7.4240427624863116E-3</v>
      </c>
      <c r="J24" s="1">
        <v>0</v>
      </c>
      <c r="K24" s="1">
        <v>0</v>
      </c>
      <c r="L24" s="1">
        <v>0</v>
      </c>
      <c r="O24" s="1" t="s">
        <v>21</v>
      </c>
      <c r="P24" s="1">
        <v>7.8516467044497426E-2</v>
      </c>
      <c r="Q24" s="1">
        <v>0.11599727317179374</v>
      </c>
      <c r="R24" s="1">
        <v>0.20633613412207563</v>
      </c>
      <c r="S24" s="1">
        <v>7.874981915012462E-2</v>
      </c>
      <c r="T24" s="1">
        <v>1.8701201552199728E-3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6" spans="1:25" x14ac:dyDescent="0.3">
      <c r="B26" s="1" t="s">
        <v>33</v>
      </c>
      <c r="C26" s="1">
        <f>AVERAGE(C5:C14)</f>
        <v>0.12775808549056725</v>
      </c>
      <c r="D26" s="1">
        <f t="shared" ref="D26:L26" si="0">AVERAGE(D5:D14)</f>
        <v>0.23248889083472957</v>
      </c>
      <c r="E26" s="1">
        <f t="shared" si="0"/>
        <v>0.92086488211467743</v>
      </c>
      <c r="F26" s="1">
        <f t="shared" si="0"/>
        <v>2.3779166772928635</v>
      </c>
      <c r="G26" s="1">
        <f t="shared" si="0"/>
        <v>2.1752763240874682</v>
      </c>
      <c r="H26" s="1">
        <f t="shared" si="0"/>
        <v>2.3403268136329518</v>
      </c>
      <c r="I26" s="1">
        <f t="shared" si="0"/>
        <v>1.4018880539704841</v>
      </c>
      <c r="J26" s="1">
        <f t="shared" si="0"/>
        <v>0.28938802523333118</v>
      </c>
      <c r="K26" s="1">
        <f>AVERAGE(K5:K14)</f>
        <v>0.16780047926769712</v>
      </c>
      <c r="L26" s="1">
        <f t="shared" si="0"/>
        <v>0.19679097369770679</v>
      </c>
      <c r="O26" s="1" t="s">
        <v>33</v>
      </c>
      <c r="P26" s="1">
        <f>AVERAGE(P5:P14)</f>
        <v>9.1222117117058216E-2</v>
      </c>
      <c r="Q26" s="1">
        <f t="shared" ref="Q26:Y26" si="1">AVERAGE(Q5:Q14)</f>
        <v>0.15727947279514967</v>
      </c>
      <c r="R26" s="1">
        <f t="shared" si="1"/>
        <v>0.49559396200416572</v>
      </c>
      <c r="S26" s="1">
        <f t="shared" si="1"/>
        <v>0.56478332592889946</v>
      </c>
      <c r="T26" s="1">
        <f t="shared" si="1"/>
        <v>0.25847009402688886</v>
      </c>
      <c r="U26" s="1">
        <f t="shared" si="1"/>
        <v>8.5565819457760123E-2</v>
      </c>
      <c r="V26" s="1">
        <f t="shared" si="1"/>
        <v>2.7337016066626314E-2</v>
      </c>
      <c r="W26" s="1">
        <f t="shared" si="1"/>
        <v>1.6597966474306128E-2</v>
      </c>
      <c r="X26" s="1">
        <f>AVERAGE(X5:X14)</f>
        <v>7.7405593844248471E-3</v>
      </c>
      <c r="Y26" s="1">
        <f t="shared" si="1"/>
        <v>3.5460554262424109E-3</v>
      </c>
    </row>
    <row r="27" spans="1:25" x14ac:dyDescent="0.3">
      <c r="B27" s="1" t="s">
        <v>32</v>
      </c>
      <c r="C27" s="1">
        <f>AVERAGE(C15:C24)</f>
        <v>0.19728980955546127</v>
      </c>
      <c r="D27" s="1">
        <f t="shared" ref="D27:L27" si="2">AVERAGE(D15:D24)</f>
        <v>0.3843697991845646</v>
      </c>
      <c r="E27" s="1">
        <f t="shared" si="2"/>
        <v>1.1660375202018169</v>
      </c>
      <c r="F27" s="1">
        <f t="shared" si="2"/>
        <v>2.9889037963165359</v>
      </c>
      <c r="G27" s="1">
        <f t="shared" si="2"/>
        <v>2.9528063821741255</v>
      </c>
      <c r="H27" s="1">
        <f t="shared" si="2"/>
        <v>1.1973574598882883</v>
      </c>
      <c r="I27" s="1">
        <f t="shared" si="2"/>
        <v>1.1002426546569215</v>
      </c>
      <c r="J27" s="1">
        <f t="shared" si="2"/>
        <v>1.1195216245405633</v>
      </c>
      <c r="K27" s="1">
        <f t="shared" si="2"/>
        <v>1.0409605662395292</v>
      </c>
      <c r="L27" s="1">
        <f t="shared" si="2"/>
        <v>0.26456349707890253</v>
      </c>
      <c r="O27" s="1" t="s">
        <v>32</v>
      </c>
      <c r="P27" s="1">
        <f>AVERAGE(P15:P24)</f>
        <v>0.12530117557913206</v>
      </c>
      <c r="Q27" s="1">
        <f t="shared" ref="Q27:Y27" si="3">AVERAGE(Q15:Q24)</f>
        <v>0.20628430753999005</v>
      </c>
      <c r="R27" s="1">
        <f t="shared" si="3"/>
        <v>0.60336294851251082</v>
      </c>
      <c r="S27" s="1">
        <f t="shared" si="3"/>
        <v>0.62132051996689686</v>
      </c>
      <c r="T27" s="1">
        <f t="shared" si="3"/>
        <v>0.21377369327747925</v>
      </c>
      <c r="U27" s="1">
        <f t="shared" si="3"/>
        <v>0.20937991215774163</v>
      </c>
      <c r="V27" s="1">
        <f t="shared" si="3"/>
        <v>0.21181759173583395</v>
      </c>
      <c r="W27" s="1">
        <f t="shared" si="3"/>
        <v>4.1471143747098149E-2</v>
      </c>
      <c r="X27" s="1">
        <f t="shared" si="3"/>
        <v>0</v>
      </c>
      <c r="Y27" s="1">
        <f t="shared" si="3"/>
        <v>0</v>
      </c>
    </row>
    <row r="28" spans="1:25" x14ac:dyDescent="0.3">
      <c r="B28" s="4" t="s">
        <v>34</v>
      </c>
      <c r="C28" s="4">
        <f>AVERAGE(C5:C24)</f>
        <v>0.16252394752301427</v>
      </c>
      <c r="D28" s="4">
        <f t="shared" ref="D28:L28" si="4">AVERAGE(D5:D24)</f>
        <v>0.30842934500964714</v>
      </c>
      <c r="E28" s="4">
        <f t="shared" si="4"/>
        <v>1.0434512011582471</v>
      </c>
      <c r="F28" s="4">
        <f t="shared" si="4"/>
        <v>2.6834102368046997</v>
      </c>
      <c r="G28" s="4">
        <f t="shared" si="4"/>
        <v>2.5640413531307971</v>
      </c>
      <c r="H28" s="4">
        <f t="shared" si="4"/>
        <v>1.76884213676062</v>
      </c>
      <c r="I28" s="4">
        <f t="shared" si="4"/>
        <v>1.2510653543137029</v>
      </c>
      <c r="J28" s="4">
        <f t="shared" si="4"/>
        <v>0.70445482488694722</v>
      </c>
      <c r="K28" s="4">
        <f t="shared" si="4"/>
        <v>0.60438052275361309</v>
      </c>
      <c r="L28" s="4">
        <f t="shared" si="4"/>
        <v>0.23067723538830465</v>
      </c>
      <c r="O28" s="4" t="s">
        <v>34</v>
      </c>
      <c r="P28" s="4">
        <f>AVERAGE(P5:P24)</f>
        <v>0.10826164634809513</v>
      </c>
      <c r="Q28" s="4">
        <f t="shared" ref="Q28:Y28" si="5">AVERAGE(Q5:Q24)</f>
        <v>0.18178189016756982</v>
      </c>
      <c r="R28" s="4">
        <f t="shared" si="5"/>
        <v>0.54947845525833827</v>
      </c>
      <c r="S28" s="4">
        <f t="shared" si="5"/>
        <v>0.59305192294789832</v>
      </c>
      <c r="T28" s="4">
        <f t="shared" si="5"/>
        <v>0.236121893652184</v>
      </c>
      <c r="U28" s="4">
        <f t="shared" si="5"/>
        <v>0.14747286580775087</v>
      </c>
      <c r="V28" s="4">
        <f t="shared" si="5"/>
        <v>0.11957730390123014</v>
      </c>
      <c r="W28" s="4">
        <f t="shared" si="5"/>
        <v>2.9034555110702139E-2</v>
      </c>
      <c r="X28" s="4">
        <f t="shared" si="5"/>
        <v>3.8702796922124236E-3</v>
      </c>
      <c r="Y28" s="4">
        <f t="shared" si="5"/>
        <v>1.7730277131212055E-3</v>
      </c>
    </row>
    <row r="29" spans="1:25" x14ac:dyDescent="0.3">
      <c r="B29" s="1" t="s">
        <v>35</v>
      </c>
      <c r="C29" s="1">
        <f>STDEV(C5:C14)</f>
        <v>7.2760264788606435E-2</v>
      </c>
      <c r="D29" s="1">
        <f t="shared" ref="D29:L29" si="6">STDEV(D5:D14)</f>
        <v>8.861015113837159E-2</v>
      </c>
      <c r="E29" s="1">
        <f t="shared" si="6"/>
        <v>0.36209348681274489</v>
      </c>
      <c r="F29" s="1">
        <f t="shared" si="6"/>
        <v>1.5203818281118302</v>
      </c>
      <c r="G29" s="1">
        <f t="shared" si="6"/>
        <v>3.0953246972510757</v>
      </c>
      <c r="H29" s="1">
        <f t="shared" si="6"/>
        <v>3.2254894899299313</v>
      </c>
      <c r="I29" s="1">
        <f t="shared" si="6"/>
        <v>3.0547977920391602</v>
      </c>
      <c r="J29" s="1">
        <f t="shared" si="6"/>
        <v>0.8126555100958115</v>
      </c>
      <c r="K29" s="1">
        <f t="shared" si="6"/>
        <v>0.53063170695378592</v>
      </c>
      <c r="L29" s="1">
        <f t="shared" si="6"/>
        <v>0.62230769984704137</v>
      </c>
      <c r="O29" s="1" t="s">
        <v>35</v>
      </c>
      <c r="P29" s="1">
        <f>STDEV(P5:P14)</f>
        <v>6.3403530001781894E-2</v>
      </c>
      <c r="Q29" s="1">
        <f t="shared" ref="Q29:Y29" si="7">STDEV(Q5:Q14)</f>
        <v>8.1558377958350428E-2</v>
      </c>
      <c r="R29" s="1">
        <f t="shared" si="7"/>
        <v>0.28520650499310685</v>
      </c>
      <c r="S29" s="1">
        <f t="shared" si="7"/>
        <v>0.67922444810152283</v>
      </c>
      <c r="T29" s="1">
        <f t="shared" si="7"/>
        <v>0.60726475832208526</v>
      </c>
      <c r="U29" s="1">
        <f t="shared" si="7"/>
        <v>0.24807091816356067</v>
      </c>
      <c r="V29" s="1">
        <f t="shared" si="7"/>
        <v>8.6447235203156447E-2</v>
      </c>
      <c r="W29" s="1">
        <f t="shared" si="7"/>
        <v>5.2487378585921986E-2</v>
      </c>
      <c r="X29" s="1">
        <f t="shared" si="7"/>
        <v>2.4477798018573398E-2</v>
      </c>
      <c r="Y29" s="1">
        <f t="shared" si="7"/>
        <v>1.1120969393676012E-2</v>
      </c>
    </row>
    <row r="30" spans="1:25" x14ac:dyDescent="0.3">
      <c r="B30" s="1" t="s">
        <v>36</v>
      </c>
      <c r="C30" s="1">
        <f>STDEV(C15:C24)</f>
        <v>0.28613006248289208</v>
      </c>
      <c r="D30" s="1">
        <f t="shared" ref="D30:L30" si="8">STDEV(D15:D24)</f>
        <v>0.58256318452657885</v>
      </c>
      <c r="E30" s="1">
        <f t="shared" si="8"/>
        <v>1.1850590717444587</v>
      </c>
      <c r="F30" s="1">
        <f t="shared" si="8"/>
        <v>2.1637255436953287</v>
      </c>
      <c r="G30" s="1">
        <f t="shared" si="8"/>
        <v>3.6419905924602669</v>
      </c>
      <c r="H30" s="1">
        <f t="shared" si="8"/>
        <v>1.9015753969314266</v>
      </c>
      <c r="I30" s="1">
        <f t="shared" si="8"/>
        <v>3.0886210167539705</v>
      </c>
      <c r="J30" s="1">
        <f t="shared" si="8"/>
        <v>3.5207182598168161</v>
      </c>
      <c r="K30" s="1">
        <f t="shared" si="8"/>
        <v>3.2887482669796011</v>
      </c>
      <c r="L30" s="1">
        <f t="shared" si="8"/>
        <v>0.83548571829713525</v>
      </c>
      <c r="O30" s="1" t="s">
        <v>36</v>
      </c>
      <c r="P30" s="1">
        <f>STDEV(P15:P24)</f>
        <v>0.10370651903814047</v>
      </c>
      <c r="Q30" s="1">
        <f t="shared" ref="Q30:Y30" si="9">STDEV(Q15:Q24)</f>
        <v>0.16574153033651257</v>
      </c>
      <c r="R30" s="1">
        <f t="shared" si="9"/>
        <v>0.41346390741725125</v>
      </c>
      <c r="S30" s="1">
        <f t="shared" si="9"/>
        <v>0.69104382673075238</v>
      </c>
      <c r="T30" s="1">
        <f t="shared" si="9"/>
        <v>0.36949904914792503</v>
      </c>
      <c r="U30" s="1">
        <f t="shared" si="9"/>
        <v>0.65356056121617367</v>
      </c>
      <c r="V30" s="1">
        <f t="shared" si="9"/>
        <v>0.66982603837689403</v>
      </c>
      <c r="W30" s="1">
        <f t="shared" si="9"/>
        <v>0.13114327141308005</v>
      </c>
      <c r="X30" s="1">
        <f t="shared" si="9"/>
        <v>0</v>
      </c>
      <c r="Y30" s="1">
        <f t="shared" si="9"/>
        <v>0</v>
      </c>
    </row>
    <row r="31" spans="1:25" x14ac:dyDescent="0.3">
      <c r="B31" s="4" t="s">
        <v>37</v>
      </c>
      <c r="C31" s="4">
        <f>STDEV(C5:C24)</f>
        <v>0.2063024762402513</v>
      </c>
      <c r="D31" s="4">
        <f t="shared" ref="D31:L31" si="10">STDEV(D5:D24)</f>
        <v>0.412975318318208</v>
      </c>
      <c r="E31" s="4">
        <f t="shared" si="10"/>
        <v>0.86206112809199076</v>
      </c>
      <c r="F31" s="4">
        <f t="shared" si="10"/>
        <v>1.8468457959065336</v>
      </c>
      <c r="G31" s="4">
        <f t="shared" si="10"/>
        <v>3.3136792960868262</v>
      </c>
      <c r="H31" s="4">
        <f t="shared" si="10"/>
        <v>2.6428636549730009</v>
      </c>
      <c r="I31" s="4">
        <f t="shared" si="10"/>
        <v>2.9938293886018825</v>
      </c>
      <c r="J31" s="4">
        <f t="shared" si="10"/>
        <v>2.523034965977573</v>
      </c>
      <c r="K31" s="4">
        <f t="shared" si="10"/>
        <v>2.3360893912609528</v>
      </c>
      <c r="L31" s="4">
        <f t="shared" si="10"/>
        <v>0.71784380735988707</v>
      </c>
      <c r="O31" s="4" t="s">
        <v>37</v>
      </c>
      <c r="P31" s="4">
        <f>STDEV(P5:P24)</f>
        <v>8.5465400354567234E-2</v>
      </c>
      <c r="Q31" s="4">
        <f t="shared" ref="Q31:Y31" si="11">STDEV(Q5:Q24)</f>
        <v>0.12959564323882719</v>
      </c>
      <c r="R31" s="4">
        <f t="shared" si="11"/>
        <v>0.35009225485722423</v>
      </c>
      <c r="S31" s="4">
        <f t="shared" si="11"/>
        <v>0.66751578194636785</v>
      </c>
      <c r="T31" s="4">
        <f t="shared" si="11"/>
        <v>0.48977380103314133</v>
      </c>
      <c r="U31" s="4">
        <f t="shared" si="11"/>
        <v>0.48529833126791333</v>
      </c>
      <c r="V31" s="4">
        <f t="shared" si="11"/>
        <v>0.47436527283994528</v>
      </c>
      <c r="W31" s="4">
        <f t="shared" si="11"/>
        <v>9.8053346830326807E-2</v>
      </c>
      <c r="X31" s="4">
        <f t="shared" si="11"/>
        <v>1.7308416967447886E-2</v>
      </c>
      <c r="Y31" s="4">
        <f t="shared" si="11"/>
        <v>7.8671742660835695E-3</v>
      </c>
    </row>
    <row r="34" spans="1:25" x14ac:dyDescent="0.3">
      <c r="G34" s="6" t="s">
        <v>47</v>
      </c>
      <c r="H34" s="6" t="s">
        <v>45</v>
      </c>
      <c r="T34" s="6" t="s">
        <v>47</v>
      </c>
      <c r="U34" s="6" t="s">
        <v>45</v>
      </c>
    </row>
    <row r="35" spans="1:25" x14ac:dyDescent="0.3">
      <c r="A35" s="6" t="s">
        <v>18</v>
      </c>
      <c r="B35" s="1" t="s">
        <v>15</v>
      </c>
      <c r="C35" s="1">
        <v>1</v>
      </c>
      <c r="D35" s="1">
        <v>2</v>
      </c>
      <c r="E35" s="1">
        <v>5</v>
      </c>
      <c r="F35" s="1">
        <v>10</v>
      </c>
      <c r="G35" s="1">
        <v>15</v>
      </c>
      <c r="H35" s="1">
        <v>20</v>
      </c>
      <c r="I35" s="1">
        <v>25</v>
      </c>
      <c r="J35" s="1">
        <v>30</v>
      </c>
      <c r="K35" s="1">
        <v>35</v>
      </c>
      <c r="L35" s="1">
        <v>40</v>
      </c>
      <c r="N35" s="6" t="s">
        <v>19</v>
      </c>
      <c r="O35" s="1" t="s">
        <v>15</v>
      </c>
      <c r="P35" s="1">
        <v>1</v>
      </c>
      <c r="Q35" s="1">
        <v>2</v>
      </c>
      <c r="R35" s="1">
        <v>5</v>
      </c>
      <c r="S35" s="1">
        <v>10</v>
      </c>
      <c r="T35" s="1">
        <v>15</v>
      </c>
      <c r="U35" s="1">
        <v>20</v>
      </c>
      <c r="V35" s="1">
        <v>25</v>
      </c>
      <c r="W35" s="1">
        <v>30</v>
      </c>
      <c r="X35" s="1">
        <v>35</v>
      </c>
      <c r="Y35" s="1">
        <v>40</v>
      </c>
    </row>
    <row r="36" spans="1:25" x14ac:dyDescent="0.3">
      <c r="B36" s="1" t="s">
        <v>38</v>
      </c>
      <c r="C36" s="1">
        <v>125</v>
      </c>
      <c r="D36" s="1">
        <v>500</v>
      </c>
      <c r="E36" s="1">
        <v>3125</v>
      </c>
      <c r="F36" s="1">
        <v>12500</v>
      </c>
      <c r="G36" s="1">
        <v>28125</v>
      </c>
      <c r="H36" s="1">
        <v>50000</v>
      </c>
      <c r="I36" s="1">
        <v>78125</v>
      </c>
      <c r="J36" s="1">
        <v>112500</v>
      </c>
      <c r="K36" s="1">
        <v>153125</v>
      </c>
      <c r="L36" s="1">
        <v>200000</v>
      </c>
      <c r="O36" s="1" t="s">
        <v>38</v>
      </c>
      <c r="P36" s="1">
        <v>250</v>
      </c>
      <c r="Q36" s="1">
        <v>1000</v>
      </c>
      <c r="R36" s="1">
        <v>6250</v>
      </c>
      <c r="S36" s="1">
        <v>25000</v>
      </c>
      <c r="T36" s="1">
        <v>56250</v>
      </c>
      <c r="U36" s="1">
        <v>100000</v>
      </c>
      <c r="V36" s="1">
        <v>156250</v>
      </c>
      <c r="W36" s="1">
        <v>225000</v>
      </c>
      <c r="X36" s="1">
        <v>306250</v>
      </c>
      <c r="Y36" s="1">
        <v>400000</v>
      </c>
    </row>
    <row r="38" spans="1:25" x14ac:dyDescent="0.3">
      <c r="A38" s="1" t="s">
        <v>22</v>
      </c>
      <c r="B38" s="1" t="s">
        <v>20</v>
      </c>
      <c r="C38" s="1">
        <v>6.2106858732127297E-2</v>
      </c>
      <c r="D38" s="1">
        <v>0.18983755746236836</v>
      </c>
      <c r="E38" s="1">
        <v>0.98898270078484041</v>
      </c>
      <c r="F38" s="1">
        <v>3.8387893695063613</v>
      </c>
      <c r="G38" s="1">
        <v>4.6489857866108322</v>
      </c>
      <c r="H38" s="1">
        <v>7.4115770336983893</v>
      </c>
      <c r="I38" s="1">
        <v>5.6192328851029076</v>
      </c>
      <c r="J38" s="1">
        <v>12.638806343645406</v>
      </c>
      <c r="K38" s="1">
        <v>3.9185134494920248</v>
      </c>
      <c r="L38" s="1">
        <v>0</v>
      </c>
      <c r="N38" s="1" t="s">
        <v>22</v>
      </c>
      <c r="O38" s="1" t="s">
        <v>20</v>
      </c>
      <c r="P38" s="1">
        <v>0.15462391503981565</v>
      </c>
      <c r="Q38" s="1">
        <v>0.1339685834237464</v>
      </c>
      <c r="R38" s="1">
        <v>0.25104984480555048</v>
      </c>
      <c r="S38" s="1">
        <v>0.99815898148472504</v>
      </c>
      <c r="T38" s="1">
        <v>1.5639134789351254</v>
      </c>
      <c r="U38" s="1">
        <v>22.294595696332081</v>
      </c>
      <c r="V38" s="1">
        <v>14.737877486742892</v>
      </c>
      <c r="W38" s="1">
        <v>0</v>
      </c>
      <c r="X38" s="1">
        <v>0</v>
      </c>
      <c r="Y38" s="1">
        <v>0</v>
      </c>
    </row>
    <row r="39" spans="1:25" x14ac:dyDescent="0.3">
      <c r="B39" s="1" t="s">
        <v>21</v>
      </c>
      <c r="C39" s="1">
        <v>8.4729718042872063E-2</v>
      </c>
      <c r="D39" s="1">
        <v>9.4848219429599201E-2</v>
      </c>
      <c r="E39" s="1">
        <v>0.36190802735887539</v>
      </c>
      <c r="F39" s="1">
        <v>1.5644602989857461</v>
      </c>
      <c r="G39" s="1">
        <v>0.72219353882371262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O39" s="1" t="s">
        <v>21</v>
      </c>
      <c r="P39" s="1">
        <v>4.2417265712356739E-2</v>
      </c>
      <c r="Q39" s="1">
        <v>4.7120745732921972E-2</v>
      </c>
      <c r="R39" s="1">
        <v>0.2786013125269991</v>
      </c>
      <c r="S39" s="1">
        <v>0.19064141303415341</v>
      </c>
      <c r="T39" s="1">
        <v>0.13923846631495623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1:25" x14ac:dyDescent="0.3">
      <c r="A40" s="1" t="s">
        <v>23</v>
      </c>
      <c r="B40" s="1" t="s">
        <v>20</v>
      </c>
      <c r="C40" s="1">
        <v>0.15214972252932257</v>
      </c>
      <c r="D40" s="1">
        <v>0.14088959132987131</v>
      </c>
      <c r="E40" s="1">
        <v>9.1889636870533017E-2</v>
      </c>
      <c r="F40" s="1">
        <v>0.46865070451198698</v>
      </c>
      <c r="G40" s="1">
        <v>0.20756805976635659</v>
      </c>
      <c r="H40" s="1">
        <v>8.6125880573801009E-2</v>
      </c>
      <c r="I40" s="1">
        <v>0</v>
      </c>
      <c r="J40" s="1">
        <v>0</v>
      </c>
      <c r="K40" s="1">
        <v>0</v>
      </c>
      <c r="L40" s="1">
        <v>0</v>
      </c>
      <c r="N40" s="1" t="s">
        <v>23</v>
      </c>
      <c r="O40" s="1" t="s">
        <v>20</v>
      </c>
      <c r="P40" s="1">
        <v>0.35817650362136244</v>
      </c>
      <c r="Q40" s="1">
        <v>0.44035977411541133</v>
      </c>
      <c r="R40" s="1">
        <v>0.65047010590058962</v>
      </c>
      <c r="S40" s="1">
        <v>1.4979524524246299</v>
      </c>
      <c r="T40" s="1">
        <v>1.4286480933470307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</row>
    <row r="41" spans="1:25" x14ac:dyDescent="0.3">
      <c r="B41" s="1" t="s">
        <v>21</v>
      </c>
      <c r="C41" s="1">
        <v>8.9729087623059103E-2</v>
      </c>
      <c r="D41" s="1">
        <v>7.4170220656406452E-2</v>
      </c>
      <c r="E41" s="1">
        <v>5.9917514332409313E-2</v>
      </c>
      <c r="F41" s="1">
        <v>0.51154217501974897</v>
      </c>
      <c r="G41" s="1">
        <v>1.718069393968202E-3</v>
      </c>
      <c r="H41" s="1">
        <v>3.8745092933979912E-3</v>
      </c>
      <c r="I41" s="1">
        <v>3.9797343985635534</v>
      </c>
      <c r="J41" s="1">
        <v>7.6614702461887649</v>
      </c>
      <c r="K41" s="1">
        <v>3.5274947213807031</v>
      </c>
      <c r="L41" s="1">
        <v>0.13705813648606774</v>
      </c>
      <c r="O41" s="1" t="s">
        <v>21</v>
      </c>
      <c r="P41" s="1">
        <v>0.29506989322884297</v>
      </c>
      <c r="Q41" s="1">
        <v>0.26323856590137434</v>
      </c>
      <c r="R41" s="1">
        <v>0.24659622830952591</v>
      </c>
      <c r="S41" s="1">
        <v>0.52557727770565577</v>
      </c>
      <c r="T41" s="1">
        <v>5.8859898026786892</v>
      </c>
      <c r="U41" s="1">
        <v>3.1151253967051957</v>
      </c>
      <c r="V41" s="1">
        <v>0</v>
      </c>
      <c r="W41" s="1">
        <v>0</v>
      </c>
      <c r="X41" s="1">
        <v>0</v>
      </c>
      <c r="Y41" s="1">
        <v>0</v>
      </c>
    </row>
    <row r="42" spans="1:25" x14ac:dyDescent="0.3">
      <c r="A42" s="1" t="s">
        <v>24</v>
      </c>
      <c r="B42" s="1" t="s">
        <v>20</v>
      </c>
      <c r="C42" s="1">
        <v>4.1483291661481257E-2</v>
      </c>
      <c r="D42" s="1">
        <v>9.3081175590090631E-2</v>
      </c>
      <c r="E42" s="1">
        <v>0.33853988695931697</v>
      </c>
      <c r="F42" s="1">
        <v>0.98096252472544687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N42" s="1" t="s">
        <v>24</v>
      </c>
      <c r="O42" s="1" t="s">
        <v>20</v>
      </c>
      <c r="P42" s="1">
        <v>0.30924680499222001</v>
      </c>
      <c r="Q42" s="1">
        <v>0.31529253296269666</v>
      </c>
      <c r="R42" s="1">
        <v>0.4866430355482515</v>
      </c>
      <c r="S42" s="1">
        <v>1.6558118997681863</v>
      </c>
      <c r="T42" s="1">
        <v>12.547543099572046</v>
      </c>
      <c r="U42" s="1">
        <v>0.40416147408471648</v>
      </c>
      <c r="V42" s="1">
        <v>4.4877836118964731E-2</v>
      </c>
      <c r="W42" s="1">
        <v>5.6774396715260501E-2</v>
      </c>
      <c r="X42" s="1">
        <v>0</v>
      </c>
      <c r="Y42" s="1">
        <v>2.6454956468369129E-4</v>
      </c>
    </row>
    <row r="43" spans="1:25" x14ac:dyDescent="0.3">
      <c r="B43" s="1" t="s">
        <v>21</v>
      </c>
      <c r="C43" s="1">
        <v>5.6578347295040653E-2</v>
      </c>
      <c r="D43" s="1">
        <v>8.3228796820488352E-2</v>
      </c>
      <c r="E43" s="1">
        <v>0.39805541277480966</v>
      </c>
      <c r="F43" s="1">
        <v>2.0080142475512019</v>
      </c>
      <c r="G43" s="1">
        <v>2.060222166866758E-2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O43" s="1" t="s">
        <v>21</v>
      </c>
      <c r="P43" s="1">
        <v>0.15619348262141988</v>
      </c>
      <c r="Q43" s="1">
        <v>0.16496314181741781</v>
      </c>
      <c r="R43" s="1">
        <v>0.21094102679853902</v>
      </c>
      <c r="S43" s="1">
        <v>0.62149929654110592</v>
      </c>
      <c r="T43" s="1">
        <v>5.2493115200860752</v>
      </c>
      <c r="U43" s="1">
        <v>5.8950712003231889E-2</v>
      </c>
      <c r="V43" s="1">
        <v>0</v>
      </c>
      <c r="W43" s="1">
        <v>0</v>
      </c>
      <c r="X43" s="1">
        <v>0</v>
      </c>
      <c r="Y43" s="1">
        <v>0</v>
      </c>
    </row>
    <row r="44" spans="1:25" x14ac:dyDescent="0.3">
      <c r="A44" s="1" t="s">
        <v>25</v>
      </c>
      <c r="B44" s="1" t="s">
        <v>20</v>
      </c>
      <c r="C44" s="1">
        <v>0.17384393781353996</v>
      </c>
      <c r="D44" s="1">
        <v>0.15989791372032769</v>
      </c>
      <c r="E44" s="1">
        <v>0.16417716749041908</v>
      </c>
      <c r="F44" s="1">
        <v>0.79851769690016228</v>
      </c>
      <c r="G44" s="1">
        <v>0.11400020194321488</v>
      </c>
      <c r="H44" s="1">
        <v>9.9370363171377846E-2</v>
      </c>
      <c r="I44" s="1">
        <v>0.12982797792924375</v>
      </c>
      <c r="J44" s="1">
        <v>0</v>
      </c>
      <c r="K44" s="1">
        <v>0</v>
      </c>
      <c r="L44" s="1">
        <v>0</v>
      </c>
      <c r="N44" s="1" t="s">
        <v>25</v>
      </c>
      <c r="O44" s="1" t="s">
        <v>20</v>
      </c>
      <c r="P44" s="1">
        <v>0.48034061577565818</v>
      </c>
      <c r="Q44" s="1">
        <v>0.55999557131494071</v>
      </c>
      <c r="R44" s="1">
        <v>0.76629579541765591</v>
      </c>
      <c r="S44" s="1">
        <v>1.5282115040040956</v>
      </c>
      <c r="T44" s="1">
        <v>0.10131072586932678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</row>
    <row r="45" spans="1:25" x14ac:dyDescent="0.3">
      <c r="B45" s="1" t="s">
        <v>21</v>
      </c>
      <c r="C45" s="1">
        <v>7.1738172886127133E-2</v>
      </c>
      <c r="D45" s="1">
        <v>6.6026591492043082E-2</v>
      </c>
      <c r="E45" s="1">
        <v>0.11854953201849373</v>
      </c>
      <c r="F45" s="1">
        <v>7.7921466923072405E-2</v>
      </c>
      <c r="G45" s="1">
        <v>7.0658998202611734E-2</v>
      </c>
      <c r="H45" s="1">
        <v>9.3154278389697884E-4</v>
      </c>
      <c r="I45" s="1">
        <v>0</v>
      </c>
      <c r="J45" s="1">
        <v>0</v>
      </c>
      <c r="K45" s="1">
        <v>0</v>
      </c>
      <c r="L45" s="1">
        <v>0</v>
      </c>
      <c r="O45" s="1" t="s">
        <v>21</v>
      </c>
      <c r="P45" s="1">
        <v>0.19535020546245138</v>
      </c>
      <c r="Q45" s="1">
        <v>0.19155241605429563</v>
      </c>
      <c r="R45" s="1">
        <v>0.25915078281937648</v>
      </c>
      <c r="S45" s="1">
        <v>0.1757471977653666</v>
      </c>
      <c r="T45" s="1">
        <v>0.10898941539025318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1:25" x14ac:dyDescent="0.3">
      <c r="A46" s="1" t="s">
        <v>26</v>
      </c>
      <c r="B46" s="1" t="s">
        <v>20</v>
      </c>
      <c r="C46" s="1">
        <v>3.5150190651577554E-2</v>
      </c>
      <c r="D46" s="1">
        <v>4.2269584651375834E-2</v>
      </c>
      <c r="E46" s="1">
        <v>0.36428871019175818</v>
      </c>
      <c r="F46" s="1">
        <v>0.89435591289137095</v>
      </c>
      <c r="G46" s="1">
        <v>0.53026503513188461</v>
      </c>
      <c r="H46" s="1">
        <v>7.7324868837691232E-3</v>
      </c>
      <c r="I46" s="1">
        <v>0</v>
      </c>
      <c r="J46" s="1">
        <v>0</v>
      </c>
      <c r="K46" s="1">
        <v>0</v>
      </c>
      <c r="L46" s="1">
        <v>0</v>
      </c>
      <c r="N46" s="1" t="s">
        <v>26</v>
      </c>
      <c r="O46" s="1" t="s">
        <v>20</v>
      </c>
      <c r="P46" s="1">
        <v>0.25224569838056682</v>
      </c>
      <c r="Q46" s="1">
        <v>0.2384116870834726</v>
      </c>
      <c r="R46" s="1">
        <v>0.33556133244277436</v>
      </c>
      <c r="S46" s="1">
        <v>0.66172664792866454</v>
      </c>
      <c r="T46" s="1">
        <v>1.3172509921014899</v>
      </c>
      <c r="U46" s="1">
        <v>3.7505756717303118</v>
      </c>
      <c r="V46" s="1">
        <v>1.0974254491572513</v>
      </c>
      <c r="W46" s="1">
        <v>0</v>
      </c>
      <c r="X46" s="1">
        <v>0</v>
      </c>
      <c r="Y46" s="1">
        <v>0</v>
      </c>
    </row>
    <row r="47" spans="1:25" x14ac:dyDescent="0.3">
      <c r="B47" s="1" t="s">
        <v>21</v>
      </c>
      <c r="C47" s="1">
        <v>1.1875514914904513E-2</v>
      </c>
      <c r="D47" s="1">
        <v>5.9757593322686525E-3</v>
      </c>
      <c r="E47" s="1">
        <v>0.32254026792365276</v>
      </c>
      <c r="F47" s="1">
        <v>1.0958763431992806</v>
      </c>
      <c r="G47" s="1">
        <v>0.95417870962275342</v>
      </c>
      <c r="H47" s="1">
        <v>0</v>
      </c>
      <c r="I47" s="1">
        <v>3.5053895364122338E-2</v>
      </c>
      <c r="J47" s="1">
        <v>0.25358827407820661</v>
      </c>
      <c r="K47" s="1">
        <v>0</v>
      </c>
      <c r="L47" s="1">
        <v>0</v>
      </c>
      <c r="O47" s="1" t="s">
        <v>21</v>
      </c>
      <c r="P47" s="1">
        <v>0.14270465274249802</v>
      </c>
      <c r="Q47" s="1">
        <v>0.18871107476675597</v>
      </c>
      <c r="R47" s="1">
        <v>0.5086043722637229</v>
      </c>
      <c r="S47" s="1">
        <v>0.50873625490488106</v>
      </c>
      <c r="T47" s="1">
        <v>2.2303439785173268E-2</v>
      </c>
      <c r="U47" s="1">
        <v>1.5860710880625875</v>
      </c>
      <c r="V47" s="1">
        <v>0.6784802043422733</v>
      </c>
      <c r="W47" s="1">
        <v>0</v>
      </c>
      <c r="X47" s="1">
        <v>0</v>
      </c>
      <c r="Y47" s="1">
        <v>0</v>
      </c>
    </row>
    <row r="48" spans="1:25" x14ac:dyDescent="0.3">
      <c r="A48" s="1" t="s">
        <v>27</v>
      </c>
      <c r="B48" s="1" t="s">
        <v>20</v>
      </c>
      <c r="C48" s="1">
        <v>9.0596806462572201E-3</v>
      </c>
      <c r="D48" s="1">
        <v>9.8714434328324215E-3</v>
      </c>
      <c r="E48" s="1">
        <v>8.251672909913528E-2</v>
      </c>
      <c r="F48" s="1">
        <v>0.51548131681607101</v>
      </c>
      <c r="G48" s="1">
        <v>0.64649321726691211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N48" s="1" t="s">
        <v>27</v>
      </c>
      <c r="O48" s="1" t="s">
        <v>20</v>
      </c>
      <c r="P48" s="1">
        <v>4.4459639079716132E-2</v>
      </c>
      <c r="Q48" s="1">
        <v>4.449183421422051E-2</v>
      </c>
      <c r="R48" s="1">
        <v>0.11938225111513875</v>
      </c>
      <c r="S48" s="1">
        <v>0.91023096412684834</v>
      </c>
      <c r="T48" s="1">
        <v>3.252423868888289E-3</v>
      </c>
      <c r="U48" s="1">
        <v>0</v>
      </c>
      <c r="V48" s="1">
        <v>1.6059376110095123</v>
      </c>
      <c r="W48" s="1">
        <v>0.26359729514899366</v>
      </c>
      <c r="X48" s="1">
        <v>0.78159892809289866</v>
      </c>
      <c r="Y48" s="1">
        <v>0.71230123544363655</v>
      </c>
    </row>
    <row r="49" spans="1:25" x14ac:dyDescent="0.3">
      <c r="B49" s="1" t="s">
        <v>21</v>
      </c>
      <c r="C49" s="1">
        <v>1.60859310436351E-2</v>
      </c>
      <c r="D49" s="1">
        <v>2.3315552690107922E-2</v>
      </c>
      <c r="E49" s="1">
        <v>0.16128424148230691</v>
      </c>
      <c r="F49" s="1">
        <v>0.88869524474697692</v>
      </c>
      <c r="G49" s="1">
        <v>1.0736731246623401</v>
      </c>
      <c r="H49" s="1">
        <v>1.8716304575042659E-2</v>
      </c>
      <c r="I49" s="1">
        <v>3.5879588102328587E-3</v>
      </c>
      <c r="J49" s="1">
        <v>0</v>
      </c>
      <c r="K49" s="1">
        <v>0</v>
      </c>
      <c r="L49" s="1">
        <v>0</v>
      </c>
      <c r="O49" s="1" t="s">
        <v>21</v>
      </c>
      <c r="P49" s="1">
        <v>5.9409604877431167E-2</v>
      </c>
      <c r="Q49" s="1">
        <v>8.793957574040237E-2</v>
      </c>
      <c r="R49" s="1">
        <v>0.24529471116796034</v>
      </c>
      <c r="S49" s="1">
        <v>0.67312492521980216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</row>
    <row r="50" spans="1:25" x14ac:dyDescent="0.3">
      <c r="A50" s="1" t="s">
        <v>29</v>
      </c>
      <c r="B50" s="1" t="s">
        <v>20</v>
      </c>
      <c r="C50" s="1">
        <v>7.1397108296101963E-2</v>
      </c>
      <c r="D50" s="1">
        <v>8.8958495717889011E-2</v>
      </c>
      <c r="E50" s="1">
        <v>0.25706319500424812</v>
      </c>
      <c r="F50" s="1">
        <v>0.60386659295414002</v>
      </c>
      <c r="G50" s="1">
        <v>7.6996943221354112E-3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N50" s="1" t="s">
        <v>29</v>
      </c>
      <c r="O50" s="1" t="s">
        <v>20</v>
      </c>
      <c r="P50" s="1">
        <v>4.2915144941237347E-2</v>
      </c>
      <c r="Q50" s="1">
        <v>3.6727813288247348E-2</v>
      </c>
      <c r="R50" s="1">
        <v>7.210555752017074E-2</v>
      </c>
      <c r="S50" s="1">
        <v>0.10761972852136786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</row>
    <row r="51" spans="1:25" x14ac:dyDescent="0.3">
      <c r="B51" s="1" t="s">
        <v>21</v>
      </c>
      <c r="C51" s="1">
        <v>1.0552467556897299E-2</v>
      </c>
      <c r="D51" s="1">
        <v>1.8957390339688351E-2</v>
      </c>
      <c r="E51" s="1">
        <v>0.18908790868772993</v>
      </c>
      <c r="F51" s="1">
        <v>0.25008642295393657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O51" s="1" t="s">
        <v>21</v>
      </c>
      <c r="P51" s="1">
        <v>2.2127763599618138E-2</v>
      </c>
      <c r="Q51" s="1">
        <v>2.0206703946262929E-2</v>
      </c>
      <c r="R51" s="1">
        <v>1.6393299293558088E-2</v>
      </c>
      <c r="S51" s="1">
        <v>0</v>
      </c>
      <c r="T51" s="1">
        <v>0</v>
      </c>
      <c r="U51" s="1">
        <v>7.9117593297375749E-2</v>
      </c>
      <c r="V51" s="1">
        <v>0</v>
      </c>
      <c r="W51" s="1">
        <v>0</v>
      </c>
      <c r="X51" s="1">
        <v>0</v>
      </c>
      <c r="Y51" s="1">
        <v>0</v>
      </c>
    </row>
    <row r="52" spans="1:25" x14ac:dyDescent="0.3">
      <c r="A52" s="1" t="s">
        <v>28</v>
      </c>
      <c r="B52" s="1" t="s">
        <v>20</v>
      </c>
      <c r="C52" s="1">
        <v>0.27621301941392973</v>
      </c>
      <c r="D52" s="1">
        <v>0.19920704334161016</v>
      </c>
      <c r="E52" s="1">
        <v>0.16796647055797859</v>
      </c>
      <c r="F52" s="1">
        <v>0.32286537628377637</v>
      </c>
      <c r="G52" s="1">
        <v>0.87615611508959779</v>
      </c>
      <c r="H52" s="1">
        <v>8.2746504728896202</v>
      </c>
      <c r="I52" s="1">
        <v>1.2013473746552905</v>
      </c>
      <c r="J52" s="1">
        <v>0</v>
      </c>
      <c r="K52" s="1">
        <v>0</v>
      </c>
      <c r="L52" s="1">
        <v>0</v>
      </c>
      <c r="N52" s="1" t="s">
        <v>28</v>
      </c>
      <c r="O52" s="1" t="s">
        <v>20</v>
      </c>
      <c r="P52" s="1">
        <v>0.62316747625924462</v>
      </c>
      <c r="Q52" s="1">
        <v>0.27229062077008342</v>
      </c>
      <c r="R52" s="1">
        <v>0.40371487899962966</v>
      </c>
      <c r="S52" s="1">
        <v>0.94865041389200466</v>
      </c>
      <c r="T52" s="1">
        <v>9.3435359730696099</v>
      </c>
      <c r="U52" s="1">
        <v>3.5176586464049531E-2</v>
      </c>
      <c r="V52" s="1">
        <v>0</v>
      </c>
      <c r="W52" s="1">
        <v>0</v>
      </c>
      <c r="X52" s="1">
        <v>0</v>
      </c>
      <c r="Y52" s="1">
        <v>0</v>
      </c>
    </row>
    <row r="53" spans="1:25" x14ac:dyDescent="0.3">
      <c r="B53" s="1" t="s">
        <v>21</v>
      </c>
      <c r="C53" s="1">
        <v>0.16042967251421197</v>
      </c>
      <c r="D53" s="1">
        <v>0.14817313917333066</v>
      </c>
      <c r="E53" s="1">
        <v>8.7434538939760512E-2</v>
      </c>
      <c r="F53" s="1">
        <v>0.12561917848158982</v>
      </c>
      <c r="G53" s="1">
        <v>0.72969617649222951</v>
      </c>
      <c r="H53" s="1">
        <v>5.7752043661143881</v>
      </c>
      <c r="I53" s="1">
        <v>4.5760989002289474</v>
      </c>
      <c r="J53" s="1">
        <v>8.3820966036633568E-2</v>
      </c>
      <c r="K53" s="1">
        <v>0</v>
      </c>
      <c r="L53" s="1">
        <v>0</v>
      </c>
      <c r="O53" s="1" t="s">
        <v>21</v>
      </c>
      <c r="P53" s="1">
        <v>3.7628048248188585E-2</v>
      </c>
      <c r="Q53" s="1">
        <v>0.51941091274799989</v>
      </c>
      <c r="R53" s="1">
        <v>0.4212045544440855</v>
      </c>
      <c r="S53" s="1">
        <v>0.33008080500076231</v>
      </c>
      <c r="T53" s="1">
        <v>5.2589182968929808</v>
      </c>
      <c r="U53" s="1">
        <v>0.1366987483955274</v>
      </c>
      <c r="V53" s="1">
        <v>0</v>
      </c>
      <c r="W53" s="1">
        <v>0</v>
      </c>
      <c r="X53" s="1">
        <v>0</v>
      </c>
      <c r="Y53" s="1">
        <v>0</v>
      </c>
    </row>
    <row r="54" spans="1:25" x14ac:dyDescent="0.3">
      <c r="A54" s="1" t="s">
        <v>30</v>
      </c>
      <c r="B54" s="1" t="s">
        <v>20</v>
      </c>
      <c r="C54" s="1">
        <v>8.9986437758309279E-3</v>
      </c>
      <c r="D54" s="1">
        <v>1.0299755058950004E-2</v>
      </c>
      <c r="E54" s="1">
        <v>0.10085141225261449</v>
      </c>
      <c r="F54" s="1">
        <v>1.1062890399618694</v>
      </c>
      <c r="G54" s="1">
        <v>1.3311313786836405</v>
      </c>
      <c r="H54" s="1">
        <v>6.8089563964907687E-2</v>
      </c>
      <c r="I54" s="1">
        <v>0</v>
      </c>
      <c r="J54" s="1">
        <v>0</v>
      </c>
      <c r="K54" s="1">
        <v>0</v>
      </c>
      <c r="L54" s="1">
        <v>0</v>
      </c>
      <c r="N54" s="1" t="s">
        <v>30</v>
      </c>
      <c r="O54" s="1" t="s">
        <v>20</v>
      </c>
      <c r="P54" s="1">
        <v>5.6713337593749913E-2</v>
      </c>
      <c r="Q54" s="1">
        <v>5.2681633796099893E-2</v>
      </c>
      <c r="R54" s="1">
        <v>7.5695770288569095E-2</v>
      </c>
      <c r="S54" s="1">
        <v>0.38714560167666068</v>
      </c>
      <c r="T54" s="1">
        <v>0.1475751557225341</v>
      </c>
      <c r="U54" s="1">
        <v>0.80841288340665185</v>
      </c>
      <c r="V54" s="1">
        <v>0</v>
      </c>
      <c r="W54" s="1">
        <v>0</v>
      </c>
      <c r="X54" s="1">
        <v>0</v>
      </c>
      <c r="Y54" s="1">
        <v>0</v>
      </c>
    </row>
    <row r="55" spans="1:25" x14ac:dyDescent="0.3">
      <c r="B55" s="1" t="s">
        <v>21</v>
      </c>
      <c r="C55" s="1">
        <v>2.2116840679046783E-2</v>
      </c>
      <c r="D55" s="1">
        <v>1.740626725085415E-2</v>
      </c>
      <c r="E55" s="1">
        <v>9.8625813662962719E-2</v>
      </c>
      <c r="F55" s="1">
        <v>0.19894800372515398</v>
      </c>
      <c r="G55" s="1">
        <v>3.229332516540543E-2</v>
      </c>
      <c r="H55" s="1">
        <v>1.5562939305648347E-2</v>
      </c>
      <c r="I55" s="1">
        <v>1.0123612803228385E-2</v>
      </c>
      <c r="J55" s="1">
        <v>0</v>
      </c>
      <c r="K55" s="1">
        <v>1.5157447083628162</v>
      </c>
      <c r="L55" s="1">
        <v>2.7651921440988274</v>
      </c>
      <c r="O55" s="1" t="s">
        <v>21</v>
      </c>
      <c r="P55" s="1">
        <v>5.9467539950908518E-2</v>
      </c>
      <c r="Q55" s="1">
        <v>6.1504460611005812E-2</v>
      </c>
      <c r="R55" s="1">
        <v>8.0889641797996403E-2</v>
      </c>
      <c r="S55" s="1">
        <v>0.2553839097713011</v>
      </c>
      <c r="T55" s="1">
        <v>0.23248152658004037</v>
      </c>
      <c r="U55" s="1">
        <v>1.913681157814044</v>
      </c>
      <c r="V55" s="1">
        <v>3.0482689799942748</v>
      </c>
      <c r="W55" s="1">
        <v>2.1120160213618155</v>
      </c>
      <c r="X55" s="1">
        <v>1.8540323164988044</v>
      </c>
      <c r="Y55" s="1">
        <v>1.3556461819715933</v>
      </c>
    </row>
    <row r="56" spans="1:25" x14ac:dyDescent="0.3">
      <c r="A56" s="1" t="s">
        <v>31</v>
      </c>
      <c r="B56" s="1" t="s">
        <v>20</v>
      </c>
      <c r="C56" s="1">
        <v>2.774041467183766E-2</v>
      </c>
      <c r="D56" s="1">
        <v>4.8183417303683113E-2</v>
      </c>
      <c r="E56" s="1">
        <v>0.1642061048794051</v>
      </c>
      <c r="F56" s="1">
        <v>0.61426506672044634</v>
      </c>
      <c r="G56" s="1">
        <v>1.9807417157505942</v>
      </c>
      <c r="H56" s="1">
        <v>0.45535963434044563</v>
      </c>
      <c r="I56" s="1">
        <v>5.5720801636599544E-2</v>
      </c>
      <c r="J56" s="1">
        <v>0</v>
      </c>
      <c r="K56" s="1">
        <v>0</v>
      </c>
      <c r="L56" s="1">
        <v>0</v>
      </c>
      <c r="N56" s="1" t="s">
        <v>31</v>
      </c>
      <c r="O56" s="1" t="s">
        <v>20</v>
      </c>
      <c r="P56" s="1">
        <v>0.12037062956638581</v>
      </c>
      <c r="Q56" s="1">
        <v>0.13017898911115747</v>
      </c>
      <c r="R56" s="1">
        <v>0.24811237234900388</v>
      </c>
      <c r="S56" s="1">
        <v>0.67922406361037357</v>
      </c>
      <c r="T56" s="1">
        <v>1.2916198662266341</v>
      </c>
      <c r="U56" s="1">
        <v>2.4711862700689515</v>
      </c>
      <c r="V56" s="1">
        <v>0</v>
      </c>
      <c r="W56" s="1">
        <v>0</v>
      </c>
      <c r="X56" s="1">
        <v>0</v>
      </c>
      <c r="Y56" s="1">
        <v>0</v>
      </c>
    </row>
    <row r="57" spans="1:25" x14ac:dyDescent="0.3">
      <c r="B57" s="1" t="s">
        <v>21</v>
      </c>
      <c r="C57" s="1">
        <v>3.9168508519150602E-2</v>
      </c>
      <c r="D57" s="1">
        <v>0.10129515764292522</v>
      </c>
      <c r="E57" s="1">
        <v>0.78179876534044512</v>
      </c>
      <c r="F57" s="1">
        <v>1.5824963511115833</v>
      </c>
      <c r="G57" s="1">
        <v>0.62268592941371692</v>
      </c>
      <c r="H57" s="1">
        <v>3.567106185107332E-2</v>
      </c>
      <c r="I57" s="1">
        <v>0</v>
      </c>
      <c r="J57" s="1">
        <v>0</v>
      </c>
      <c r="K57" s="1">
        <v>0</v>
      </c>
      <c r="L57" s="1">
        <v>0</v>
      </c>
      <c r="O57" s="1" t="s">
        <v>21</v>
      </c>
      <c r="P57" s="1">
        <v>0.14097274764807491</v>
      </c>
      <c r="Q57" s="1">
        <v>0.20558285952908675</v>
      </c>
      <c r="R57" s="1">
        <v>0.66924676545681927</v>
      </c>
      <c r="S57" s="1">
        <v>2.0557365580468581</v>
      </c>
      <c r="T57" s="1">
        <v>1.6728224788442658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9" spans="1:25" x14ac:dyDescent="0.3">
      <c r="B59" s="1" t="s">
        <v>33</v>
      </c>
      <c r="C59" s="1">
        <f t="shared" ref="C59:L59" si="12">AVERAGE(C38:C46)</f>
        <v>8.5278814137238632E-2</v>
      </c>
      <c r="D59" s="1">
        <f t="shared" si="12"/>
        <v>0.10491662790584121</v>
      </c>
      <c r="E59" s="1">
        <f t="shared" si="12"/>
        <v>0.32070095430905066</v>
      </c>
      <c r="F59" s="1">
        <f t="shared" si="12"/>
        <v>1.2381349330016775</v>
      </c>
      <c r="G59" s="1">
        <f t="shared" si="12"/>
        <v>0.70177687906013875</v>
      </c>
      <c r="H59" s="1">
        <f t="shared" si="12"/>
        <v>0.84551242404495919</v>
      </c>
      <c r="I59" s="1">
        <f t="shared" si="12"/>
        <v>1.0809772512884117</v>
      </c>
      <c r="J59" s="1">
        <f t="shared" si="12"/>
        <v>2.255586287759352</v>
      </c>
      <c r="K59" s="1">
        <f t="shared" si="12"/>
        <v>0.82733424120808097</v>
      </c>
      <c r="L59" s="1">
        <f t="shared" si="12"/>
        <v>1.5228681831785305E-2</v>
      </c>
      <c r="O59" s="1" t="s">
        <v>33</v>
      </c>
      <c r="P59" s="1">
        <f>AVERAGE(P38:P47)</f>
        <v>0.23863690375771923</v>
      </c>
      <c r="Q59" s="1">
        <f t="shared" ref="Q59:Y59" si="13">AVERAGE(Q38:Q47)</f>
        <v>0.25436140931730333</v>
      </c>
      <c r="R59" s="1">
        <f t="shared" si="13"/>
        <v>0.39939138368329857</v>
      </c>
      <c r="S59" s="1">
        <f t="shared" si="13"/>
        <v>0.8364062925561464</v>
      </c>
      <c r="T59" s="1">
        <f t="shared" si="13"/>
        <v>2.8364499034080159</v>
      </c>
      <c r="U59" s="1">
        <f t="shared" si="13"/>
        <v>3.1209480038918125</v>
      </c>
      <c r="V59" s="1">
        <f t="shared" si="13"/>
        <v>1.6558660976361381</v>
      </c>
      <c r="W59" s="1">
        <f t="shared" si="13"/>
        <v>5.6774396715260503E-3</v>
      </c>
      <c r="X59" s="1">
        <f>AVERAGE(X38:X47)</f>
        <v>0</v>
      </c>
      <c r="Y59" s="1">
        <f t="shared" si="13"/>
        <v>2.6454956468369128E-5</v>
      </c>
    </row>
    <row r="60" spans="1:25" x14ac:dyDescent="0.3">
      <c r="B60" s="1" t="s">
        <v>32</v>
      </c>
      <c r="C60" s="1">
        <f t="shared" ref="C60:L60" si="14">AVERAGE(C47:C56)</f>
        <v>6.1446929351265313E-2</v>
      </c>
      <c r="D60" s="1">
        <f t="shared" si="14"/>
        <v>5.7034826364121438E-2</v>
      </c>
      <c r="E60" s="1">
        <f t="shared" si="14"/>
        <v>0.16315766824897945</v>
      </c>
      <c r="F60" s="1">
        <f t="shared" si="14"/>
        <v>0.57219925858432408</v>
      </c>
      <c r="G60" s="1">
        <f t="shared" si="14"/>
        <v>0.76320634570556101</v>
      </c>
      <c r="H60" s="1">
        <f t="shared" si="14"/>
        <v>1.4607583281190051</v>
      </c>
      <c r="I60" s="1">
        <f t="shared" si="14"/>
        <v>0.58819325434984215</v>
      </c>
      <c r="J60" s="1">
        <f t="shared" si="14"/>
        <v>3.3740924011484021E-2</v>
      </c>
      <c r="K60" s="1">
        <f t="shared" si="14"/>
        <v>0.15157447083628162</v>
      </c>
      <c r="L60" s="1">
        <f t="shared" si="14"/>
        <v>0.27651921440988275</v>
      </c>
      <c r="O60" s="1" t="s">
        <v>32</v>
      </c>
      <c r="P60" s="1">
        <f>AVERAGE(P48:P57)</f>
        <v>0.1207231931764555</v>
      </c>
      <c r="Q60" s="1">
        <f t="shared" ref="Q60:Y60" si="15">AVERAGE(Q48:Q57)</f>
        <v>0.14310154037545664</v>
      </c>
      <c r="R60" s="1">
        <f t="shared" si="15"/>
        <v>0.2352039802432932</v>
      </c>
      <c r="S60" s="1">
        <f t="shared" si="15"/>
        <v>0.63471969698659791</v>
      </c>
      <c r="T60" s="1">
        <f t="shared" si="15"/>
        <v>1.7950205721204953</v>
      </c>
      <c r="U60" s="1">
        <f t="shared" si="15"/>
        <v>0.54442732394465998</v>
      </c>
      <c r="V60" s="1">
        <f t="shared" si="15"/>
        <v>0.46542065910037866</v>
      </c>
      <c r="W60" s="1">
        <f t="shared" si="15"/>
        <v>0.2375613316510809</v>
      </c>
      <c r="X60" s="1">
        <f t="shared" si="15"/>
        <v>0.26356312445917029</v>
      </c>
      <c r="Y60" s="1">
        <f t="shared" si="15"/>
        <v>0.20679474174152296</v>
      </c>
    </row>
    <row r="61" spans="1:25" x14ac:dyDescent="0.3">
      <c r="B61" s="4" t="s">
        <v>34</v>
      </c>
      <c r="C61" s="4">
        <f t="shared" ref="C61:L61" si="16">AVERAGE(C38:C56)</f>
        <v>7.2735716881463186E-2</v>
      </c>
      <c r="D61" s="4">
        <f t="shared" si="16"/>
        <v>7.9715679725988697E-2</v>
      </c>
      <c r="E61" s="4">
        <f t="shared" si="16"/>
        <v>0.23778343533006577</v>
      </c>
      <c r="F61" s="4">
        <f t="shared" si="16"/>
        <v>0.88764247278201791</v>
      </c>
      <c r="G61" s="4">
        <f t="shared" si="16"/>
        <v>0.73410817729457134</v>
      </c>
      <c r="H61" s="4">
        <f t="shared" si="16"/>
        <v>1.1693260577681415</v>
      </c>
      <c r="I61" s="4">
        <f t="shared" si="16"/>
        <v>0.82161725289969079</v>
      </c>
      <c r="J61" s="4">
        <f t="shared" si="16"/>
        <v>1.0861939910499478</v>
      </c>
      <c r="K61" s="4">
        <f t="shared" si="16"/>
        <v>0.47167120417029179</v>
      </c>
      <c r="L61" s="4">
        <f t="shared" si="16"/>
        <v>0.15275001476762606</v>
      </c>
      <c r="O61" s="4" t="s">
        <v>34</v>
      </c>
      <c r="P61" s="4">
        <f>AVERAGE(P38:P57)</f>
        <v>0.17968004846708741</v>
      </c>
      <c r="Q61" s="4">
        <f t="shared" ref="Q61:Y61" si="17">AVERAGE(Q38:Q57)</f>
        <v>0.19873147484637999</v>
      </c>
      <c r="R61" s="4">
        <f t="shared" si="17"/>
        <v>0.31729768196329589</v>
      </c>
      <c r="S61" s="4">
        <f t="shared" si="17"/>
        <v>0.73556299477137199</v>
      </c>
      <c r="T61" s="4">
        <f t="shared" si="17"/>
        <v>2.3157352377642555</v>
      </c>
      <c r="U61" s="4">
        <f t="shared" si="17"/>
        <v>1.8326876639182366</v>
      </c>
      <c r="V61" s="4">
        <f t="shared" si="17"/>
        <v>1.0606433783682585</v>
      </c>
      <c r="W61" s="4">
        <f t="shared" si="17"/>
        <v>0.12161938566130348</v>
      </c>
      <c r="X61" s="4">
        <f t="shared" si="17"/>
        <v>0.13178156222958515</v>
      </c>
      <c r="Y61" s="4">
        <f t="shared" si="17"/>
        <v>0.10341059834899569</v>
      </c>
    </row>
    <row r="62" spans="1:25" x14ac:dyDescent="0.3">
      <c r="B62" s="1" t="s">
        <v>35</v>
      </c>
      <c r="C62" s="1">
        <f t="shared" ref="C62:L62" si="18">STDEV(C38:C46)</f>
        <v>4.7841584843679778E-2</v>
      </c>
      <c r="D62" s="1">
        <f t="shared" si="18"/>
        <v>4.8247799796411299E-2</v>
      </c>
      <c r="E62" s="1">
        <f t="shared" si="18"/>
        <v>0.2833345775526982</v>
      </c>
      <c r="F62" s="1">
        <f t="shared" si="18"/>
        <v>1.135029139428136</v>
      </c>
      <c r="G62" s="1">
        <f t="shared" si="18"/>
        <v>1.5018695395267594</v>
      </c>
      <c r="H62" s="1">
        <f t="shared" si="18"/>
        <v>2.4625906227194214</v>
      </c>
      <c r="I62" s="1">
        <f t="shared" si="18"/>
        <v>2.1480896467488764</v>
      </c>
      <c r="J62" s="1">
        <f t="shared" si="18"/>
        <v>4.6455425761106603</v>
      </c>
      <c r="K62" s="1">
        <f t="shared" si="18"/>
        <v>1.6445983226589271</v>
      </c>
      <c r="L62" s="1">
        <f t="shared" si="18"/>
        <v>4.5686045495355918E-2</v>
      </c>
      <c r="O62" s="1" t="s">
        <v>35</v>
      </c>
      <c r="P62" s="1">
        <f>STDEV(P38:P47)</f>
        <v>0.12671052812246639</v>
      </c>
      <c r="Q62" s="1">
        <f t="shared" ref="Q62:Y62" si="19">STDEV(Q38:Q47)</f>
        <v>0.15119654005720742</v>
      </c>
      <c r="R62" s="1">
        <f t="shared" si="19"/>
        <v>0.19333239978582831</v>
      </c>
      <c r="S62" s="1">
        <f t="shared" si="19"/>
        <v>0.55256877883752697</v>
      </c>
      <c r="T62" s="1">
        <f t="shared" si="19"/>
        <v>4.0200959490002388</v>
      </c>
      <c r="U62" s="1">
        <f t="shared" si="19"/>
        <v>6.8807226697288693</v>
      </c>
      <c r="V62" s="1">
        <f t="shared" si="19"/>
        <v>4.6122156582704097</v>
      </c>
      <c r="W62" s="1">
        <f t="shared" si="19"/>
        <v>1.7953640640220529E-2</v>
      </c>
      <c r="X62" s="1">
        <f t="shared" si="19"/>
        <v>0</v>
      </c>
      <c r="Y62" s="1">
        <f t="shared" si="19"/>
        <v>8.3657917840650666E-5</v>
      </c>
    </row>
    <row r="63" spans="1:25" x14ac:dyDescent="0.3">
      <c r="B63" s="1" t="s">
        <v>36</v>
      </c>
      <c r="C63" s="1">
        <f t="shared" ref="C63:L63" si="20">STDEV(C47:C56)</f>
        <v>8.9009666127653445E-2</v>
      </c>
      <c r="D63" s="1">
        <f t="shared" si="20"/>
        <v>6.7321354217947257E-2</v>
      </c>
      <c r="E63" s="1">
        <f t="shared" si="20"/>
        <v>7.8318832063604016E-2</v>
      </c>
      <c r="F63" s="1">
        <f t="shared" si="20"/>
        <v>0.36060487778143752</v>
      </c>
      <c r="G63" s="1">
        <f t="shared" si="20"/>
        <v>0.63707682174211255</v>
      </c>
      <c r="H63" s="1">
        <f t="shared" si="20"/>
        <v>2.9943884197989261</v>
      </c>
      <c r="I63" s="1">
        <f t="shared" si="20"/>
        <v>1.4502357110691042</v>
      </c>
      <c r="J63" s="1">
        <f t="shared" si="20"/>
        <v>8.1614587180499867E-2</v>
      </c>
      <c r="K63" s="1">
        <f t="shared" si="20"/>
        <v>0.47932056297741688</v>
      </c>
      <c r="L63" s="1">
        <f t="shared" si="20"/>
        <v>0.87443053433568241</v>
      </c>
      <c r="O63" s="1" t="s">
        <v>36</v>
      </c>
      <c r="P63" s="1">
        <f>STDEV(P48:P57)</f>
        <v>0.18042092236139137</v>
      </c>
      <c r="Q63" s="1">
        <f t="shared" ref="Q63:Y63" si="21">STDEV(Q48:Q57)</f>
        <v>0.15505860535863183</v>
      </c>
      <c r="R63" s="1">
        <f t="shared" si="21"/>
        <v>0.20784700357592606</v>
      </c>
      <c r="S63" s="1">
        <f t="shared" si="21"/>
        <v>0.59403520005128185</v>
      </c>
      <c r="T63" s="1">
        <f t="shared" si="21"/>
        <v>3.1141139488837353</v>
      </c>
      <c r="U63" s="1">
        <f t="shared" si="21"/>
        <v>0.91193572923202759</v>
      </c>
      <c r="V63" s="1">
        <f t="shared" si="21"/>
        <v>1.0384184280634536</v>
      </c>
      <c r="W63" s="1">
        <f t="shared" si="21"/>
        <v>0.66380563968851525</v>
      </c>
      <c r="X63" s="1">
        <f t="shared" si="21"/>
        <v>0.61043495506356316</v>
      </c>
      <c r="Y63" s="1">
        <f t="shared" si="21"/>
        <v>0.46158049359290848</v>
      </c>
    </row>
    <row r="64" spans="1:25" x14ac:dyDescent="0.3">
      <c r="B64" s="4" t="s">
        <v>37</v>
      </c>
      <c r="C64" s="4">
        <f t="shared" ref="C64:L64" si="22">STDEV(C38:C56)</f>
        <v>7.1610580665374207E-2</v>
      </c>
      <c r="D64" s="4">
        <f t="shared" si="22"/>
        <v>6.2482124234722498E-2</v>
      </c>
      <c r="E64" s="4">
        <f t="shared" si="22"/>
        <v>0.21278579520064428</v>
      </c>
      <c r="F64" s="4">
        <f t="shared" si="22"/>
        <v>0.86850129455532243</v>
      </c>
      <c r="G64" s="4">
        <f t="shared" si="22"/>
        <v>1.0983718670765559</v>
      </c>
      <c r="H64" s="4">
        <f t="shared" si="22"/>
        <v>2.6977882276759182</v>
      </c>
      <c r="I64" s="4">
        <f t="shared" si="22"/>
        <v>1.7794075436093033</v>
      </c>
      <c r="J64" s="4">
        <f t="shared" si="22"/>
        <v>3.300608990565538</v>
      </c>
      <c r="K64" s="4">
        <f t="shared" si="22"/>
        <v>1.1988060706878063</v>
      </c>
      <c r="L64" s="4">
        <f t="shared" si="22"/>
        <v>0.63341024766927823</v>
      </c>
      <c r="O64" s="4" t="s">
        <v>37</v>
      </c>
      <c r="P64" s="4">
        <f>STDEV(P38:P57)</f>
        <v>0.16335038546190336</v>
      </c>
      <c r="Q64" s="4">
        <f t="shared" ref="Q64:Y64" si="23">STDEV(Q38:Q57)</f>
        <v>0.15960904135683285</v>
      </c>
      <c r="R64" s="4">
        <f t="shared" si="23"/>
        <v>0.21274987297464212</v>
      </c>
      <c r="S64" s="4">
        <f t="shared" si="23"/>
        <v>0.56788055093042589</v>
      </c>
      <c r="T64" s="4">
        <f t="shared" si="23"/>
        <v>3.5403892842196805</v>
      </c>
      <c r="U64" s="4">
        <f t="shared" si="23"/>
        <v>4.9565269842093498</v>
      </c>
      <c r="V64" s="4">
        <f t="shared" si="23"/>
        <v>3.3106162306155067</v>
      </c>
      <c r="W64" s="4">
        <f t="shared" si="23"/>
        <v>0.47225623292805685</v>
      </c>
      <c r="X64" s="4">
        <f t="shared" si="23"/>
        <v>0.44134990964590315</v>
      </c>
      <c r="Y64" s="4">
        <f t="shared" si="23"/>
        <v>0.33492140898058104</v>
      </c>
    </row>
    <row r="67" spans="1:25" x14ac:dyDescent="0.3">
      <c r="G67" s="6" t="s">
        <v>48</v>
      </c>
      <c r="H67" s="6" t="s">
        <v>45</v>
      </c>
      <c r="T67" s="6" t="s">
        <v>48</v>
      </c>
      <c r="U67" s="6" t="s">
        <v>45</v>
      </c>
    </row>
    <row r="68" spans="1:25" x14ac:dyDescent="0.3">
      <c r="A68" s="6" t="s">
        <v>18</v>
      </c>
      <c r="B68" s="1" t="s">
        <v>15</v>
      </c>
      <c r="C68" s="1">
        <v>1</v>
      </c>
      <c r="D68" s="1">
        <v>2</v>
      </c>
      <c r="E68" s="1">
        <v>5</v>
      </c>
      <c r="F68" s="1">
        <v>10</v>
      </c>
      <c r="G68" s="1">
        <v>15</v>
      </c>
      <c r="H68" s="1">
        <v>20</v>
      </c>
      <c r="I68" s="1">
        <v>25</v>
      </c>
      <c r="J68" s="1">
        <v>30</v>
      </c>
      <c r="K68" s="1">
        <v>35</v>
      </c>
      <c r="L68" s="1">
        <v>40</v>
      </c>
      <c r="M68" s="7"/>
      <c r="N68" s="6" t="s">
        <v>19</v>
      </c>
      <c r="O68" s="1" t="s">
        <v>15</v>
      </c>
      <c r="P68" s="1">
        <v>1</v>
      </c>
      <c r="Q68" s="1">
        <v>2</v>
      </c>
      <c r="R68" s="1">
        <v>5</v>
      </c>
      <c r="S68" s="1">
        <v>10</v>
      </c>
      <c r="T68" s="1">
        <v>15</v>
      </c>
      <c r="U68" s="1">
        <v>20</v>
      </c>
      <c r="V68" s="1">
        <v>25</v>
      </c>
      <c r="W68" s="1">
        <v>30</v>
      </c>
      <c r="X68" s="1">
        <v>35</v>
      </c>
      <c r="Y68" s="1">
        <v>40</v>
      </c>
    </row>
    <row r="69" spans="1:25" x14ac:dyDescent="0.3">
      <c r="B69" s="1" t="s">
        <v>38</v>
      </c>
      <c r="C69" s="1">
        <v>125</v>
      </c>
      <c r="D69" s="1">
        <v>500</v>
      </c>
      <c r="E69" s="1">
        <v>3125</v>
      </c>
      <c r="F69" s="1">
        <v>12500</v>
      </c>
      <c r="G69" s="1">
        <v>28125</v>
      </c>
      <c r="H69" s="1">
        <v>50000</v>
      </c>
      <c r="I69" s="1">
        <v>78125</v>
      </c>
      <c r="J69" s="1">
        <v>112500</v>
      </c>
      <c r="K69" s="1">
        <v>153125</v>
      </c>
      <c r="L69" s="1">
        <v>200000</v>
      </c>
      <c r="O69" s="1" t="s">
        <v>38</v>
      </c>
      <c r="P69" s="1">
        <v>250</v>
      </c>
      <c r="Q69" s="1">
        <v>1000</v>
      </c>
      <c r="R69" s="1">
        <v>6250</v>
      </c>
      <c r="S69" s="1">
        <v>25000</v>
      </c>
      <c r="T69" s="1">
        <v>56250</v>
      </c>
      <c r="U69" s="1">
        <v>100000</v>
      </c>
      <c r="V69" s="1">
        <v>156250</v>
      </c>
      <c r="W69" s="1">
        <v>225000</v>
      </c>
      <c r="X69" s="1">
        <v>306250</v>
      </c>
      <c r="Y69" s="1">
        <v>400000</v>
      </c>
    </row>
    <row r="71" spans="1:25" x14ac:dyDescent="0.3">
      <c r="A71" s="1" t="s">
        <v>22</v>
      </c>
      <c r="B71" s="1" t="s">
        <v>20</v>
      </c>
      <c r="C71" s="1">
        <f>C13+C43</f>
        <v>0.13329745906500559</v>
      </c>
      <c r="D71" s="1">
        <f t="shared" ref="D71:L86" si="24">D13+D43</f>
        <v>0.34022787150085343</v>
      </c>
      <c r="E71" s="1">
        <f t="shared" si="24"/>
        <v>1.41143465790074</v>
      </c>
      <c r="F71" s="1">
        <f t="shared" si="24"/>
        <v>4.1165630254948091</v>
      </c>
      <c r="G71" s="1">
        <f t="shared" si="24"/>
        <v>2.4477780206776059</v>
      </c>
      <c r="H71" s="1">
        <f t="shared" si="24"/>
        <v>0.13241883788454623</v>
      </c>
      <c r="I71" s="1">
        <f t="shared" si="24"/>
        <v>0.12321539260102907</v>
      </c>
      <c r="J71" s="1">
        <f t="shared" si="24"/>
        <v>0</v>
      </c>
      <c r="K71" s="1">
        <f t="shared" si="24"/>
        <v>0</v>
      </c>
      <c r="L71" s="1">
        <f t="shared" si="24"/>
        <v>0</v>
      </c>
      <c r="N71" s="1" t="s">
        <v>22</v>
      </c>
      <c r="O71" s="1" t="s">
        <v>20</v>
      </c>
      <c r="P71" s="1">
        <f t="shared" ref="P71:Y86" si="25">P13+P43</f>
        <v>0.18703229841089355</v>
      </c>
      <c r="Q71" s="1">
        <f t="shared" si="25"/>
        <v>0.25842685967738382</v>
      </c>
      <c r="R71" s="1">
        <f t="shared" si="25"/>
        <v>0.57613426687945812</v>
      </c>
      <c r="S71" s="1">
        <f t="shared" si="25"/>
        <v>1.22507917218891</v>
      </c>
      <c r="T71" s="1">
        <f t="shared" si="25"/>
        <v>5.3675477026893699</v>
      </c>
      <c r="U71" s="1">
        <f t="shared" si="25"/>
        <v>0.11078241023058781</v>
      </c>
      <c r="V71" s="1">
        <f t="shared" si="25"/>
        <v>0</v>
      </c>
      <c r="W71" s="1">
        <f t="shared" si="25"/>
        <v>0</v>
      </c>
      <c r="X71" s="1">
        <f t="shared" si="25"/>
        <v>0</v>
      </c>
      <c r="Y71" s="1">
        <f t="shared" si="25"/>
        <v>0</v>
      </c>
    </row>
    <row r="72" spans="1:25" x14ac:dyDescent="0.3">
      <c r="B72" s="1" t="s">
        <v>21</v>
      </c>
      <c r="C72" s="1">
        <f t="shared" ref="C72:L87" si="26">C14+C44</f>
        <v>0.31842833190250242</v>
      </c>
      <c r="D72" s="1">
        <f t="shared" si="26"/>
        <v>0.43030102350548421</v>
      </c>
      <c r="E72" s="1">
        <f t="shared" si="26"/>
        <v>0.79429842919834082</v>
      </c>
      <c r="F72" s="1">
        <f t="shared" si="26"/>
        <v>2.8197350330010647</v>
      </c>
      <c r="G72" s="1">
        <f t="shared" si="26"/>
        <v>1.9454709960094503</v>
      </c>
      <c r="H72" s="1">
        <f t="shared" si="26"/>
        <v>1.6700651039047025</v>
      </c>
      <c r="I72" s="1">
        <f t="shared" si="26"/>
        <v>0.61181903918592595</v>
      </c>
      <c r="J72" s="1">
        <f t="shared" si="26"/>
        <v>0</v>
      </c>
      <c r="K72" s="1">
        <f t="shared" si="26"/>
        <v>0</v>
      </c>
      <c r="L72" s="1">
        <f t="shared" si="26"/>
        <v>0</v>
      </c>
      <c r="O72" s="1" t="s">
        <v>21</v>
      </c>
      <c r="P72" s="1">
        <f t="shared" si="25"/>
        <v>0.51673030222499516</v>
      </c>
      <c r="Q72" s="1">
        <f t="shared" si="25"/>
        <v>0.6543511086983187</v>
      </c>
      <c r="R72" s="1">
        <f t="shared" si="25"/>
        <v>1.192540936945492</v>
      </c>
      <c r="S72" s="1">
        <f t="shared" si="25"/>
        <v>2.129110123927977</v>
      </c>
      <c r="T72" s="1">
        <f t="shared" si="25"/>
        <v>0.14145691748263867</v>
      </c>
      <c r="U72" s="1">
        <f t="shared" si="25"/>
        <v>0</v>
      </c>
      <c r="V72" s="1">
        <f t="shared" si="25"/>
        <v>0</v>
      </c>
      <c r="W72" s="1">
        <f t="shared" si="25"/>
        <v>0</v>
      </c>
      <c r="X72" s="1">
        <f t="shared" si="25"/>
        <v>0</v>
      </c>
      <c r="Y72" s="1">
        <f t="shared" si="25"/>
        <v>0</v>
      </c>
    </row>
    <row r="73" spans="1:25" x14ac:dyDescent="0.3">
      <c r="A73" s="1" t="s">
        <v>23</v>
      </c>
      <c r="B73" s="1" t="s">
        <v>20</v>
      </c>
      <c r="C73" s="1">
        <f t="shared" si="26"/>
        <v>8.8347587404265376E-2</v>
      </c>
      <c r="D73" s="1">
        <f t="shared" si="24"/>
        <v>0.13740472092944672</v>
      </c>
      <c r="E73" s="1">
        <f t="shared" si="24"/>
        <v>0.99805331066191871</v>
      </c>
      <c r="F73" s="1">
        <f t="shared" si="24"/>
        <v>6.8502240305063351</v>
      </c>
      <c r="G73" s="1">
        <f t="shared" si="24"/>
        <v>3.3751382842478188</v>
      </c>
      <c r="H73" s="1">
        <f t="shared" si="24"/>
        <v>0.36259577951897304</v>
      </c>
      <c r="I73" s="1">
        <f t="shared" si="24"/>
        <v>7.8957615910677403E-2</v>
      </c>
      <c r="J73" s="1">
        <f t="shared" si="24"/>
        <v>3.5413206305431072E-2</v>
      </c>
      <c r="K73" s="1">
        <f t="shared" si="24"/>
        <v>6.3210858782727425E-3</v>
      </c>
      <c r="L73" s="1">
        <f t="shared" si="24"/>
        <v>3.2391986222608526E-3</v>
      </c>
      <c r="N73" s="1" t="s">
        <v>23</v>
      </c>
      <c r="O73" s="1" t="s">
        <v>20</v>
      </c>
      <c r="P73" s="1">
        <f t="shared" si="25"/>
        <v>0.30726584866311613</v>
      </c>
      <c r="Q73" s="1">
        <f t="shared" si="25"/>
        <v>0.40020377650719186</v>
      </c>
      <c r="R73" s="1">
        <f t="shared" si="25"/>
        <v>1.1814949540972473</v>
      </c>
      <c r="S73" s="1">
        <f t="shared" si="25"/>
        <v>1.1874517628010099</v>
      </c>
      <c r="T73" s="1">
        <f t="shared" si="25"/>
        <v>0.20330970758801356</v>
      </c>
      <c r="U73" s="1">
        <f t="shared" si="25"/>
        <v>0</v>
      </c>
      <c r="V73" s="1">
        <f t="shared" si="25"/>
        <v>0</v>
      </c>
      <c r="W73" s="1">
        <f t="shared" si="25"/>
        <v>0</v>
      </c>
      <c r="X73" s="1">
        <f t="shared" si="25"/>
        <v>0</v>
      </c>
      <c r="Y73" s="1">
        <f t="shared" si="25"/>
        <v>0</v>
      </c>
    </row>
    <row r="74" spans="1:25" x14ac:dyDescent="0.3">
      <c r="B74" s="1" t="s">
        <v>21</v>
      </c>
      <c r="C74" s="1">
        <f t="shared" si="26"/>
        <v>0.12563355277202498</v>
      </c>
      <c r="D74" s="1">
        <f t="shared" si="24"/>
        <v>0.28556230837424107</v>
      </c>
      <c r="E74" s="1">
        <f t="shared" si="24"/>
        <v>1.420595761873932</v>
      </c>
      <c r="F74" s="1">
        <f t="shared" si="24"/>
        <v>5.6684381527799719</v>
      </c>
      <c r="G74" s="1">
        <f t="shared" si="24"/>
        <v>4.7668287340383797</v>
      </c>
      <c r="H74" s="1">
        <f t="shared" si="24"/>
        <v>1.543198668709022</v>
      </c>
      <c r="I74" s="1">
        <f t="shared" si="24"/>
        <v>0.2870367048186287</v>
      </c>
      <c r="J74" s="1">
        <f t="shared" si="24"/>
        <v>1.6226210453949588E-2</v>
      </c>
      <c r="K74" s="1">
        <f t="shared" si="24"/>
        <v>0</v>
      </c>
      <c r="L74" s="1">
        <f t="shared" si="24"/>
        <v>0</v>
      </c>
      <c r="O74" s="1" t="s">
        <v>21</v>
      </c>
      <c r="P74" s="1">
        <f t="shared" si="25"/>
        <v>0.359377772749705</v>
      </c>
      <c r="Q74" s="1">
        <f t="shared" si="25"/>
        <v>0.42699322172677989</v>
      </c>
      <c r="R74" s="1">
        <f t="shared" si="25"/>
        <v>1.0257630501016102</v>
      </c>
      <c r="S74" s="1">
        <f t="shared" si="25"/>
        <v>2.2006515459181601</v>
      </c>
      <c r="T74" s="1">
        <f t="shared" si="25"/>
        <v>1.5243593766985737</v>
      </c>
      <c r="U74" s="1">
        <f t="shared" si="25"/>
        <v>3.7734958810245658</v>
      </c>
      <c r="V74" s="1">
        <f t="shared" si="25"/>
        <v>1.0974254491572513</v>
      </c>
      <c r="W74" s="1">
        <f t="shared" si="25"/>
        <v>0</v>
      </c>
      <c r="X74" s="1">
        <f t="shared" si="25"/>
        <v>0</v>
      </c>
      <c r="Y74" s="1">
        <f t="shared" si="25"/>
        <v>0</v>
      </c>
    </row>
    <row r="75" spans="1:25" x14ac:dyDescent="0.3">
      <c r="A75" s="1" t="s">
        <v>24</v>
      </c>
      <c r="B75" s="1" t="s">
        <v>20</v>
      </c>
      <c r="C75" s="1">
        <f t="shared" si="26"/>
        <v>9.2953587047766059E-2</v>
      </c>
      <c r="D75" s="1">
        <f t="shared" si="24"/>
        <v>0.23714681623181696</v>
      </c>
      <c r="E75" s="1">
        <f t="shared" si="24"/>
        <v>1.1508952931042435</v>
      </c>
      <c r="F75" s="1">
        <f t="shared" si="24"/>
        <v>1.2195855354433653</v>
      </c>
      <c r="G75" s="1">
        <f t="shared" si="24"/>
        <v>0.95417870962275342</v>
      </c>
      <c r="H75" s="1">
        <f t="shared" si="24"/>
        <v>0</v>
      </c>
      <c r="I75" s="1">
        <f t="shared" si="24"/>
        <v>3.5053895364122338E-2</v>
      </c>
      <c r="J75" s="1">
        <f t="shared" si="24"/>
        <v>0.25358827407820661</v>
      </c>
      <c r="K75" s="1">
        <f t="shared" si="24"/>
        <v>0</v>
      </c>
      <c r="L75" s="1">
        <f t="shared" si="24"/>
        <v>0</v>
      </c>
      <c r="N75" s="1" t="s">
        <v>24</v>
      </c>
      <c r="O75" s="1" t="s">
        <v>20</v>
      </c>
      <c r="P75" s="1">
        <f t="shared" si="25"/>
        <v>0.18997350804009278</v>
      </c>
      <c r="Q75" s="1">
        <f t="shared" si="25"/>
        <v>0.33848585234560868</v>
      </c>
      <c r="R75" s="1">
        <f t="shared" si="25"/>
        <v>0.79389157810439848</v>
      </c>
      <c r="S75" s="1">
        <f t="shared" si="25"/>
        <v>0.51175715956513002</v>
      </c>
      <c r="T75" s="1">
        <f t="shared" si="25"/>
        <v>2.2303439785173268E-2</v>
      </c>
      <c r="U75" s="1">
        <f t="shared" si="25"/>
        <v>1.5860710880625875</v>
      </c>
      <c r="V75" s="1">
        <f t="shared" si="25"/>
        <v>0.6784802043422733</v>
      </c>
      <c r="W75" s="1">
        <f t="shared" si="25"/>
        <v>0</v>
      </c>
      <c r="X75" s="1">
        <f t="shared" si="25"/>
        <v>0</v>
      </c>
      <c r="Y75" s="1">
        <f t="shared" si="25"/>
        <v>0</v>
      </c>
    </row>
    <row r="76" spans="1:25" x14ac:dyDescent="0.3">
      <c r="B76" s="1" t="s">
        <v>21</v>
      </c>
      <c r="C76" s="1">
        <f t="shared" si="26"/>
        <v>1.0053502588985392</v>
      </c>
      <c r="D76" s="1">
        <f t="shared" si="24"/>
        <v>2.0406526283399415</v>
      </c>
      <c r="E76" s="1">
        <f t="shared" si="24"/>
        <v>4.4858093143974269</v>
      </c>
      <c r="F76" s="1">
        <f t="shared" si="24"/>
        <v>5.0788833563977835</v>
      </c>
      <c r="G76" s="1">
        <f t="shared" si="24"/>
        <v>10.043835383118994</v>
      </c>
      <c r="H76" s="1">
        <f t="shared" si="24"/>
        <v>5.5834196690517919</v>
      </c>
      <c r="I76" s="1">
        <f t="shared" si="24"/>
        <v>9.872592785688683</v>
      </c>
      <c r="J76" s="1">
        <f t="shared" si="24"/>
        <v>11.13960803290588</v>
      </c>
      <c r="K76" s="1">
        <f t="shared" si="24"/>
        <v>10.400900433926218</v>
      </c>
      <c r="L76" s="1">
        <f t="shared" si="24"/>
        <v>2.6423957721667644</v>
      </c>
      <c r="O76" s="1" t="s">
        <v>21</v>
      </c>
      <c r="P76" s="1">
        <f t="shared" si="25"/>
        <v>0.4164168081590115</v>
      </c>
      <c r="Q76" s="1">
        <f t="shared" si="25"/>
        <v>0.70918604297286958</v>
      </c>
      <c r="R76" s="1">
        <f t="shared" si="25"/>
        <v>1.690516055409746</v>
      </c>
      <c r="S76" s="1">
        <f t="shared" si="25"/>
        <v>1.4094947383966152</v>
      </c>
      <c r="T76" s="1">
        <f t="shared" si="25"/>
        <v>0.7092234073678797</v>
      </c>
      <c r="U76" s="1">
        <f t="shared" si="25"/>
        <v>2.0693342936572243</v>
      </c>
      <c r="V76" s="1">
        <f t="shared" si="25"/>
        <v>3.7241135283678517</v>
      </c>
      <c r="W76" s="1">
        <f t="shared" si="25"/>
        <v>0.67830873261997515</v>
      </c>
      <c r="X76" s="1">
        <f t="shared" si="25"/>
        <v>0.78159892809289866</v>
      </c>
      <c r="Y76" s="1">
        <f t="shared" si="25"/>
        <v>0.71230123544363655</v>
      </c>
    </row>
    <row r="77" spans="1:25" x14ac:dyDescent="0.3">
      <c r="A77" s="1" t="s">
        <v>25</v>
      </c>
      <c r="B77" s="1" t="s">
        <v>20</v>
      </c>
      <c r="C77" s="1">
        <f t="shared" si="26"/>
        <v>0.15340225728755946</v>
      </c>
      <c r="D77" s="1">
        <f t="shared" si="24"/>
        <v>0.17553648245202735</v>
      </c>
      <c r="E77" s="1">
        <f t="shared" si="24"/>
        <v>0.39239333455204939</v>
      </c>
      <c r="F77" s="1">
        <f t="shared" si="24"/>
        <v>1.2832885080782068</v>
      </c>
      <c r="G77" s="1">
        <f t="shared" si="24"/>
        <v>1.3111699877397611</v>
      </c>
      <c r="H77" s="1">
        <f t="shared" si="24"/>
        <v>3.5238069246369685E-2</v>
      </c>
      <c r="I77" s="1">
        <f t="shared" si="24"/>
        <v>3.5879588102328587E-3</v>
      </c>
      <c r="J77" s="1">
        <f t="shared" si="24"/>
        <v>0</v>
      </c>
      <c r="K77" s="1">
        <f t="shared" si="24"/>
        <v>0</v>
      </c>
      <c r="L77" s="1">
        <f t="shared" si="24"/>
        <v>0</v>
      </c>
      <c r="N77" s="1" t="s">
        <v>25</v>
      </c>
      <c r="O77" s="1" t="s">
        <v>20</v>
      </c>
      <c r="P77" s="1">
        <f t="shared" si="25"/>
        <v>0.28872123237732178</v>
      </c>
      <c r="Q77" s="1">
        <f t="shared" si="25"/>
        <v>0.19037688323268454</v>
      </c>
      <c r="R77" s="1">
        <f t="shared" si="25"/>
        <v>0.46733789461775666</v>
      </c>
      <c r="S77" s="1">
        <f t="shared" si="25"/>
        <v>0.74589324508803823</v>
      </c>
      <c r="T77" s="1">
        <f t="shared" si="25"/>
        <v>1.7886815806936866E-3</v>
      </c>
      <c r="U77" s="1">
        <f t="shared" si="25"/>
        <v>0</v>
      </c>
      <c r="V77" s="1">
        <f t="shared" si="25"/>
        <v>0</v>
      </c>
      <c r="W77" s="1">
        <f t="shared" si="25"/>
        <v>0</v>
      </c>
      <c r="X77" s="1">
        <f t="shared" si="25"/>
        <v>0</v>
      </c>
      <c r="Y77" s="1">
        <f t="shared" si="25"/>
        <v>0</v>
      </c>
    </row>
    <row r="78" spans="1:25" x14ac:dyDescent="0.3">
      <c r="B78" s="1" t="s">
        <v>21</v>
      </c>
      <c r="C78" s="1">
        <f t="shared" si="26"/>
        <v>0.28444407415854789</v>
      </c>
      <c r="D78" s="1">
        <f t="shared" si="24"/>
        <v>0.30855868659528674</v>
      </c>
      <c r="E78" s="1">
        <f t="shared" si="24"/>
        <v>0.56607002439205323</v>
      </c>
      <c r="F78" s="1">
        <f t="shared" si="24"/>
        <v>1.2859322064875127</v>
      </c>
      <c r="G78" s="1">
        <f t="shared" si="24"/>
        <v>0.68369799728146752</v>
      </c>
      <c r="H78" s="1">
        <f t="shared" si="24"/>
        <v>0.79508544213527332</v>
      </c>
      <c r="I78" s="1">
        <f t="shared" si="24"/>
        <v>0.13458183050289271</v>
      </c>
      <c r="J78" s="1">
        <f t="shared" si="24"/>
        <v>3.9687957403709076E-3</v>
      </c>
      <c r="K78" s="1">
        <f t="shared" si="24"/>
        <v>2.3841425908000704E-3</v>
      </c>
      <c r="L78" s="1">
        <f t="shared" si="24"/>
        <v>0</v>
      </c>
      <c r="O78" s="1" t="s">
        <v>21</v>
      </c>
      <c r="P78" s="1">
        <f t="shared" si="25"/>
        <v>5.8718925205476558E-2</v>
      </c>
      <c r="Q78" s="1">
        <f t="shared" si="25"/>
        <v>0.25503095053016034</v>
      </c>
      <c r="R78" s="1">
        <f t="shared" si="25"/>
        <v>0.40423818109615212</v>
      </c>
      <c r="S78" s="1">
        <f t="shared" si="25"/>
        <v>0.41254425969990116</v>
      </c>
      <c r="T78" s="1">
        <f t="shared" si="25"/>
        <v>6.2907556578442658E-2</v>
      </c>
      <c r="U78" s="1">
        <f t="shared" si="25"/>
        <v>1.5446186259381628E-3</v>
      </c>
      <c r="V78" s="1">
        <f t="shared" si="25"/>
        <v>0</v>
      </c>
      <c r="W78" s="1">
        <f t="shared" si="25"/>
        <v>0</v>
      </c>
      <c r="X78" s="1">
        <f t="shared" si="25"/>
        <v>0</v>
      </c>
      <c r="Y78" s="1">
        <f t="shared" si="25"/>
        <v>0</v>
      </c>
    </row>
    <row r="79" spans="1:25" x14ac:dyDescent="0.3">
      <c r="A79" s="1" t="s">
        <v>26</v>
      </c>
      <c r="B79" s="1" t="s">
        <v>20</v>
      </c>
      <c r="C79" s="1">
        <f t="shared" si="26"/>
        <v>0.17606323700521614</v>
      </c>
      <c r="D79" s="1">
        <f t="shared" si="24"/>
        <v>0.30928173606384157</v>
      </c>
      <c r="E79" s="1">
        <f t="shared" si="24"/>
        <v>1.291130898682471</v>
      </c>
      <c r="F79" s="1">
        <f t="shared" si="24"/>
        <v>3.8434651737468304</v>
      </c>
      <c r="G79" s="1">
        <f t="shared" si="24"/>
        <v>9.2382509398418247</v>
      </c>
      <c r="H79" s="1">
        <f t="shared" si="24"/>
        <v>3.5453712190650779</v>
      </c>
      <c r="I79" s="1">
        <f t="shared" si="24"/>
        <v>0.62183356688584668</v>
      </c>
      <c r="J79" s="1">
        <f t="shared" si="24"/>
        <v>0</v>
      </c>
      <c r="K79" s="1">
        <f t="shared" si="24"/>
        <v>0</v>
      </c>
      <c r="L79" s="1">
        <f t="shared" si="24"/>
        <v>0</v>
      </c>
      <c r="N79" s="1" t="s">
        <v>26</v>
      </c>
      <c r="O79" s="1" t="s">
        <v>20</v>
      </c>
      <c r="P79" s="1">
        <f t="shared" si="25"/>
        <v>0.15491996869717889</v>
      </c>
      <c r="Q79" s="1">
        <f t="shared" si="25"/>
        <v>0.17131981141402314</v>
      </c>
      <c r="R79" s="1">
        <f t="shared" si="25"/>
        <v>0.51822822083629394</v>
      </c>
      <c r="S79" s="1">
        <f t="shared" si="25"/>
        <v>2.0431390813296852</v>
      </c>
      <c r="T79" s="1">
        <f t="shared" si="25"/>
        <v>1.0637709141666001</v>
      </c>
      <c r="U79" s="1">
        <f t="shared" si="25"/>
        <v>7.9117593297375749E-2</v>
      </c>
      <c r="V79" s="1">
        <f t="shared" si="25"/>
        <v>0</v>
      </c>
      <c r="W79" s="1">
        <f t="shared" si="25"/>
        <v>0</v>
      </c>
      <c r="X79" s="1">
        <f t="shared" si="25"/>
        <v>0</v>
      </c>
      <c r="Y79" s="1">
        <f t="shared" si="25"/>
        <v>0</v>
      </c>
    </row>
    <row r="80" spans="1:25" x14ac:dyDescent="0.3">
      <c r="B80" s="1" t="s">
        <v>21</v>
      </c>
      <c r="C80" s="1">
        <f t="shared" si="26"/>
        <v>0.40373354224807334</v>
      </c>
      <c r="D80" s="1">
        <f t="shared" si="24"/>
        <v>0.49073715369734455</v>
      </c>
      <c r="E80" s="1">
        <f t="shared" si="24"/>
        <v>1.4674362820930147</v>
      </c>
      <c r="F80" s="1">
        <f t="shared" si="24"/>
        <v>3.3256712326095434</v>
      </c>
      <c r="G80" s="1">
        <f t="shared" si="24"/>
        <v>0.87791756918952901</v>
      </c>
      <c r="H80" s="1">
        <f t="shared" si="24"/>
        <v>8.2746504728896202</v>
      </c>
      <c r="I80" s="1">
        <f t="shared" si="24"/>
        <v>1.2013473746552905</v>
      </c>
      <c r="J80" s="1">
        <f t="shared" si="24"/>
        <v>0</v>
      </c>
      <c r="K80" s="1">
        <f t="shared" si="24"/>
        <v>0</v>
      </c>
      <c r="L80" s="1">
        <f t="shared" si="24"/>
        <v>0</v>
      </c>
      <c r="O80" s="1" t="s">
        <v>21</v>
      </c>
      <c r="P80" s="1">
        <f t="shared" si="25"/>
        <v>0.69750190119788025</v>
      </c>
      <c r="Q80" s="1">
        <f t="shared" si="25"/>
        <v>0.39140425948673135</v>
      </c>
      <c r="R80" s="1">
        <f t="shared" si="25"/>
        <v>1.0498015720868112</v>
      </c>
      <c r="S80" s="1">
        <f t="shared" si="25"/>
        <v>1.1790171243387702</v>
      </c>
      <c r="T80" s="1">
        <f t="shared" si="25"/>
        <v>9.3435359730696099</v>
      </c>
      <c r="U80" s="1">
        <f t="shared" si="25"/>
        <v>3.5176586464049531E-2</v>
      </c>
      <c r="V80" s="1">
        <f t="shared" si="25"/>
        <v>0</v>
      </c>
      <c r="W80" s="1">
        <f t="shared" si="25"/>
        <v>0</v>
      </c>
      <c r="X80" s="1">
        <f t="shared" si="25"/>
        <v>0</v>
      </c>
      <c r="Y80" s="1">
        <f t="shared" si="25"/>
        <v>0</v>
      </c>
    </row>
    <row r="81" spans="1:25" x14ac:dyDescent="0.3">
      <c r="A81" s="1" t="s">
        <v>27</v>
      </c>
      <c r="B81" s="1" t="s">
        <v>20</v>
      </c>
      <c r="C81" s="1">
        <f t="shared" si="26"/>
        <v>0.23011900693370657</v>
      </c>
      <c r="D81" s="1">
        <f t="shared" si="24"/>
        <v>0.31579714021572125</v>
      </c>
      <c r="E81" s="1">
        <f t="shared" si="24"/>
        <v>0.95248333851034084</v>
      </c>
      <c r="F81" s="1">
        <f t="shared" si="24"/>
        <v>3.9911755183245083</v>
      </c>
      <c r="G81" s="1">
        <f t="shared" si="24"/>
        <v>1.4170781232649698</v>
      </c>
      <c r="H81" s="1">
        <f t="shared" si="24"/>
        <v>5.7876757015293956</v>
      </c>
      <c r="I81" s="1">
        <f t="shared" si="24"/>
        <v>4.5760989002289474</v>
      </c>
      <c r="J81" s="1">
        <f t="shared" si="24"/>
        <v>8.3820966036633568E-2</v>
      </c>
      <c r="K81" s="1">
        <f t="shared" si="24"/>
        <v>0</v>
      </c>
      <c r="L81" s="1">
        <f t="shared" si="24"/>
        <v>0</v>
      </c>
      <c r="N81" s="1" t="s">
        <v>27</v>
      </c>
      <c r="O81" s="1" t="s">
        <v>20</v>
      </c>
      <c r="P81" s="1">
        <f t="shared" si="25"/>
        <v>0.12160755724799263</v>
      </c>
      <c r="Q81" s="1">
        <f t="shared" si="25"/>
        <v>0.66358764262379788</v>
      </c>
      <c r="R81" s="1">
        <f t="shared" si="25"/>
        <v>1.0774335847194338</v>
      </c>
      <c r="S81" s="1">
        <f t="shared" si="25"/>
        <v>0.76042340074123138</v>
      </c>
      <c r="T81" s="1">
        <f t="shared" si="25"/>
        <v>5.2589182968929808</v>
      </c>
      <c r="U81" s="1">
        <f t="shared" si="25"/>
        <v>0.1366987483955274</v>
      </c>
      <c r="V81" s="1">
        <f t="shared" si="25"/>
        <v>0</v>
      </c>
      <c r="W81" s="1">
        <f t="shared" si="25"/>
        <v>0</v>
      </c>
      <c r="X81" s="1">
        <f t="shared" si="25"/>
        <v>0</v>
      </c>
      <c r="Y81" s="1">
        <f t="shared" si="25"/>
        <v>0</v>
      </c>
    </row>
    <row r="82" spans="1:25" x14ac:dyDescent="0.3">
      <c r="B82" s="1" t="s">
        <v>21</v>
      </c>
      <c r="C82" s="1">
        <f t="shared" si="26"/>
        <v>8.4351393498387328E-2</v>
      </c>
      <c r="D82" s="1">
        <f t="shared" si="24"/>
        <v>0.15607507417607486</v>
      </c>
      <c r="E82" s="1">
        <f t="shared" si="24"/>
        <v>0.78709064990839839</v>
      </c>
      <c r="F82" s="1">
        <f t="shared" si="24"/>
        <v>3.2234311440033823</v>
      </c>
      <c r="G82" s="1">
        <f t="shared" si="24"/>
        <v>3.0799205428698655</v>
      </c>
      <c r="H82" s="1">
        <f t="shared" si="24"/>
        <v>0.19166431394898309</v>
      </c>
      <c r="I82" s="1">
        <f t="shared" si="24"/>
        <v>7.4240427624863116E-3</v>
      </c>
      <c r="J82" s="1">
        <f t="shared" si="24"/>
        <v>0</v>
      </c>
      <c r="K82" s="1">
        <f t="shared" si="24"/>
        <v>0</v>
      </c>
      <c r="L82" s="1">
        <f t="shared" si="24"/>
        <v>0</v>
      </c>
      <c r="O82" s="1" t="s">
        <v>21</v>
      </c>
      <c r="P82" s="1">
        <f t="shared" si="25"/>
        <v>0.13522980463824735</v>
      </c>
      <c r="Q82" s="1">
        <f t="shared" si="25"/>
        <v>0.16867890696789364</v>
      </c>
      <c r="R82" s="1">
        <f t="shared" si="25"/>
        <v>0.28203190441064474</v>
      </c>
      <c r="S82" s="1">
        <f t="shared" si="25"/>
        <v>0.46589542082678531</v>
      </c>
      <c r="T82" s="1">
        <f t="shared" si="25"/>
        <v>0.14944527587775408</v>
      </c>
      <c r="U82" s="1">
        <f t="shared" si="25"/>
        <v>0.80841288340665185</v>
      </c>
      <c r="V82" s="1">
        <f t="shared" si="25"/>
        <v>0</v>
      </c>
      <c r="W82" s="1">
        <f t="shared" si="25"/>
        <v>0</v>
      </c>
      <c r="X82" s="1">
        <f t="shared" si="25"/>
        <v>0</v>
      </c>
      <c r="Y82" s="1">
        <f t="shared" si="25"/>
        <v>0</v>
      </c>
    </row>
    <row r="83" spans="1:25" x14ac:dyDescent="0.3">
      <c r="A83" s="1" t="s">
        <v>29</v>
      </c>
      <c r="B83" s="1" t="s">
        <v>20</v>
      </c>
      <c r="C83" s="1">
        <f t="shared" si="26"/>
        <v>2.2116840679046783E-2</v>
      </c>
      <c r="D83" s="1">
        <f t="shared" si="24"/>
        <v>1.740626725085415E-2</v>
      </c>
      <c r="E83" s="1">
        <f t="shared" si="24"/>
        <v>9.8625813662962719E-2</v>
      </c>
      <c r="F83" s="1">
        <f t="shared" si="24"/>
        <v>0.19894800372515398</v>
      </c>
      <c r="G83" s="1">
        <f t="shared" si="24"/>
        <v>3.229332516540543E-2</v>
      </c>
      <c r="H83" s="1">
        <f t="shared" si="24"/>
        <v>1.5562939305648347E-2</v>
      </c>
      <c r="I83" s="1">
        <f t="shared" si="24"/>
        <v>1.0123612803228385E-2</v>
      </c>
      <c r="J83" s="1">
        <f t="shared" si="24"/>
        <v>0</v>
      </c>
      <c r="K83" s="1">
        <f t="shared" si="24"/>
        <v>1.5157447083628162</v>
      </c>
      <c r="L83" s="1">
        <f t="shared" si="24"/>
        <v>2.7651921440988274</v>
      </c>
      <c r="N83" s="1" t="s">
        <v>29</v>
      </c>
      <c r="O83" s="1" t="s">
        <v>20</v>
      </c>
      <c r="P83" s="1">
        <f t="shared" si="25"/>
        <v>5.9467539950908518E-2</v>
      </c>
      <c r="Q83" s="1">
        <f t="shared" si="25"/>
        <v>6.1504460611005812E-2</v>
      </c>
      <c r="R83" s="1">
        <f t="shared" si="25"/>
        <v>8.0889641797996403E-2</v>
      </c>
      <c r="S83" s="1">
        <f t="shared" si="25"/>
        <v>0.2553839097713011</v>
      </c>
      <c r="T83" s="1">
        <f t="shared" si="25"/>
        <v>0.23248152658004037</v>
      </c>
      <c r="U83" s="1">
        <f t="shared" si="25"/>
        <v>1.913681157814044</v>
      </c>
      <c r="V83" s="1">
        <f t="shared" si="25"/>
        <v>3.0482689799942748</v>
      </c>
      <c r="W83" s="1">
        <f t="shared" si="25"/>
        <v>2.1120160213618155</v>
      </c>
      <c r="X83" s="1">
        <f t="shared" si="25"/>
        <v>1.8540323164988044</v>
      </c>
      <c r="Y83" s="1">
        <f t="shared" si="25"/>
        <v>1.3556461819715933</v>
      </c>
    </row>
    <row r="84" spans="1:25" x14ac:dyDescent="0.3">
      <c r="B84" s="1" t="s">
        <v>21</v>
      </c>
      <c r="C84" s="1">
        <f t="shared" si="26"/>
        <v>0.15549850016240491</v>
      </c>
      <c r="D84" s="1">
        <f t="shared" si="24"/>
        <v>0.28067230813841271</v>
      </c>
      <c r="E84" s="1">
        <f t="shared" si="24"/>
        <v>1.0850709869940824</v>
      </c>
      <c r="F84" s="1">
        <f t="shared" si="24"/>
        <v>2.9921817440133101</v>
      </c>
      <c r="G84" s="1">
        <f t="shared" si="24"/>
        <v>4.1560180398380622</v>
      </c>
      <c r="H84" s="1">
        <f t="shared" si="24"/>
        <v>2.7956864479733974</v>
      </c>
      <c r="I84" s="1">
        <f t="shared" si="24"/>
        <v>1.4576088556070836</v>
      </c>
      <c r="J84" s="1">
        <f t="shared" si="24"/>
        <v>0.28938802523333118</v>
      </c>
      <c r="K84" s="1">
        <f t="shared" si="24"/>
        <v>0.16780047926769712</v>
      </c>
      <c r="L84" s="1">
        <f t="shared" si="24"/>
        <v>0.19679097369770679</v>
      </c>
      <c r="O84" s="1" t="s">
        <v>21</v>
      </c>
      <c r="P84" s="1">
        <f t="shared" si="25"/>
        <v>0.21159274668344402</v>
      </c>
      <c r="Q84" s="1">
        <f t="shared" si="25"/>
        <v>0.28745846190630714</v>
      </c>
      <c r="R84" s="1">
        <f t="shared" si="25"/>
        <v>0.74370633435316957</v>
      </c>
      <c r="S84" s="1">
        <f t="shared" si="25"/>
        <v>1.2440073895392731</v>
      </c>
      <c r="T84" s="1">
        <f t="shared" si="25"/>
        <v>1.550089960253523</v>
      </c>
      <c r="U84" s="1">
        <f t="shared" si="25"/>
        <v>2.5567520895267117</v>
      </c>
      <c r="V84" s="1">
        <f t="shared" si="25"/>
        <v>2.7337016066626314E-2</v>
      </c>
      <c r="W84" s="1">
        <f t="shared" si="25"/>
        <v>1.6597966474306128E-2</v>
      </c>
      <c r="X84" s="1">
        <f t="shared" si="25"/>
        <v>7.7405593844248471E-3</v>
      </c>
      <c r="Y84" s="1">
        <f t="shared" si="25"/>
        <v>3.5460554262424109E-3</v>
      </c>
    </row>
    <row r="85" spans="1:25" x14ac:dyDescent="0.3">
      <c r="A85" s="1" t="s">
        <v>28</v>
      </c>
      <c r="B85" s="1" t="s">
        <v>20</v>
      </c>
      <c r="C85" s="1">
        <f t="shared" si="26"/>
        <v>0.23645831807461187</v>
      </c>
      <c r="D85" s="1">
        <f t="shared" si="24"/>
        <v>0.48566495682748984</v>
      </c>
      <c r="E85" s="1">
        <f t="shared" si="24"/>
        <v>1.947836285542262</v>
      </c>
      <c r="F85" s="1">
        <f t="shared" si="24"/>
        <v>4.5714001474281192</v>
      </c>
      <c r="G85" s="1">
        <f t="shared" si="24"/>
        <v>3.5754923115878423</v>
      </c>
      <c r="H85" s="1">
        <f t="shared" si="24"/>
        <v>1.2330285217393617</v>
      </c>
      <c r="I85" s="1">
        <f t="shared" si="24"/>
        <v>1.1002426546569215</v>
      </c>
      <c r="J85" s="1">
        <f t="shared" si="24"/>
        <v>1.1195216245405633</v>
      </c>
      <c r="K85" s="1">
        <f t="shared" si="24"/>
        <v>1.0409605662395292</v>
      </c>
      <c r="L85" s="1">
        <f t="shared" si="24"/>
        <v>0.26456349707890253</v>
      </c>
      <c r="N85" s="1" t="s">
        <v>28</v>
      </c>
      <c r="O85" s="1" t="s">
        <v>20</v>
      </c>
      <c r="P85" s="1">
        <f t="shared" si="25"/>
        <v>0.266273923227207</v>
      </c>
      <c r="Q85" s="1">
        <f t="shared" si="25"/>
        <v>0.41186716706907678</v>
      </c>
      <c r="R85" s="1">
        <f t="shared" si="25"/>
        <v>1.27260971396933</v>
      </c>
      <c r="S85" s="1">
        <f t="shared" si="25"/>
        <v>2.677057078013755</v>
      </c>
      <c r="T85" s="1">
        <f t="shared" si="25"/>
        <v>1.886596172121745</v>
      </c>
      <c r="U85" s="1">
        <f t="shared" si="25"/>
        <v>0.20937991215774163</v>
      </c>
      <c r="V85" s="1">
        <f t="shared" si="25"/>
        <v>0.21181759173583395</v>
      </c>
      <c r="W85" s="1">
        <f t="shared" si="25"/>
        <v>4.1471143747098149E-2</v>
      </c>
      <c r="X85" s="1">
        <f t="shared" si="25"/>
        <v>0</v>
      </c>
      <c r="Y85" s="1">
        <f t="shared" si="25"/>
        <v>0</v>
      </c>
    </row>
    <row r="86" spans="1:25" x14ac:dyDescent="0.3">
      <c r="B86" s="1" t="s">
        <v>21</v>
      </c>
      <c r="C86" s="1">
        <f t="shared" si="26"/>
        <v>0.16252394752301427</v>
      </c>
      <c r="D86" s="1">
        <f t="shared" si="24"/>
        <v>0.30842934500964714</v>
      </c>
      <c r="E86" s="1">
        <f t="shared" si="24"/>
        <v>1.0434512011582471</v>
      </c>
      <c r="F86" s="1">
        <f t="shared" si="24"/>
        <v>2.6834102368046997</v>
      </c>
      <c r="G86" s="1">
        <f t="shared" si="24"/>
        <v>2.5640413531307971</v>
      </c>
      <c r="H86" s="1">
        <f t="shared" si="24"/>
        <v>1.76884213676062</v>
      </c>
      <c r="I86" s="1">
        <f t="shared" si="24"/>
        <v>1.2510653543137029</v>
      </c>
      <c r="J86" s="1">
        <f t="shared" si="24"/>
        <v>0.70445482488694722</v>
      </c>
      <c r="K86" s="1">
        <f t="shared" si="24"/>
        <v>0.60438052275361309</v>
      </c>
      <c r="L86" s="1">
        <f t="shared" si="24"/>
        <v>0.23067723538830465</v>
      </c>
      <c r="O86" s="1" t="s">
        <v>21</v>
      </c>
      <c r="P86" s="1">
        <f t="shared" si="25"/>
        <v>0.10826164634809513</v>
      </c>
      <c r="Q86" s="1">
        <f t="shared" si="25"/>
        <v>0.18178189016756982</v>
      </c>
      <c r="R86" s="1">
        <f t="shared" si="25"/>
        <v>0.54947845525833827</v>
      </c>
      <c r="S86" s="1">
        <f t="shared" si="25"/>
        <v>0.59305192294789832</v>
      </c>
      <c r="T86" s="1">
        <f t="shared" si="25"/>
        <v>0.236121893652184</v>
      </c>
      <c r="U86" s="1">
        <f t="shared" si="25"/>
        <v>0.14747286580775087</v>
      </c>
      <c r="V86" s="1">
        <f t="shared" si="25"/>
        <v>0.11957730390123014</v>
      </c>
      <c r="W86" s="1">
        <f t="shared" si="25"/>
        <v>2.9034555110702139E-2</v>
      </c>
      <c r="X86" s="1">
        <f t="shared" si="25"/>
        <v>3.8702796922124236E-3</v>
      </c>
      <c r="Y86" s="1">
        <f t="shared" si="25"/>
        <v>1.7730277131212055E-3</v>
      </c>
    </row>
    <row r="87" spans="1:25" x14ac:dyDescent="0.3">
      <c r="A87" s="1" t="s">
        <v>30</v>
      </c>
      <c r="B87" s="1" t="s">
        <v>20</v>
      </c>
      <c r="C87" s="1">
        <f t="shared" si="26"/>
        <v>0.15803907892584507</v>
      </c>
      <c r="D87" s="1">
        <f t="shared" si="26"/>
        <v>0.19352677904421278</v>
      </c>
      <c r="E87" s="1">
        <f t="shared" si="26"/>
        <v>0.68279444112179555</v>
      </c>
      <c r="F87" s="1">
        <f t="shared" si="26"/>
        <v>2.7585167611135075</v>
      </c>
      <c r="G87" s="1">
        <f t="shared" si="26"/>
        <v>3.7971015763112144</v>
      </c>
      <c r="H87" s="1">
        <f t="shared" si="26"/>
        <v>4.0710019139748903</v>
      </c>
      <c r="I87" s="1">
        <f t="shared" si="26"/>
        <v>4.1357750433275715</v>
      </c>
      <c r="J87" s="1">
        <f t="shared" si="26"/>
        <v>3.0682417978551637</v>
      </c>
      <c r="K87" s="1">
        <f t="shared" si="26"/>
        <v>1.3579659481618669</v>
      </c>
      <c r="L87" s="1">
        <f t="shared" si="26"/>
        <v>0.63753638167882665</v>
      </c>
      <c r="N87" s="1" t="s">
        <v>30</v>
      </c>
      <c r="O87" s="1" t="s">
        <v>20</v>
      </c>
      <c r="P87" s="1">
        <f t="shared" ref="P87:Y90" si="27">P29+P59</f>
        <v>0.30204043375950113</v>
      </c>
      <c r="Q87" s="1">
        <f t="shared" si="27"/>
        <v>0.33591978727565375</v>
      </c>
      <c r="R87" s="1">
        <f t="shared" si="27"/>
        <v>0.68459788867640547</v>
      </c>
      <c r="S87" s="1">
        <f t="shared" si="27"/>
        <v>1.5156307406576692</v>
      </c>
      <c r="T87" s="1">
        <f t="shared" si="27"/>
        <v>3.4437146617301013</v>
      </c>
      <c r="U87" s="1">
        <f t="shared" si="27"/>
        <v>3.369018922055373</v>
      </c>
      <c r="V87" s="1">
        <f t="shared" si="27"/>
        <v>1.7423133328392946</v>
      </c>
      <c r="W87" s="1">
        <f t="shared" si="27"/>
        <v>5.8164818257448035E-2</v>
      </c>
      <c r="X87" s="1">
        <f t="shared" si="27"/>
        <v>2.4477798018573398E-2</v>
      </c>
      <c r="Y87" s="1">
        <f t="shared" si="27"/>
        <v>1.114742435014438E-2</v>
      </c>
    </row>
    <row r="88" spans="1:25" x14ac:dyDescent="0.3">
      <c r="B88" s="1" t="s">
        <v>21</v>
      </c>
      <c r="C88" s="1">
        <f t="shared" ref="C88:L90" si="28">C30+C60</f>
        <v>0.34757699183415741</v>
      </c>
      <c r="D88" s="1">
        <f t="shared" si="28"/>
        <v>0.63959801089070023</v>
      </c>
      <c r="E88" s="1">
        <f t="shared" si="28"/>
        <v>1.3482167399934382</v>
      </c>
      <c r="F88" s="1">
        <f t="shared" si="28"/>
        <v>2.7359248022796527</v>
      </c>
      <c r="G88" s="1">
        <f t="shared" si="28"/>
        <v>4.4051969381658278</v>
      </c>
      <c r="H88" s="1">
        <f t="shared" si="28"/>
        <v>3.3623337250504317</v>
      </c>
      <c r="I88" s="1">
        <f t="shared" si="28"/>
        <v>3.6768142711038125</v>
      </c>
      <c r="J88" s="1">
        <f t="shared" si="28"/>
        <v>3.5544591838283002</v>
      </c>
      <c r="K88" s="1">
        <f t="shared" si="28"/>
        <v>3.4403227378158827</v>
      </c>
      <c r="L88" s="1">
        <f t="shared" si="28"/>
        <v>1.1120049327070181</v>
      </c>
      <c r="O88" s="1" t="s">
        <v>21</v>
      </c>
      <c r="P88" s="1">
        <f t="shared" si="27"/>
        <v>0.22442971221459596</v>
      </c>
      <c r="Q88" s="1">
        <f t="shared" si="27"/>
        <v>0.3088430707119692</v>
      </c>
      <c r="R88" s="1">
        <f t="shared" si="27"/>
        <v>0.64866788766054451</v>
      </c>
      <c r="S88" s="1">
        <f t="shared" si="27"/>
        <v>1.3257635237173502</v>
      </c>
      <c r="T88" s="1">
        <f t="shared" si="27"/>
        <v>2.1645196212684201</v>
      </c>
      <c r="U88" s="1">
        <f t="shared" si="27"/>
        <v>1.1979878851608337</v>
      </c>
      <c r="V88" s="1">
        <f t="shared" si="27"/>
        <v>1.1352466974772728</v>
      </c>
      <c r="W88" s="1">
        <f t="shared" si="27"/>
        <v>0.36870460306416097</v>
      </c>
      <c r="X88" s="1">
        <f t="shared" si="27"/>
        <v>0.26356312445917029</v>
      </c>
      <c r="Y88" s="1">
        <f t="shared" si="27"/>
        <v>0.20679474174152296</v>
      </c>
    </row>
    <row r="89" spans="1:25" x14ac:dyDescent="0.3">
      <c r="A89" s="1" t="s">
        <v>31</v>
      </c>
      <c r="B89" s="1" t="s">
        <v>20</v>
      </c>
      <c r="C89" s="1">
        <f t="shared" si="28"/>
        <v>0.27903819312171452</v>
      </c>
      <c r="D89" s="1">
        <f t="shared" si="28"/>
        <v>0.49269099804419669</v>
      </c>
      <c r="E89" s="1">
        <f t="shared" si="28"/>
        <v>1.0998445634220566</v>
      </c>
      <c r="F89" s="1">
        <f t="shared" si="28"/>
        <v>2.7344882686885517</v>
      </c>
      <c r="G89" s="1">
        <f t="shared" si="28"/>
        <v>4.0477874733813977</v>
      </c>
      <c r="H89" s="1">
        <f t="shared" si="28"/>
        <v>3.8121897127411426</v>
      </c>
      <c r="I89" s="1">
        <f t="shared" si="28"/>
        <v>3.8154466415015733</v>
      </c>
      <c r="J89" s="1">
        <f t="shared" si="28"/>
        <v>3.6092289570275211</v>
      </c>
      <c r="K89" s="1">
        <f t="shared" si="28"/>
        <v>2.8077605954312448</v>
      </c>
      <c r="L89" s="1">
        <f t="shared" si="28"/>
        <v>0.87059382212751313</v>
      </c>
      <c r="N89" s="1" t="s">
        <v>31</v>
      </c>
      <c r="O89" s="1" t="s">
        <v>20</v>
      </c>
      <c r="P89" s="1">
        <f t="shared" si="27"/>
        <v>0.26514544882165464</v>
      </c>
      <c r="Q89" s="1">
        <f t="shared" si="27"/>
        <v>0.3283271180852072</v>
      </c>
      <c r="R89" s="1">
        <f t="shared" si="27"/>
        <v>0.66738993682052006</v>
      </c>
      <c r="S89" s="1">
        <f t="shared" si="27"/>
        <v>1.4030787767177397</v>
      </c>
      <c r="T89" s="1">
        <f t="shared" si="27"/>
        <v>2.8055090387973967</v>
      </c>
      <c r="U89" s="1">
        <f t="shared" si="27"/>
        <v>2.3179859951861497</v>
      </c>
      <c r="V89" s="1">
        <f t="shared" si="27"/>
        <v>1.5350086512082037</v>
      </c>
      <c r="W89" s="1">
        <f t="shared" si="27"/>
        <v>0.21967273249163027</v>
      </c>
      <c r="X89" s="1">
        <f t="shared" si="27"/>
        <v>0.14908997919703304</v>
      </c>
      <c r="Y89" s="1">
        <f t="shared" si="27"/>
        <v>0.11127777261507926</v>
      </c>
    </row>
    <row r="90" spans="1:25" x14ac:dyDescent="0.3">
      <c r="B90" s="1" t="s">
        <v>21</v>
      </c>
      <c r="C90" s="1">
        <f t="shared" si="28"/>
        <v>4.7841584843679778E-2</v>
      </c>
      <c r="D90" s="1">
        <f t="shared" si="28"/>
        <v>4.8247799796411299E-2</v>
      </c>
      <c r="E90" s="1">
        <f t="shared" si="28"/>
        <v>0.2833345775526982</v>
      </c>
      <c r="F90" s="1">
        <f t="shared" si="28"/>
        <v>1.135029139428136</v>
      </c>
      <c r="G90" s="1">
        <f t="shared" si="28"/>
        <v>1.5018695395267594</v>
      </c>
      <c r="H90" s="1">
        <f t="shared" si="28"/>
        <v>2.4625906227194214</v>
      </c>
      <c r="I90" s="1">
        <f t="shared" si="28"/>
        <v>2.1480896467488764</v>
      </c>
      <c r="J90" s="1">
        <f t="shared" si="28"/>
        <v>4.6455425761106603</v>
      </c>
      <c r="K90" s="1">
        <f t="shared" si="28"/>
        <v>1.6445983226589271</v>
      </c>
      <c r="L90" s="1">
        <f t="shared" si="28"/>
        <v>4.5686045495355918E-2</v>
      </c>
      <c r="O90" s="1" t="s">
        <v>21</v>
      </c>
      <c r="P90" s="1">
        <f t="shared" si="27"/>
        <v>0.12671052812246639</v>
      </c>
      <c r="Q90" s="1">
        <f t="shared" si="27"/>
        <v>0.15119654005720742</v>
      </c>
      <c r="R90" s="1">
        <f t="shared" si="27"/>
        <v>0.19333239978582831</v>
      </c>
      <c r="S90" s="1">
        <f t="shared" si="27"/>
        <v>0.55256877883752697</v>
      </c>
      <c r="T90" s="1">
        <f t="shared" si="27"/>
        <v>4.0200959490002388</v>
      </c>
      <c r="U90" s="1">
        <f t="shared" si="27"/>
        <v>6.8807226697288693</v>
      </c>
      <c r="V90" s="1">
        <f t="shared" si="27"/>
        <v>4.6122156582704097</v>
      </c>
      <c r="W90" s="1">
        <f t="shared" si="27"/>
        <v>1.7953640640220529E-2</v>
      </c>
      <c r="X90" s="1">
        <f t="shared" si="27"/>
        <v>0</v>
      </c>
      <c r="Y90" s="1">
        <f>Y32+Y62</f>
        <v>8.3657917840650666E-5</v>
      </c>
    </row>
    <row r="92" spans="1:25" x14ac:dyDescent="0.3">
      <c r="B92" s="1" t="s">
        <v>33</v>
      </c>
      <c r="C92" s="1">
        <f>AVERAGE(C71:C80)</f>
        <v>0.27816538877895003</v>
      </c>
      <c r="D92" s="1">
        <f t="shared" ref="D92:L92" si="29">AVERAGE(D71:D80)</f>
        <v>0.47554094276902842</v>
      </c>
      <c r="E92" s="1">
        <f t="shared" si="29"/>
        <v>1.397811730685619</v>
      </c>
      <c r="F92" s="1">
        <f t="shared" si="29"/>
        <v>3.5491786254545423</v>
      </c>
      <c r="G92" s="1">
        <f t="shared" si="29"/>
        <v>3.564426662176758</v>
      </c>
      <c r="H92" s="1">
        <f t="shared" si="29"/>
        <v>2.1942043262405377</v>
      </c>
      <c r="I92" s="1">
        <f t="shared" si="29"/>
        <v>1.2970026164423329</v>
      </c>
      <c r="J92" s="1">
        <f t="shared" si="29"/>
        <v>1.1448804519483837</v>
      </c>
      <c r="K92" s="1">
        <f>AVERAGE(K71:K80)</f>
        <v>1.0409605662395292</v>
      </c>
      <c r="L92" s="1">
        <f t="shared" si="29"/>
        <v>0.26456349707890253</v>
      </c>
      <c r="O92" s="1" t="s">
        <v>33</v>
      </c>
      <c r="P92" s="1">
        <f>AVERAGE(P71:P80)</f>
        <v>0.31766585657256713</v>
      </c>
      <c r="Q92" s="1">
        <f t="shared" ref="Q92:Y92" si="30">AVERAGE(Q71:Q80)</f>
        <v>0.3795778766591752</v>
      </c>
      <c r="R92" s="1">
        <f t="shared" si="30"/>
        <v>0.88999467101749663</v>
      </c>
      <c r="S92" s="1">
        <f t="shared" si="30"/>
        <v>1.3044138213254197</v>
      </c>
      <c r="T92" s="1">
        <f t="shared" si="30"/>
        <v>1.8440203677006994</v>
      </c>
      <c r="U92" s="1">
        <f t="shared" si="30"/>
        <v>0.76555224713623282</v>
      </c>
      <c r="V92" s="1">
        <f t="shared" si="30"/>
        <v>0.5500019181867376</v>
      </c>
      <c r="W92" s="1">
        <f t="shared" si="30"/>
        <v>6.7830873261997521E-2</v>
      </c>
      <c r="X92" s="1">
        <f>AVERAGE(X71:X80)</f>
        <v>7.8159892809289866E-2</v>
      </c>
      <c r="Y92" s="1">
        <f t="shared" si="30"/>
        <v>7.1230123544363658E-2</v>
      </c>
    </row>
    <row r="93" spans="1:25" x14ac:dyDescent="0.3">
      <c r="B93" s="1" t="s">
        <v>32</v>
      </c>
      <c r="C93" s="1">
        <f>AVERAGE(C81:C90)</f>
        <v>0.17235638555965685</v>
      </c>
      <c r="D93" s="1">
        <f t="shared" ref="D93:L93" si="31">AVERAGE(D81:D90)</f>
        <v>0.29381086793937211</v>
      </c>
      <c r="E93" s="1">
        <f t="shared" si="31"/>
        <v>0.93287485978662821</v>
      </c>
      <c r="F93" s="1">
        <f t="shared" si="31"/>
        <v>2.7024505765809019</v>
      </c>
      <c r="G93" s="1">
        <f t="shared" si="31"/>
        <v>2.857679922324214</v>
      </c>
      <c r="H93" s="1">
        <f t="shared" si="31"/>
        <v>2.5500576035743299</v>
      </c>
      <c r="I93" s="1">
        <f t="shared" si="31"/>
        <v>2.2178689023054203</v>
      </c>
      <c r="J93" s="1">
        <f t="shared" si="31"/>
        <v>1.7074657955519121</v>
      </c>
      <c r="K93" s="1">
        <f t="shared" si="31"/>
        <v>1.2579533880691576</v>
      </c>
      <c r="L93" s="1">
        <f t="shared" si="31"/>
        <v>0.61230450322724539</v>
      </c>
      <c r="O93" s="1" t="s">
        <v>32</v>
      </c>
      <c r="P93" s="1">
        <f>AVERAGE(P81:P90)</f>
        <v>0.18207593410141126</v>
      </c>
      <c r="Q93" s="1">
        <f t="shared" ref="Q93:Y93" si="32">AVERAGE(Q81:Q90)</f>
        <v>0.28991650454756884</v>
      </c>
      <c r="R93" s="1">
        <f t="shared" si="32"/>
        <v>0.62001377474522112</v>
      </c>
      <c r="S93" s="1">
        <f t="shared" si="32"/>
        <v>1.079286094177053</v>
      </c>
      <c r="T93" s="1">
        <f t="shared" si="32"/>
        <v>2.1747492396174386</v>
      </c>
      <c r="U93" s="1">
        <f t="shared" si="32"/>
        <v>1.9538113129239651</v>
      </c>
      <c r="V93" s="1">
        <f t="shared" si="32"/>
        <v>1.2431785231493147</v>
      </c>
      <c r="W93" s="1">
        <f t="shared" si="32"/>
        <v>0.28636154811473818</v>
      </c>
      <c r="X93" s="1">
        <f t="shared" si="32"/>
        <v>0.23027740572502181</v>
      </c>
      <c r="Y93" s="1">
        <f t="shared" si="32"/>
        <v>0.16902688617355441</v>
      </c>
    </row>
    <row r="94" spans="1:25" x14ac:dyDescent="0.3">
      <c r="B94" s="4" t="s">
        <v>34</v>
      </c>
      <c r="C94" s="4">
        <f>AVERAGE(C71:C90)</f>
        <v>0.22526088716930351</v>
      </c>
      <c r="D94" s="4">
        <f t="shared" ref="D94:L94" si="33">AVERAGE(D71:D90)</f>
        <v>0.38467590535420026</v>
      </c>
      <c r="E94" s="4">
        <f t="shared" si="33"/>
        <v>1.1653432952361238</v>
      </c>
      <c r="F94" s="4">
        <f t="shared" si="33"/>
        <v>3.1258146010177223</v>
      </c>
      <c r="G94" s="4">
        <f t="shared" si="33"/>
        <v>3.2110532922504857</v>
      </c>
      <c r="H94" s="4">
        <f t="shared" si="33"/>
        <v>2.3721309649074334</v>
      </c>
      <c r="I94" s="4">
        <f t="shared" si="33"/>
        <v>1.7574357593738763</v>
      </c>
      <c r="J94" s="4">
        <f t="shared" si="33"/>
        <v>1.4261731237501478</v>
      </c>
      <c r="K94" s="4">
        <f t="shared" si="33"/>
        <v>1.1494569771543435</v>
      </c>
      <c r="L94" s="4">
        <f t="shared" si="33"/>
        <v>0.4384340001530741</v>
      </c>
      <c r="O94" s="4" t="s">
        <v>34</v>
      </c>
      <c r="P94" s="4">
        <f>AVERAGE(P71:P90)</f>
        <v>0.2498708953369892</v>
      </c>
      <c r="Q94" s="4">
        <f t="shared" ref="Q94:Y94" si="34">AVERAGE(Q71:Q90)</f>
        <v>0.33474719060337199</v>
      </c>
      <c r="R94" s="4">
        <f t="shared" si="34"/>
        <v>0.75500422288135882</v>
      </c>
      <c r="S94" s="4">
        <f t="shared" si="34"/>
        <v>1.1918499577512363</v>
      </c>
      <c r="T94" s="4">
        <f t="shared" si="34"/>
        <v>2.0093848036590689</v>
      </c>
      <c r="U94" s="4">
        <f t="shared" si="34"/>
        <v>1.3596817800300989</v>
      </c>
      <c r="V94" s="4">
        <f t="shared" si="34"/>
        <v>0.89659022066802618</v>
      </c>
      <c r="W94" s="4">
        <f t="shared" si="34"/>
        <v>0.17709621068836784</v>
      </c>
      <c r="X94" s="4">
        <f t="shared" si="34"/>
        <v>0.15421864926715584</v>
      </c>
      <c r="Y94" s="4">
        <f t="shared" si="34"/>
        <v>0.12012850485895903</v>
      </c>
    </row>
    <row r="95" spans="1:25" x14ac:dyDescent="0.3">
      <c r="B95" s="1" t="s">
        <v>35</v>
      </c>
      <c r="C95" s="1">
        <f>STDEV(C71:C80)</f>
        <v>0.2762453214538762</v>
      </c>
      <c r="D95" s="1">
        <f t="shared" ref="D95:L95" si="35">STDEV(D71:D80)</f>
        <v>0.56005450232825083</v>
      </c>
      <c r="E95" s="1">
        <f t="shared" si="35"/>
        <v>1.1469924631729695</v>
      </c>
      <c r="F95" s="1">
        <f t="shared" si="35"/>
        <v>1.9551151644228177</v>
      </c>
      <c r="G95" s="1">
        <f t="shared" si="35"/>
        <v>3.4469153768908094</v>
      </c>
      <c r="H95" s="1">
        <f t="shared" si="35"/>
        <v>2.7892997745242996</v>
      </c>
      <c r="I95" s="1">
        <f t="shared" si="35"/>
        <v>3.0363231749342381</v>
      </c>
      <c r="J95" s="1">
        <f t="shared" si="35"/>
        <v>3.5126627251104283</v>
      </c>
      <c r="K95" s="1">
        <f t="shared" si="35"/>
        <v>3.2887482669796011</v>
      </c>
      <c r="L95" s="1">
        <f t="shared" si="35"/>
        <v>0.83548571829713525</v>
      </c>
      <c r="O95" s="1" t="s">
        <v>35</v>
      </c>
      <c r="P95" s="1">
        <f>STDEV(P71:P80)</f>
        <v>0.18951688867009189</v>
      </c>
      <c r="Q95" s="1">
        <f t="shared" ref="Q95:Y95" si="36">STDEV(Q71:Q80)</f>
        <v>0.18196516034316934</v>
      </c>
      <c r="R95" s="1">
        <f t="shared" si="36"/>
        <v>0.41121297708272658</v>
      </c>
      <c r="S95" s="1">
        <f t="shared" si="36"/>
        <v>0.65076900093325785</v>
      </c>
      <c r="T95" s="1">
        <f t="shared" si="36"/>
        <v>3.0935812124936244</v>
      </c>
      <c r="U95" s="1">
        <f t="shared" si="36"/>
        <v>1.2994061362585569</v>
      </c>
      <c r="V95" s="1">
        <f t="shared" si="36"/>
        <v>1.178920338286211</v>
      </c>
      <c r="W95" s="1">
        <f t="shared" si="36"/>
        <v>0.21450005518612739</v>
      </c>
      <c r="X95" s="1">
        <f t="shared" si="36"/>
        <v>0.24716328295197248</v>
      </c>
      <c r="Y95" s="1">
        <f t="shared" si="36"/>
        <v>0.2252494284153749</v>
      </c>
    </row>
    <row r="96" spans="1:25" x14ac:dyDescent="0.3">
      <c r="B96" s="1" t="s">
        <v>36</v>
      </c>
      <c r="C96" s="1">
        <f>STDEV(C81:C90)</f>
        <v>0.10324481831824109</v>
      </c>
      <c r="D96" s="1">
        <f t="shared" ref="D96:L96" si="37">STDEV(D81:D90)</f>
        <v>0.20070114174642095</v>
      </c>
      <c r="E96" s="1">
        <f t="shared" si="37"/>
        <v>0.52365988080218806</v>
      </c>
      <c r="F96" s="1">
        <f t="shared" si="37"/>
        <v>1.257826050413333</v>
      </c>
      <c r="G96" s="1">
        <f t="shared" si="37"/>
        <v>1.4501568382093988</v>
      </c>
      <c r="H96" s="1">
        <f t="shared" si="37"/>
        <v>1.8088284060788904</v>
      </c>
      <c r="I96" s="1">
        <f t="shared" si="37"/>
        <v>1.7142298777566809</v>
      </c>
      <c r="J96" s="1">
        <f t="shared" si="37"/>
        <v>1.8056039165802249</v>
      </c>
      <c r="K96" s="1">
        <f t="shared" si="37"/>
        <v>1.1651495723642036</v>
      </c>
      <c r="L96" s="1">
        <f t="shared" si="37"/>
        <v>0.84735408389964106</v>
      </c>
      <c r="O96" s="1" t="s">
        <v>36</v>
      </c>
      <c r="P96" s="1">
        <f>STDEV(P81:P90)</f>
        <v>8.1951267083444343E-2</v>
      </c>
      <c r="Q96" s="1">
        <f t="shared" ref="Q96:Y96" si="38">STDEV(Q81:Q90)</f>
        <v>0.1687420641467676</v>
      </c>
      <c r="R96" s="1">
        <f t="shared" si="38"/>
        <v>0.37261383955876759</v>
      </c>
      <c r="S96" s="1">
        <f t="shared" si="38"/>
        <v>0.71543194733628335</v>
      </c>
      <c r="T96" s="1">
        <f t="shared" si="38"/>
        <v>1.7330578778028483</v>
      </c>
      <c r="U96" s="1">
        <f t="shared" si="38"/>
        <v>2.061985113896307</v>
      </c>
      <c r="V96" s="1">
        <f t="shared" si="38"/>
        <v>1.5581382679347424</v>
      </c>
      <c r="W96" s="1">
        <f t="shared" si="38"/>
        <v>0.65245905267548732</v>
      </c>
      <c r="X96" s="1">
        <f t="shared" si="38"/>
        <v>0.57730469474190804</v>
      </c>
      <c r="Y96" s="1">
        <f t="shared" si="38"/>
        <v>0.42260600067959869</v>
      </c>
    </row>
    <row r="97" spans="2:25" x14ac:dyDescent="0.3">
      <c r="B97" s="4" t="s">
        <v>37</v>
      </c>
      <c r="C97" s="4">
        <f>STDEV(C71:C90)</f>
        <v>0.21010228799873945</v>
      </c>
      <c r="D97" s="4">
        <f t="shared" ref="D97:L97" si="39">STDEV(D71:D90)</f>
        <v>0.41993778018930594</v>
      </c>
      <c r="E97" s="4">
        <f t="shared" si="39"/>
        <v>0.89997467513033047</v>
      </c>
      <c r="F97" s="4">
        <f t="shared" si="39"/>
        <v>1.6579339879093811</v>
      </c>
      <c r="G97" s="4">
        <f t="shared" si="39"/>
        <v>2.5991403336804613</v>
      </c>
      <c r="H97" s="4">
        <f t="shared" si="39"/>
        <v>2.2953229183223294</v>
      </c>
      <c r="I97" s="4">
        <f t="shared" si="39"/>
        <v>2.4458402500886893</v>
      </c>
      <c r="J97" s="4">
        <f t="shared" si="39"/>
        <v>2.7335494147982971</v>
      </c>
      <c r="K97" s="4">
        <f t="shared" si="39"/>
        <v>2.4039044734228372</v>
      </c>
      <c r="L97" s="4">
        <f t="shared" si="39"/>
        <v>0.83820067304611445</v>
      </c>
      <c r="O97" s="4" t="s">
        <v>37</v>
      </c>
      <c r="P97" s="4">
        <f>STDEV(P71:P90)</f>
        <v>0.15821655492404552</v>
      </c>
      <c r="Q97" s="4">
        <f t="shared" ref="Q97:Y97" si="40">STDEV(Q71:Q90)</f>
        <v>0.17688275069359605</v>
      </c>
      <c r="R97" s="4">
        <f t="shared" si="40"/>
        <v>0.40625912753001958</v>
      </c>
      <c r="S97" s="4">
        <f t="shared" si="40"/>
        <v>0.6755699715312703</v>
      </c>
      <c r="T97" s="4">
        <f t="shared" si="40"/>
        <v>2.4463777397847113</v>
      </c>
      <c r="U97" s="4">
        <f t="shared" si="40"/>
        <v>1.7847592833270687</v>
      </c>
      <c r="V97" s="4">
        <f t="shared" si="40"/>
        <v>1.3909727997375605</v>
      </c>
      <c r="W97" s="4">
        <f t="shared" si="40"/>
        <v>0.48580893369477246</v>
      </c>
      <c r="X97" s="4">
        <f t="shared" si="40"/>
        <v>0.43919976750629819</v>
      </c>
      <c r="Y97" s="4">
        <f t="shared" si="40"/>
        <v>0.33338923554832811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zoomScale="85" zoomScaleNormal="85" workbookViewId="0">
      <selection activeCell="A2" sqref="A2"/>
    </sheetView>
  </sheetViews>
  <sheetFormatPr defaultRowHeight="14.4" x14ac:dyDescent="0.3"/>
  <cols>
    <col min="1" max="1" width="8.88671875" style="1"/>
    <col min="2" max="2" width="15.88671875" style="1" bestFit="1" customWidth="1"/>
    <col min="3" max="14" width="8.88671875" style="1"/>
    <col min="15" max="15" width="15.88671875" style="1" bestFit="1" customWidth="1"/>
    <col min="16" max="16384" width="8.88671875" style="1"/>
  </cols>
  <sheetData>
    <row r="2" spans="1:25" x14ac:dyDescent="0.3">
      <c r="A2" s="6" t="s">
        <v>18</v>
      </c>
      <c r="B2" s="1" t="s">
        <v>15</v>
      </c>
      <c r="C2" s="1">
        <v>1</v>
      </c>
      <c r="D2" s="1">
        <v>2</v>
      </c>
      <c r="E2" s="1">
        <v>5</v>
      </c>
      <c r="F2" s="1">
        <v>10</v>
      </c>
      <c r="G2" s="1">
        <v>15</v>
      </c>
      <c r="H2" s="1">
        <v>20</v>
      </c>
      <c r="I2" s="1">
        <v>25</v>
      </c>
      <c r="J2" s="1">
        <v>30</v>
      </c>
      <c r="K2" s="1">
        <v>35</v>
      </c>
      <c r="L2" s="1">
        <v>40</v>
      </c>
      <c r="N2" s="6" t="s">
        <v>19</v>
      </c>
      <c r="O2" s="1" t="s">
        <v>15</v>
      </c>
      <c r="P2" s="1">
        <v>1</v>
      </c>
      <c r="Q2" s="1">
        <v>2</v>
      </c>
      <c r="R2" s="1">
        <v>5</v>
      </c>
      <c r="S2" s="1">
        <v>10</v>
      </c>
      <c r="T2" s="1">
        <v>15</v>
      </c>
      <c r="U2" s="1">
        <v>20</v>
      </c>
      <c r="V2" s="1">
        <v>25</v>
      </c>
      <c r="W2" s="1">
        <v>30</v>
      </c>
      <c r="X2" s="1">
        <v>35</v>
      </c>
      <c r="Y2" s="1">
        <v>40</v>
      </c>
    </row>
    <row r="3" spans="1:25" x14ac:dyDescent="0.3">
      <c r="B3" s="1" t="s">
        <v>38</v>
      </c>
      <c r="C3" s="1">
        <f>750/6*C2*C2</f>
        <v>125</v>
      </c>
      <c r="D3" s="1">
        <f t="shared" ref="D3:L3" si="0">750/6*D2*D2</f>
        <v>500</v>
      </c>
      <c r="E3" s="1">
        <f t="shared" si="0"/>
        <v>3125</v>
      </c>
      <c r="F3" s="1">
        <f t="shared" si="0"/>
        <v>12500</v>
      </c>
      <c r="G3" s="1">
        <f t="shared" si="0"/>
        <v>28125</v>
      </c>
      <c r="H3" s="1">
        <f t="shared" si="0"/>
        <v>50000</v>
      </c>
      <c r="I3" s="1">
        <f t="shared" si="0"/>
        <v>78125</v>
      </c>
      <c r="J3" s="1">
        <f t="shared" si="0"/>
        <v>112500</v>
      </c>
      <c r="K3" s="1">
        <f t="shared" si="0"/>
        <v>153125</v>
      </c>
      <c r="L3" s="1">
        <f t="shared" si="0"/>
        <v>200000</v>
      </c>
      <c r="O3" s="1" t="s">
        <v>38</v>
      </c>
      <c r="P3" s="1">
        <f>1500/6*P2*P2</f>
        <v>250</v>
      </c>
      <c r="Q3" s="1">
        <f t="shared" ref="Q3:Y3" si="1">1500/6*Q2*Q2</f>
        <v>1000</v>
      </c>
      <c r="R3" s="1">
        <f t="shared" si="1"/>
        <v>6250</v>
      </c>
      <c r="S3" s="1">
        <f t="shared" si="1"/>
        <v>25000</v>
      </c>
      <c r="T3" s="1">
        <f t="shared" si="1"/>
        <v>56250</v>
      </c>
      <c r="U3" s="1">
        <f t="shared" si="1"/>
        <v>100000</v>
      </c>
      <c r="V3" s="1">
        <f t="shared" si="1"/>
        <v>156250</v>
      </c>
      <c r="W3" s="1">
        <f t="shared" si="1"/>
        <v>225000</v>
      </c>
      <c r="X3" s="1">
        <f t="shared" si="1"/>
        <v>306250</v>
      </c>
      <c r="Y3" s="1">
        <f t="shared" si="1"/>
        <v>400000</v>
      </c>
    </row>
    <row r="5" spans="1:25" x14ac:dyDescent="0.3">
      <c r="A5" s="1" t="s">
        <v>22</v>
      </c>
      <c r="C5" s="1">
        <v>0.10080946646115735</v>
      </c>
      <c r="D5" s="1">
        <v>0.24934318909207637</v>
      </c>
      <c r="E5" s="1">
        <v>0.94734935214965155</v>
      </c>
      <c r="F5" s="1">
        <v>2.7976452963314222</v>
      </c>
      <c r="G5" s="1">
        <v>3.335018559088768</v>
      </c>
      <c r="H5" s="1">
        <v>5.217188667602267</v>
      </c>
      <c r="I5" s="1">
        <v>6.4386706745564117</v>
      </c>
      <c r="J5" s="1">
        <v>7.6524340575524654</v>
      </c>
      <c r="K5" s="1">
        <v>5.1191020140795525</v>
      </c>
      <c r="L5" s="1">
        <v>2.5013322675193179</v>
      </c>
      <c r="N5" s="1" t="s">
        <v>22</v>
      </c>
      <c r="P5" s="1">
        <v>4.4959137944787279E-2</v>
      </c>
      <c r="Q5" s="1">
        <v>7.0710689570644691E-2</v>
      </c>
      <c r="R5" s="1">
        <v>0.51979715873401489</v>
      </c>
      <c r="S5" s="1">
        <v>2.0401029326341087</v>
      </c>
      <c r="T5" s="1">
        <v>5.3234690555205404</v>
      </c>
      <c r="U5" s="1">
        <v>10.02167894839417</v>
      </c>
      <c r="V5" s="1">
        <v>0.82946590587917246</v>
      </c>
      <c r="W5" s="1">
        <v>0</v>
      </c>
      <c r="X5" s="1">
        <v>0</v>
      </c>
      <c r="Y5" s="1">
        <v>0</v>
      </c>
    </row>
    <row r="7" spans="1:25" x14ac:dyDescent="0.3">
      <c r="A7" s="1" t="s">
        <v>23</v>
      </c>
      <c r="C7" s="1">
        <v>8.6323229404862992E-2</v>
      </c>
      <c r="D7" s="1">
        <v>9.7775863833872809E-2</v>
      </c>
      <c r="E7" s="1">
        <v>0.3384506307878089</v>
      </c>
      <c r="F7" s="1">
        <v>1.099370915531668</v>
      </c>
      <c r="G7" s="1">
        <v>1.4156285390713477</v>
      </c>
      <c r="H7" s="1">
        <v>2.5113123477183961</v>
      </c>
      <c r="I7" s="1">
        <v>7.3058768872726425</v>
      </c>
      <c r="J7" s="1">
        <v>7.8715662249196683</v>
      </c>
      <c r="K7" s="1">
        <v>0.42087323402110599</v>
      </c>
      <c r="L7" s="1">
        <v>4.3346915366814932E-2</v>
      </c>
      <c r="N7" s="1" t="s">
        <v>23</v>
      </c>
      <c r="P7" s="1">
        <v>0.24428041414708362</v>
      </c>
      <c r="Q7" s="1">
        <v>0.25619707554214266</v>
      </c>
      <c r="R7" s="1">
        <v>0.55212170461205667</v>
      </c>
      <c r="S7" s="1">
        <v>1.6424328191648896</v>
      </c>
      <c r="T7" s="1">
        <v>7.6879339130308812</v>
      </c>
      <c r="U7" s="1">
        <v>5.2847666327515093</v>
      </c>
      <c r="V7" s="1">
        <v>0.65481705755620589</v>
      </c>
      <c r="W7" s="1">
        <v>2.3392210819110162E-2</v>
      </c>
      <c r="X7" s="1">
        <v>1.9947850619095792E-2</v>
      </c>
      <c r="Y7" s="1">
        <v>1.8589502879513997E-2</v>
      </c>
    </row>
    <row r="9" spans="1:25" x14ac:dyDescent="0.3">
      <c r="A9" s="1" t="s">
        <v>24</v>
      </c>
      <c r="C9" s="1">
        <v>0.19561012298705432</v>
      </c>
      <c r="D9" s="1">
        <v>0.2315392789329741</v>
      </c>
      <c r="E9" s="1">
        <v>0.58188538173800974</v>
      </c>
      <c r="F9" s="1">
        <v>2.0326156287376573</v>
      </c>
      <c r="G9" s="1">
        <v>1.5642330134542122</v>
      </c>
      <c r="H9" s="1">
        <v>5.00398252084213</v>
      </c>
      <c r="I9" s="1">
        <v>14.464175909530129</v>
      </c>
      <c r="J9" s="1">
        <v>6.9423742428255615</v>
      </c>
      <c r="K9" s="1">
        <v>0.8060698872337464</v>
      </c>
      <c r="L9" s="1">
        <v>8.9933718849208137E-4</v>
      </c>
      <c r="N9" s="1" t="s">
        <v>24</v>
      </c>
      <c r="P9" s="1">
        <v>0.34587618940354525</v>
      </c>
      <c r="Q9" s="1">
        <v>0.3420746774776291</v>
      </c>
      <c r="R9" s="1">
        <v>0.42517222924589476</v>
      </c>
      <c r="S9" s="1">
        <v>2.4075817706637568</v>
      </c>
      <c r="T9" s="1">
        <v>5.0640820855529753</v>
      </c>
      <c r="U9" s="1">
        <v>7.2063777211983142</v>
      </c>
      <c r="V9" s="1">
        <v>1.7972445767918732</v>
      </c>
      <c r="W9" s="1">
        <v>2.5236092659721935E-2</v>
      </c>
      <c r="X9" s="1">
        <v>5.7901599705396662E-4</v>
      </c>
      <c r="Y9" s="1">
        <v>0</v>
      </c>
    </row>
    <row r="11" spans="1:25" x14ac:dyDescent="0.3">
      <c r="A11" s="1" t="s">
        <v>25</v>
      </c>
      <c r="C11" s="1">
        <v>0.13599406517127871</v>
      </c>
      <c r="D11" s="1">
        <v>0.16332923145765746</v>
      </c>
      <c r="E11" s="1">
        <v>0.53821717532508995</v>
      </c>
      <c r="F11" s="1">
        <v>2.1233895115784103</v>
      </c>
      <c r="G11" s="1">
        <v>3.196497785214091</v>
      </c>
      <c r="H11" s="1">
        <v>5.7835751492770653</v>
      </c>
      <c r="I11" s="1">
        <v>8.4677221704818386</v>
      </c>
      <c r="J11" s="1">
        <v>8.3577449132675028</v>
      </c>
      <c r="K11" s="1">
        <v>1.2083849627755989</v>
      </c>
      <c r="L11" s="1">
        <v>1.6036812667118316</v>
      </c>
      <c r="N11" s="1" t="s">
        <v>25</v>
      </c>
      <c r="P11" s="1">
        <v>0.29708053909467791</v>
      </c>
      <c r="Q11" s="1">
        <v>0.299990821176367</v>
      </c>
      <c r="R11" s="1">
        <v>0.5068439238845438</v>
      </c>
      <c r="S11" s="1">
        <v>0.95202631602750998</v>
      </c>
      <c r="T11" s="1">
        <v>4.6582537008374922</v>
      </c>
      <c r="U11" s="1">
        <v>4.5008280694426634</v>
      </c>
      <c r="V11" s="1">
        <v>1.4808275664006345</v>
      </c>
      <c r="W11" s="1">
        <v>0.54789574688021381</v>
      </c>
      <c r="X11" s="1">
        <v>0.35332267825815533</v>
      </c>
      <c r="Y11" s="1">
        <v>8.5041167240313534E-2</v>
      </c>
    </row>
    <row r="13" spans="1:25" x14ac:dyDescent="0.3">
      <c r="A13" s="1" t="s">
        <v>26</v>
      </c>
      <c r="C13" s="1">
        <v>0.22665833327058185</v>
      </c>
      <c r="D13" s="1">
        <v>0.33826859511332569</v>
      </c>
      <c r="E13" s="1">
        <v>0.71804876538192064</v>
      </c>
      <c r="F13" s="1">
        <v>1.6874543771112931</v>
      </c>
      <c r="G13" s="1">
        <v>1.4552312932171383</v>
      </c>
      <c r="H13" s="1">
        <v>0.56429815778355263</v>
      </c>
      <c r="I13" s="1">
        <v>2.6577046685027712</v>
      </c>
      <c r="J13" s="1">
        <v>6.5338223338863406</v>
      </c>
      <c r="K13" s="1">
        <v>9.5633457933235935</v>
      </c>
      <c r="L13" s="1">
        <v>11.854942758333896</v>
      </c>
      <c r="N13" s="1" t="s">
        <v>26</v>
      </c>
      <c r="P13" s="1">
        <v>0.19016284240563872</v>
      </c>
      <c r="Q13" s="1">
        <v>0.19575530361610019</v>
      </c>
      <c r="R13" s="1">
        <v>0.3148698322795892</v>
      </c>
      <c r="S13" s="1">
        <v>0.73098337439618211</v>
      </c>
      <c r="T13" s="1">
        <v>6.2445258771361356</v>
      </c>
      <c r="U13" s="1">
        <v>16.547723301143996</v>
      </c>
      <c r="V13" s="1">
        <v>22.8286032753151</v>
      </c>
      <c r="W13" s="1">
        <v>3.8277249867189775</v>
      </c>
      <c r="X13" s="1">
        <v>1.0301947570624876E-2</v>
      </c>
      <c r="Y13" s="1">
        <v>0</v>
      </c>
    </row>
    <row r="15" spans="1:25" x14ac:dyDescent="0.3">
      <c r="A15" s="1" t="s">
        <v>27</v>
      </c>
      <c r="C15" s="1">
        <v>5.9503071738283071E-2</v>
      </c>
      <c r="D15" s="1">
        <v>6.7726087915408378E-2</v>
      </c>
      <c r="E15" s="1">
        <v>0.24693849847103541</v>
      </c>
      <c r="F15" s="1">
        <v>1.3346322184054857</v>
      </c>
      <c r="G15" s="1">
        <v>3.5684530756865804</v>
      </c>
      <c r="H15" s="1">
        <v>4.9715502563629927</v>
      </c>
      <c r="I15" s="1">
        <v>7.63810777682954</v>
      </c>
      <c r="J15" s="1">
        <v>10.574050343497584</v>
      </c>
      <c r="K15" s="1">
        <v>25.059112981857645</v>
      </c>
      <c r="L15" s="1">
        <v>0.4133993797486093</v>
      </c>
      <c r="N15" s="1" t="s">
        <v>27</v>
      </c>
      <c r="P15" s="1">
        <v>0.15184504599103343</v>
      </c>
      <c r="Q15" s="1">
        <v>0.19526952695269528</v>
      </c>
      <c r="R15" s="1">
        <v>0.45878709196552264</v>
      </c>
      <c r="S15" s="1">
        <v>3.5358851588548275</v>
      </c>
      <c r="T15" s="1">
        <v>18.945025025467579</v>
      </c>
      <c r="U15" s="1">
        <v>26.858940233487541</v>
      </c>
      <c r="V15" s="1">
        <v>7.5912353212558203</v>
      </c>
      <c r="W15" s="1">
        <v>3.8879030504473162</v>
      </c>
      <c r="X15" s="1">
        <v>0.35390761267090531</v>
      </c>
      <c r="Y15" s="1">
        <v>0.17996918131438874</v>
      </c>
    </row>
    <row r="17" spans="1:25" x14ac:dyDescent="0.3">
      <c r="A17" s="1" t="s">
        <v>29</v>
      </c>
      <c r="C17" s="1">
        <v>9.2689345716207405E-2</v>
      </c>
      <c r="D17" s="1">
        <v>0.18986806562733846</v>
      </c>
      <c r="E17" s="1">
        <v>0.60746403205466204</v>
      </c>
      <c r="F17" s="1">
        <v>2.7267601924287752</v>
      </c>
      <c r="G17" s="1">
        <v>10.090440229777377</v>
      </c>
      <c r="H17" s="1">
        <v>8.5885387654705507</v>
      </c>
      <c r="I17" s="1">
        <v>10.626723908323063</v>
      </c>
      <c r="J17" s="1">
        <v>3.6858104552368021</v>
      </c>
      <c r="K17" s="1">
        <v>0.17517984188606528</v>
      </c>
      <c r="L17" s="1">
        <v>0</v>
      </c>
      <c r="N17" s="1" t="s">
        <v>29</v>
      </c>
      <c r="P17" s="1">
        <v>0.10481614544100611</v>
      </c>
      <c r="Q17" s="1">
        <v>0.19358430969719959</v>
      </c>
      <c r="R17" s="1">
        <v>0.2502099691938936</v>
      </c>
      <c r="S17" s="1">
        <v>1.7164986219167568</v>
      </c>
      <c r="T17" s="1">
        <v>15.71843056586679</v>
      </c>
      <c r="U17" s="1">
        <v>11.298264376267184</v>
      </c>
      <c r="V17" s="1">
        <v>1.7281694104053729</v>
      </c>
      <c r="W17" s="1">
        <v>0.22037264625916045</v>
      </c>
      <c r="X17" s="1">
        <v>9.4505865179386663E-3</v>
      </c>
      <c r="Y17" s="1">
        <v>0</v>
      </c>
    </row>
    <row r="19" spans="1:25" x14ac:dyDescent="0.3">
      <c r="A19" s="1" t="s">
        <v>28</v>
      </c>
      <c r="C19" s="1">
        <v>0.19325173092524048</v>
      </c>
      <c r="D19" s="1">
        <v>0.20183206430573439</v>
      </c>
      <c r="E19" s="1">
        <v>0.23790681448938789</v>
      </c>
      <c r="F19" s="1">
        <v>0.76623025206585771</v>
      </c>
      <c r="G19" s="1">
        <v>3.9300523866771098</v>
      </c>
      <c r="H19" s="1">
        <v>7.4614652082366977</v>
      </c>
      <c r="I19" s="1">
        <v>8.4162758470034884</v>
      </c>
      <c r="J19" s="1">
        <v>3.7825340792390527</v>
      </c>
      <c r="K19" s="1">
        <v>0.13698913035995788</v>
      </c>
      <c r="L19" s="1">
        <v>4.3170436884821277E-3</v>
      </c>
      <c r="N19" s="1" t="s">
        <v>28</v>
      </c>
      <c r="P19" s="1">
        <v>0.50903434808399961</v>
      </c>
      <c r="Q19" s="1">
        <v>0.54804722758531366</v>
      </c>
      <c r="R19" s="1">
        <v>0.93767120230177059</v>
      </c>
      <c r="S19" s="1">
        <v>4.670180065806524</v>
      </c>
      <c r="T19" s="1">
        <v>4.3747176502554881</v>
      </c>
      <c r="U19" s="1">
        <v>2.2616922750477428</v>
      </c>
      <c r="V19" s="1">
        <v>2.0810634946290136</v>
      </c>
      <c r="W19" s="1">
        <v>9.9409775519247581E-2</v>
      </c>
      <c r="X19" s="1">
        <v>5.080935061415803E-4</v>
      </c>
      <c r="Y19" s="1">
        <v>0</v>
      </c>
    </row>
    <row r="21" spans="1:25" x14ac:dyDescent="0.3">
      <c r="A21" s="1" t="s">
        <v>30</v>
      </c>
      <c r="C21" s="1">
        <v>0.20837801292552083</v>
      </c>
      <c r="D21" s="1">
        <v>0.27095781993690315</v>
      </c>
      <c r="E21" s="1">
        <v>0.98847141161568919</v>
      </c>
      <c r="F21" s="1">
        <v>3.8693394696848347</v>
      </c>
      <c r="G21" s="1">
        <v>9.7421688979405019</v>
      </c>
      <c r="H21" s="1">
        <v>11.699425400138285</v>
      </c>
      <c r="I21" s="1">
        <v>7.3806058085534065</v>
      </c>
      <c r="J21" s="1">
        <v>4.3069220758767601</v>
      </c>
      <c r="K21" s="1">
        <v>1.1361700490737534</v>
      </c>
      <c r="L21" s="1">
        <v>1.1858330523012859</v>
      </c>
      <c r="N21" s="1" t="s">
        <v>30</v>
      </c>
      <c r="P21" s="1">
        <v>0.31642989282527012</v>
      </c>
      <c r="Q21" s="1">
        <v>0.40450652449191588</v>
      </c>
      <c r="R21" s="1">
        <v>1.0273902930266308</v>
      </c>
      <c r="S21" s="1">
        <v>4.9782021368046179</v>
      </c>
      <c r="T21" s="1">
        <v>14.917546014944639</v>
      </c>
      <c r="U21" s="1">
        <v>3.8483169266951669</v>
      </c>
      <c r="V21" s="1">
        <v>2.3616165941149885</v>
      </c>
      <c r="W21" s="1">
        <v>0.10884056159646711</v>
      </c>
      <c r="X21" s="1">
        <v>6.1982190450610526E-3</v>
      </c>
      <c r="Y21" s="1">
        <v>0</v>
      </c>
    </row>
    <row r="23" spans="1:25" x14ac:dyDescent="0.3">
      <c r="A23" s="1" t="s">
        <v>31</v>
      </c>
      <c r="C23" s="1">
        <v>8.234396406979945E-2</v>
      </c>
      <c r="D23" s="1">
        <v>0.12383652635005402</v>
      </c>
      <c r="E23" s="1">
        <v>0.58190789631575668</v>
      </c>
      <c r="F23" s="1">
        <v>1.5490044977167829</v>
      </c>
      <c r="G23" s="1">
        <v>0.82725431773061864</v>
      </c>
      <c r="H23" s="1">
        <v>6.6986090182659446</v>
      </c>
      <c r="I23" s="1">
        <v>5.3902833782575197</v>
      </c>
      <c r="J23" s="1">
        <v>3.5986548297451315</v>
      </c>
      <c r="K23" s="1">
        <v>1.6531634766734395</v>
      </c>
      <c r="L23" s="1">
        <v>1.0705023267791123</v>
      </c>
      <c r="N23" s="1" t="s">
        <v>31</v>
      </c>
      <c r="P23" s="1">
        <v>0.11216988324919284</v>
      </c>
      <c r="Q23" s="1">
        <v>0.12551392067049535</v>
      </c>
      <c r="R23" s="1">
        <v>0.32343911221213562</v>
      </c>
      <c r="S23" s="1">
        <v>0.78510109785448601</v>
      </c>
      <c r="T23" s="1">
        <v>4.8781402569278889</v>
      </c>
      <c r="U23" s="1">
        <v>18.205983293668076</v>
      </c>
      <c r="V23" s="1">
        <v>5.2775627074412306</v>
      </c>
      <c r="W23" s="1">
        <v>0.12306595022228445</v>
      </c>
      <c r="X23" s="1">
        <v>0</v>
      </c>
      <c r="Y23" s="1">
        <v>0</v>
      </c>
    </row>
    <row r="25" spans="1:25" x14ac:dyDescent="0.3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x14ac:dyDescent="0.3">
      <c r="B26" s="1" t="s">
        <v>33</v>
      </c>
      <c r="C26" s="1">
        <f>AVERAGE(C5:C14)</f>
        <v>0.14907904345898704</v>
      </c>
      <c r="D26" s="1">
        <f t="shared" ref="D26:L26" si="2">AVERAGE(D5:D14)</f>
        <v>0.21605123168598128</v>
      </c>
      <c r="E26" s="1">
        <f t="shared" si="2"/>
        <v>0.62479026107649616</v>
      </c>
      <c r="F26" s="1">
        <f t="shared" si="2"/>
        <v>1.9480951458580904</v>
      </c>
      <c r="G26" s="1">
        <f t="shared" si="2"/>
        <v>2.1933218380091111</v>
      </c>
      <c r="H26" s="1">
        <f t="shared" si="2"/>
        <v>3.8160713686446828</v>
      </c>
      <c r="I26" s="1">
        <f t="shared" si="2"/>
        <v>7.8668300620687601</v>
      </c>
      <c r="J26" s="1">
        <f t="shared" si="2"/>
        <v>7.4715883544903079</v>
      </c>
      <c r="K26" s="1">
        <f>AVERAGE(K5:K14)</f>
        <v>3.4235551782867191</v>
      </c>
      <c r="L26" s="1">
        <f t="shared" si="2"/>
        <v>3.2008405090240708</v>
      </c>
      <c r="M26" s="7"/>
      <c r="O26" s="1" t="s">
        <v>33</v>
      </c>
      <c r="P26" s="1">
        <f>AVERAGE(P5:P14)</f>
        <v>0.22447182459914655</v>
      </c>
      <c r="Q26" s="1">
        <f t="shared" ref="Q26:Y26" si="3">AVERAGE(Q5:Q14)</f>
        <v>0.23294571347657675</v>
      </c>
      <c r="R26" s="1">
        <f t="shared" si="3"/>
        <v>0.46376096975121983</v>
      </c>
      <c r="S26" s="1">
        <f t="shared" si="3"/>
        <v>1.5546254425772894</v>
      </c>
      <c r="T26" s="1">
        <f t="shared" si="3"/>
        <v>5.7956529264156043</v>
      </c>
      <c r="U26" s="1">
        <f t="shared" si="3"/>
        <v>8.7122749345861301</v>
      </c>
      <c r="V26" s="1">
        <f t="shared" si="3"/>
        <v>5.5181916763885974</v>
      </c>
      <c r="W26" s="1">
        <f t="shared" si="3"/>
        <v>0.88484980741560482</v>
      </c>
      <c r="X26" s="1">
        <f>AVERAGE(X5:X14)</f>
        <v>7.6830298488985996E-2</v>
      </c>
      <c r="Y26" s="1">
        <f t="shared" si="3"/>
        <v>2.0726134023965507E-2</v>
      </c>
    </row>
    <row r="27" spans="1:25" x14ac:dyDescent="0.3">
      <c r="B27" s="1" t="s">
        <v>32</v>
      </c>
      <c r="C27" s="1">
        <f>AVERAGE(C15:C24)</f>
        <v>0.12723322507501025</v>
      </c>
      <c r="D27" s="1">
        <f t="shared" ref="D27:L27" si="4">AVERAGE(D15:D24)</f>
        <v>0.1708441128270877</v>
      </c>
      <c r="E27" s="1">
        <f t="shared" si="4"/>
        <v>0.53253773058930631</v>
      </c>
      <c r="F27" s="1">
        <f t="shared" si="4"/>
        <v>2.0491933260603474</v>
      </c>
      <c r="G27" s="1">
        <f t="shared" si="4"/>
        <v>5.631673781562438</v>
      </c>
      <c r="H27" s="1">
        <f t="shared" si="4"/>
        <v>7.883917729694895</v>
      </c>
      <c r="I27" s="1">
        <f t="shared" si="4"/>
        <v>7.890399343793403</v>
      </c>
      <c r="J27" s="1">
        <f t="shared" si="4"/>
        <v>5.1895943567190663</v>
      </c>
      <c r="K27" s="1">
        <f t="shared" si="4"/>
        <v>5.6321230959701722</v>
      </c>
      <c r="L27" s="1">
        <f t="shared" si="4"/>
        <v>0.53481036050349784</v>
      </c>
      <c r="M27" s="7"/>
      <c r="O27" s="1" t="s">
        <v>32</v>
      </c>
      <c r="P27" s="1">
        <f>AVERAGE(P15:P24)</f>
        <v>0.23885906311810046</v>
      </c>
      <c r="Q27" s="1">
        <f t="shared" ref="Q27:Y27" si="5">AVERAGE(Q15:Q24)</f>
        <v>0.29338430187952397</v>
      </c>
      <c r="R27" s="1">
        <f t="shared" si="5"/>
        <v>0.59949953373999065</v>
      </c>
      <c r="S27" s="1">
        <f t="shared" si="5"/>
        <v>3.1371734162474425</v>
      </c>
      <c r="T27" s="1">
        <f t="shared" si="5"/>
        <v>11.766771902692478</v>
      </c>
      <c r="U27" s="1">
        <f t="shared" si="5"/>
        <v>12.494639421033144</v>
      </c>
      <c r="V27" s="1">
        <f t="shared" si="5"/>
        <v>3.8079295055692852</v>
      </c>
      <c r="W27" s="1">
        <f t="shared" si="5"/>
        <v>0.88791839680889506</v>
      </c>
      <c r="X27" s="1">
        <f t="shared" si="5"/>
        <v>7.4012902348009321E-2</v>
      </c>
      <c r="Y27" s="1">
        <f t="shared" si="5"/>
        <v>3.5993836262877749E-2</v>
      </c>
    </row>
    <row r="28" spans="1:25" x14ac:dyDescent="0.3">
      <c r="B28" s="4" t="s">
        <v>34</v>
      </c>
      <c r="C28" s="4">
        <f>AVERAGE(C5:C24)</f>
        <v>0.13815613426699863</v>
      </c>
      <c r="D28" s="4">
        <f>AVERAGE(D5:D24)</f>
        <v>0.19344767225653448</v>
      </c>
      <c r="E28" s="4">
        <f t="shared" ref="E28:L28" si="6">AVERAGE(E5:E24)</f>
        <v>0.57866399583290118</v>
      </c>
      <c r="F28" s="4">
        <f t="shared" si="6"/>
        <v>1.9986442359592189</v>
      </c>
      <c r="G28" s="4">
        <f t="shared" si="6"/>
        <v>3.912497809785775</v>
      </c>
      <c r="H28" s="4">
        <f t="shared" si="6"/>
        <v>5.8499945491697876</v>
      </c>
      <c r="I28" s="4">
        <f t="shared" si="6"/>
        <v>7.8786147029310829</v>
      </c>
      <c r="J28" s="4">
        <f t="shared" si="6"/>
        <v>6.3305913556046871</v>
      </c>
      <c r="K28" s="4">
        <f t="shared" si="6"/>
        <v>4.5278391371284457</v>
      </c>
      <c r="L28" s="4">
        <f t="shared" si="6"/>
        <v>1.8678254347637844</v>
      </c>
      <c r="M28" s="7"/>
      <c r="O28" s="4" t="s">
        <v>34</v>
      </c>
      <c r="P28" s="4">
        <f>AVERAGE(P5:P24)</f>
        <v>0.23166544385862348</v>
      </c>
      <c r="Q28" s="4">
        <f t="shared" ref="Q28:Y28" si="7">AVERAGE(Q5:Q24)</f>
        <v>0.26316500767805029</v>
      </c>
      <c r="R28" s="4">
        <f t="shared" si="7"/>
        <v>0.5316302517456053</v>
      </c>
      <c r="S28" s="4">
        <f t="shared" si="7"/>
        <v>2.3458994294123658</v>
      </c>
      <c r="T28" s="4">
        <f t="shared" si="7"/>
        <v>8.7812124145540409</v>
      </c>
      <c r="U28" s="4">
        <f t="shared" si="7"/>
        <v>10.603457177809636</v>
      </c>
      <c r="V28" s="4">
        <f t="shared" si="7"/>
        <v>4.6630605909789411</v>
      </c>
      <c r="W28" s="4">
        <f t="shared" si="7"/>
        <v>0.88638410211225038</v>
      </c>
      <c r="X28" s="4">
        <f t="shared" si="7"/>
        <v>7.5421600418497645E-2</v>
      </c>
      <c r="Y28" s="4">
        <f t="shared" si="7"/>
        <v>2.8359985143421629E-2</v>
      </c>
    </row>
    <row r="29" spans="1:25" x14ac:dyDescent="0.3">
      <c r="B29" s="1" t="s">
        <v>35</v>
      </c>
      <c r="C29" s="1">
        <f>STDEV(C5:C14)</f>
        <v>6.0463105460383373E-2</v>
      </c>
      <c r="D29" s="1">
        <f t="shared" ref="D29:L29" si="8">STDEV(D5:D14)</f>
        <v>9.0903781421914548E-2</v>
      </c>
      <c r="E29" s="1">
        <f t="shared" si="8"/>
        <v>0.22586922520601269</v>
      </c>
      <c r="F29" s="1">
        <f t="shared" si="8"/>
        <v>0.62206786493212307</v>
      </c>
      <c r="G29" s="1">
        <f t="shared" si="8"/>
        <v>0.98172942462250401</v>
      </c>
      <c r="H29" s="1">
        <f t="shared" si="8"/>
        <v>2.2091717246130163</v>
      </c>
      <c r="I29" s="1">
        <f t="shared" si="8"/>
        <v>4.2829703076053471</v>
      </c>
      <c r="J29" s="1">
        <f t="shared" si="8"/>
        <v>0.73099822113285606</v>
      </c>
      <c r="K29" s="1">
        <f t="shared" si="8"/>
        <v>3.9161912319193175</v>
      </c>
      <c r="L29" s="1">
        <f t="shared" si="8"/>
        <v>4.9533600834166336</v>
      </c>
      <c r="M29" s="7"/>
      <c r="O29" s="1" t="s">
        <v>35</v>
      </c>
      <c r="P29" s="1">
        <f>STDEV(P5:P14)</f>
        <v>0.11597988657861369</v>
      </c>
      <c r="Q29" s="1">
        <f t="shared" ref="Q29:Y29" si="9">STDEV(Q5:Q14)</f>
        <v>0.10565052372760862</v>
      </c>
      <c r="R29" s="1">
        <f t="shared" si="9"/>
        <v>9.5474442377397578E-2</v>
      </c>
      <c r="S29" s="1">
        <f t="shared" si="9"/>
        <v>0.70930335367775232</v>
      </c>
      <c r="T29" s="1">
        <f t="shared" si="9"/>
        <v>1.207688366226346</v>
      </c>
      <c r="U29" s="1">
        <f t="shared" si="9"/>
        <v>4.8698206910196413</v>
      </c>
      <c r="V29" s="1">
        <f t="shared" si="9"/>
        <v>9.6880424755598558</v>
      </c>
      <c r="W29" s="1">
        <f t="shared" si="9"/>
        <v>1.6611785327655781</v>
      </c>
      <c r="X29" s="1">
        <f t="shared" si="9"/>
        <v>0.15477953940167369</v>
      </c>
      <c r="Y29" s="1">
        <f t="shared" si="9"/>
        <v>3.6843271383678503E-2</v>
      </c>
    </row>
    <row r="30" spans="1:25" x14ac:dyDescent="0.3">
      <c r="B30" s="1" t="s">
        <v>36</v>
      </c>
      <c r="C30" s="1">
        <f>STDEV(C15:C24)</f>
        <v>6.8444537283422577E-2</v>
      </c>
      <c r="D30" s="1">
        <f t="shared" ref="D30:L30" si="10">STDEV(D15:D24)</f>
        <v>7.7762392125532903E-2</v>
      </c>
      <c r="E30" s="1">
        <f t="shared" si="10"/>
        <v>0.30996015208322536</v>
      </c>
      <c r="F30" s="1">
        <f t="shared" si="10"/>
        <v>1.242860564620732</v>
      </c>
      <c r="G30" s="1">
        <f t="shared" si="10"/>
        <v>4.0930309606276971</v>
      </c>
      <c r="H30" s="1">
        <f t="shared" si="10"/>
        <v>2.5059876676306305</v>
      </c>
      <c r="I30" s="1">
        <f t="shared" si="10"/>
        <v>1.8932867283865065</v>
      </c>
      <c r="J30" s="1">
        <f t="shared" si="10"/>
        <v>3.0225713330800712</v>
      </c>
      <c r="K30" s="1">
        <f t="shared" si="10"/>
        <v>10.879204663675583</v>
      </c>
      <c r="L30" s="1">
        <f t="shared" si="10"/>
        <v>0.56854690551945963</v>
      </c>
      <c r="M30" s="7"/>
      <c r="O30" s="1" t="s">
        <v>36</v>
      </c>
      <c r="P30" s="1">
        <f>STDEV(P15:P24)</f>
        <v>0.1736382802550302</v>
      </c>
      <c r="Q30" s="1">
        <f t="shared" ref="Q30:Y30" si="11">STDEV(Q15:Q24)</f>
        <v>0.17675432559993362</v>
      </c>
      <c r="R30" s="1">
        <f t="shared" si="11"/>
        <v>0.358978803972403</v>
      </c>
      <c r="S30" s="1">
        <f t="shared" si="11"/>
        <v>1.8336458391275232</v>
      </c>
      <c r="T30" s="1">
        <f t="shared" si="11"/>
        <v>6.6926454712114891</v>
      </c>
      <c r="U30" s="1">
        <f t="shared" si="11"/>
        <v>10.245193993752959</v>
      </c>
      <c r="V30" s="1">
        <f t="shared" si="11"/>
        <v>2.5432515582452866</v>
      </c>
      <c r="W30" s="1">
        <f t="shared" si="11"/>
        <v>1.6777390020023939</v>
      </c>
      <c r="X30" s="1">
        <f t="shared" si="11"/>
        <v>0.15651600509246197</v>
      </c>
      <c r="Y30" s="1">
        <f t="shared" si="11"/>
        <v>8.0484664654791635E-2</v>
      </c>
    </row>
    <row r="31" spans="1:25" x14ac:dyDescent="0.3">
      <c r="B31" s="4" t="s">
        <v>37</v>
      </c>
      <c r="C31" s="4">
        <f>STDEV(C5:C24)</f>
        <v>6.1963131220271583E-2</v>
      </c>
      <c r="D31" s="4">
        <f t="shared" ref="D31:L31" si="12">STDEV(D5:D24)</f>
        <v>8.3234045793479081E-2</v>
      </c>
      <c r="E31" s="4">
        <f t="shared" si="12"/>
        <v>0.26026591840562435</v>
      </c>
      <c r="F31" s="4">
        <f t="shared" si="12"/>
        <v>0.92809454450041062</v>
      </c>
      <c r="G31" s="4">
        <f t="shared" si="12"/>
        <v>3.3403665908374722</v>
      </c>
      <c r="H31" s="4">
        <f t="shared" si="12"/>
        <v>3.0913875101168777</v>
      </c>
      <c r="I31" s="4">
        <f t="shared" si="12"/>
        <v>3.1218738308987977</v>
      </c>
      <c r="J31" s="4">
        <f t="shared" si="12"/>
        <v>2.3967553290528087</v>
      </c>
      <c r="K31" s="4">
        <f t="shared" si="12"/>
        <v>7.7957896195742942</v>
      </c>
      <c r="L31" s="4">
        <f t="shared" si="12"/>
        <v>3.6087144322396942</v>
      </c>
      <c r="M31" s="7"/>
      <c r="O31" s="4" t="s">
        <v>37</v>
      </c>
      <c r="P31" s="4">
        <f>STDEV(P5:P24)</f>
        <v>0.13941298657161413</v>
      </c>
      <c r="Q31" s="4">
        <f t="shared" ref="Q31:Y31" si="13">STDEV(Q5:Q24)</f>
        <v>0.14092888535600495</v>
      </c>
      <c r="R31" s="4">
        <f t="shared" si="13"/>
        <v>0.25776539673364068</v>
      </c>
      <c r="S31" s="4">
        <f t="shared" si="13"/>
        <v>1.553584331150657</v>
      </c>
      <c r="T31" s="4">
        <f t="shared" si="13"/>
        <v>5.5190147363971374</v>
      </c>
      <c r="U31" s="4">
        <f t="shared" si="13"/>
        <v>7.8207865255221378</v>
      </c>
      <c r="V31" s="4">
        <f t="shared" si="13"/>
        <v>6.7380979323991479</v>
      </c>
      <c r="W31" s="4">
        <f t="shared" si="13"/>
        <v>1.5740010111124421</v>
      </c>
      <c r="X31" s="4">
        <f t="shared" si="13"/>
        <v>0.14675592245195929</v>
      </c>
      <c r="Y31" s="4">
        <f t="shared" si="13"/>
        <v>5.9557244537897978E-2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zoomScale="55" zoomScaleNormal="55" workbookViewId="0">
      <selection activeCell="A3" sqref="A3"/>
    </sheetView>
  </sheetViews>
  <sheetFormatPr defaultRowHeight="14.4" x14ac:dyDescent="0.3"/>
  <cols>
    <col min="1" max="1" width="9.88671875" style="1" bestFit="1" customWidth="1"/>
    <col min="2" max="2" width="17.33203125" style="1" bestFit="1" customWidth="1"/>
    <col min="3" max="12" width="8.88671875" style="1"/>
    <col min="13" max="14" width="9.88671875" style="1" bestFit="1" customWidth="1"/>
    <col min="15" max="15" width="17" style="1" bestFit="1" customWidth="1"/>
    <col min="16" max="24" width="8.88671875" style="1"/>
    <col min="25" max="25" width="9.88671875" style="1" bestFit="1" customWidth="1"/>
    <col min="26" max="26" width="9.77734375" style="1" customWidth="1"/>
    <col min="27" max="27" width="9.88671875" style="1" bestFit="1" customWidth="1"/>
    <col min="28" max="28" width="17" style="1" bestFit="1" customWidth="1"/>
    <col min="29" max="16384" width="8.88671875" style="1"/>
  </cols>
  <sheetData>
    <row r="1" spans="1:38" x14ac:dyDescent="0.3">
      <c r="F1" s="6" t="s">
        <v>42</v>
      </c>
      <c r="G1" s="6" t="s">
        <v>40</v>
      </c>
      <c r="H1" s="6" t="s">
        <v>41</v>
      </c>
      <c r="S1" s="6" t="s">
        <v>43</v>
      </c>
      <c r="T1" s="6" t="s">
        <v>40</v>
      </c>
      <c r="U1" s="6" t="s">
        <v>41</v>
      </c>
      <c r="AF1" s="6" t="s">
        <v>39</v>
      </c>
      <c r="AG1" s="6" t="s">
        <v>40</v>
      </c>
      <c r="AH1" s="6" t="s">
        <v>41</v>
      </c>
    </row>
    <row r="3" spans="1:38" x14ac:dyDescent="0.3">
      <c r="A3" s="6" t="s">
        <v>18</v>
      </c>
      <c r="B3" s="1" t="s">
        <v>15</v>
      </c>
      <c r="C3" s="1">
        <v>1</v>
      </c>
      <c r="D3" s="1">
        <v>2</v>
      </c>
      <c r="E3" s="1">
        <v>5</v>
      </c>
      <c r="F3" s="1">
        <v>10</v>
      </c>
      <c r="G3" s="1">
        <v>15</v>
      </c>
      <c r="H3" s="1">
        <v>20</v>
      </c>
      <c r="I3" s="1">
        <v>25</v>
      </c>
      <c r="J3" s="1">
        <v>30</v>
      </c>
      <c r="K3" s="1">
        <v>35</v>
      </c>
      <c r="L3" s="1">
        <v>40</v>
      </c>
      <c r="N3" s="6" t="s">
        <v>18</v>
      </c>
      <c r="O3" s="1" t="s">
        <v>15</v>
      </c>
      <c r="P3" s="1">
        <v>1</v>
      </c>
      <c r="Q3" s="1">
        <v>2</v>
      </c>
      <c r="R3" s="1">
        <v>5</v>
      </c>
      <c r="S3" s="1">
        <v>10</v>
      </c>
      <c r="T3" s="1">
        <v>15</v>
      </c>
      <c r="U3" s="1">
        <v>20</v>
      </c>
      <c r="V3" s="1">
        <v>25</v>
      </c>
      <c r="W3" s="1">
        <v>30</v>
      </c>
      <c r="X3" s="1">
        <v>35</v>
      </c>
      <c r="Y3" s="1">
        <v>40</v>
      </c>
      <c r="AA3" s="6" t="s">
        <v>18</v>
      </c>
      <c r="AB3" s="1" t="s">
        <v>15</v>
      </c>
      <c r="AC3" s="1">
        <v>1</v>
      </c>
      <c r="AD3" s="1">
        <v>2</v>
      </c>
      <c r="AE3" s="1">
        <v>5</v>
      </c>
      <c r="AF3" s="1">
        <v>10</v>
      </c>
      <c r="AG3" s="1">
        <v>15</v>
      </c>
      <c r="AH3" s="1">
        <v>20</v>
      </c>
      <c r="AI3" s="1">
        <v>25</v>
      </c>
      <c r="AJ3" s="1">
        <v>30</v>
      </c>
      <c r="AK3" s="1">
        <v>35</v>
      </c>
      <c r="AL3" s="1">
        <v>40</v>
      </c>
    </row>
    <row r="4" spans="1:38" x14ac:dyDescent="0.3">
      <c r="B4" s="1" t="s">
        <v>38</v>
      </c>
      <c r="C4" s="1">
        <v>125</v>
      </c>
      <c r="D4" s="1">
        <v>500</v>
      </c>
      <c r="E4" s="1">
        <v>3125</v>
      </c>
      <c r="F4" s="1">
        <v>12500</v>
      </c>
      <c r="G4" s="1">
        <v>28125</v>
      </c>
      <c r="H4" s="1">
        <v>50000</v>
      </c>
      <c r="I4" s="1">
        <v>78125</v>
      </c>
      <c r="J4" s="1">
        <v>112500</v>
      </c>
      <c r="K4" s="1">
        <v>153125</v>
      </c>
      <c r="L4" s="1">
        <v>200000</v>
      </c>
      <c r="O4" s="1" t="s">
        <v>38</v>
      </c>
      <c r="P4" s="1">
        <v>125</v>
      </c>
      <c r="Q4" s="1">
        <v>500</v>
      </c>
      <c r="R4" s="1">
        <v>3125</v>
      </c>
      <c r="S4" s="1">
        <v>12500</v>
      </c>
      <c r="T4" s="1">
        <v>28125</v>
      </c>
      <c r="U4" s="1">
        <v>50000</v>
      </c>
      <c r="V4" s="1">
        <v>78125</v>
      </c>
      <c r="W4" s="1">
        <v>112500</v>
      </c>
      <c r="X4" s="1">
        <v>153125</v>
      </c>
      <c r="Y4" s="1">
        <v>200000</v>
      </c>
      <c r="AB4" s="1" t="s">
        <v>38</v>
      </c>
      <c r="AC4" s="1">
        <v>125</v>
      </c>
      <c r="AD4" s="1">
        <v>500</v>
      </c>
      <c r="AE4" s="1">
        <v>3125</v>
      </c>
      <c r="AF4" s="1">
        <v>12500</v>
      </c>
      <c r="AG4" s="1">
        <v>28125</v>
      </c>
      <c r="AH4" s="1">
        <v>50000</v>
      </c>
      <c r="AI4" s="1">
        <v>78125</v>
      </c>
      <c r="AJ4" s="1">
        <v>112500</v>
      </c>
      <c r="AK4" s="1">
        <v>153125</v>
      </c>
      <c r="AL4" s="1">
        <v>200000</v>
      </c>
    </row>
    <row r="6" spans="1:38" x14ac:dyDescent="0.3">
      <c r="A6" s="1" t="s">
        <v>22</v>
      </c>
      <c r="B6" s="1" t="s">
        <v>20</v>
      </c>
      <c r="C6" s="1">
        <v>1.1645036012273869E-2</v>
      </c>
      <c r="D6" s="1">
        <v>3.3683997375374079E-2</v>
      </c>
      <c r="E6" s="1">
        <v>0.20653694417116825</v>
      </c>
      <c r="F6" s="1">
        <v>1.0515047804483002</v>
      </c>
      <c r="G6" s="1">
        <v>1.7392845668959864</v>
      </c>
      <c r="H6" s="1">
        <v>2.26154341884898</v>
      </c>
      <c r="I6" s="1">
        <v>0.17070943665885902</v>
      </c>
      <c r="J6" s="1">
        <v>0</v>
      </c>
      <c r="K6" s="1">
        <v>0</v>
      </c>
      <c r="L6" s="1">
        <v>0</v>
      </c>
      <c r="N6" s="1" t="s">
        <v>22</v>
      </c>
      <c r="O6" s="1" t="s">
        <v>20</v>
      </c>
      <c r="P6" s="1">
        <v>6.5988537402885249E-3</v>
      </c>
      <c r="Q6" s="1">
        <v>1.4992299409848578E-2</v>
      </c>
      <c r="R6" s="1">
        <v>8.5807619317490189E-2</v>
      </c>
      <c r="S6" s="1">
        <v>0.65261357737778569</v>
      </c>
      <c r="T6" s="1">
        <v>1.0599111524698948</v>
      </c>
      <c r="U6" s="1">
        <v>1.9950114767858635</v>
      </c>
      <c r="V6" s="1">
        <v>0.17070943665885902</v>
      </c>
      <c r="W6" s="1">
        <v>0</v>
      </c>
      <c r="X6" s="1">
        <v>0</v>
      </c>
      <c r="Y6" s="1">
        <v>0</v>
      </c>
      <c r="AA6" s="1" t="s">
        <v>22</v>
      </c>
      <c r="AB6" s="1" t="s">
        <v>20</v>
      </c>
      <c r="AC6" s="1">
        <v>3.7713150009711137E-3</v>
      </c>
      <c r="AD6" s="1">
        <v>9.4344072833624226E-4</v>
      </c>
      <c r="AE6" s="1">
        <v>5.7056782910352381E-3</v>
      </c>
      <c r="AF6" s="1">
        <v>6.9281457868699964E-2</v>
      </c>
      <c r="AG6" s="1">
        <v>0.25846471956577927</v>
      </c>
      <c r="AH6" s="1">
        <v>1.2283493933059837</v>
      </c>
      <c r="AI6" s="1">
        <v>0.49945085887710194</v>
      </c>
      <c r="AJ6" s="1">
        <v>0</v>
      </c>
      <c r="AK6" s="1">
        <v>0</v>
      </c>
      <c r="AL6" s="1">
        <v>0</v>
      </c>
    </row>
    <row r="7" spans="1:38" x14ac:dyDescent="0.3">
      <c r="B7" s="1" t="s">
        <v>21</v>
      </c>
      <c r="C7" s="1">
        <v>5.5512573890157561E-2</v>
      </c>
      <c r="D7" s="1">
        <v>4.2857343594115194E-2</v>
      </c>
      <c r="E7" s="1">
        <v>0.14235127897421951</v>
      </c>
      <c r="F7" s="1">
        <v>0.18940957465981273</v>
      </c>
      <c r="G7" s="1">
        <v>0.6899090129100417</v>
      </c>
      <c r="H7" s="1">
        <v>1.4486499457191677</v>
      </c>
      <c r="I7" s="1">
        <v>1.5063155155502472</v>
      </c>
      <c r="J7" s="1">
        <v>0</v>
      </c>
      <c r="K7" s="1">
        <v>0</v>
      </c>
      <c r="L7" s="1">
        <v>0</v>
      </c>
      <c r="O7" s="1" t="s">
        <v>21</v>
      </c>
      <c r="P7" s="1">
        <v>2.0568869483511013E-2</v>
      </c>
      <c r="Q7" s="1">
        <v>1.1826753286900641E-2</v>
      </c>
      <c r="R7" s="1">
        <v>5.686957241411926E-2</v>
      </c>
      <c r="S7" s="1">
        <v>9.0460803612851012E-2</v>
      </c>
      <c r="T7" s="1">
        <v>0.30111287398859615</v>
      </c>
      <c r="U7" s="1">
        <v>0.71484275974974698</v>
      </c>
      <c r="V7" s="1">
        <v>0.85274473039788079</v>
      </c>
      <c r="W7" s="1">
        <v>0</v>
      </c>
      <c r="X7" s="1">
        <v>0</v>
      </c>
      <c r="Y7" s="1">
        <v>0</v>
      </c>
      <c r="AB7" s="1" t="s">
        <v>21</v>
      </c>
      <c r="AC7" s="1">
        <v>4.9486809997749525E-3</v>
      </c>
      <c r="AD7" s="1">
        <v>3.5340559299691476E-3</v>
      </c>
      <c r="AE7" s="1">
        <v>4.3790350737038944E-3</v>
      </c>
      <c r="AF7" s="1">
        <v>3.8962338788855105E-2</v>
      </c>
      <c r="AG7" s="1">
        <v>5.4154875834838294E-2</v>
      </c>
      <c r="AH7" s="1">
        <v>0.28095617291135361</v>
      </c>
      <c r="AI7" s="1">
        <v>0</v>
      </c>
      <c r="AJ7" s="1">
        <v>0</v>
      </c>
      <c r="AK7" s="1">
        <v>0</v>
      </c>
      <c r="AL7" s="1">
        <v>0</v>
      </c>
    </row>
    <row r="8" spans="1:38" x14ac:dyDescent="0.3">
      <c r="A8" s="1" t="s">
        <v>23</v>
      </c>
      <c r="B8" s="1" t="s">
        <v>20</v>
      </c>
      <c r="C8" s="1">
        <v>2.1607061187596107E-3</v>
      </c>
      <c r="D8" s="1">
        <v>1.2643937683449989E-3</v>
      </c>
      <c r="E8" s="1">
        <v>2.2053512848927925E-2</v>
      </c>
      <c r="F8" s="1">
        <v>0.17490405235986076</v>
      </c>
      <c r="G8" s="1">
        <v>0.14175884440673406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N8" s="1" t="s">
        <v>23</v>
      </c>
      <c r="O8" s="1" t="s">
        <v>20</v>
      </c>
      <c r="P8" s="1">
        <v>1.0803530593798054E-3</v>
      </c>
      <c r="Q8" s="1">
        <v>7.2251072476857078E-4</v>
      </c>
      <c r="R8" s="1">
        <v>1.2313211340651425E-2</v>
      </c>
      <c r="S8" s="1">
        <v>6.2589155948753694E-2</v>
      </c>
      <c r="T8" s="1">
        <v>4.5735335202756536E-2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AA8" s="1" t="s">
        <v>23</v>
      </c>
      <c r="AB8" s="1" t="s">
        <v>20</v>
      </c>
      <c r="AC8" s="1">
        <v>2.3398465060692018E-3</v>
      </c>
      <c r="AD8" s="1">
        <v>1.2597132892553655E-3</v>
      </c>
      <c r="AE8" s="1">
        <v>2.8974169527865908E-3</v>
      </c>
      <c r="AF8" s="1">
        <v>2.501528711990661E-2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</row>
    <row r="9" spans="1:38" x14ac:dyDescent="0.3">
      <c r="B9" s="1" t="s">
        <v>21</v>
      </c>
      <c r="C9" s="1">
        <v>1.308307987278152E-2</v>
      </c>
      <c r="D9" s="1">
        <v>1.3327461524198034E-2</v>
      </c>
      <c r="E9" s="1">
        <v>2.4596489346572693E-2</v>
      </c>
      <c r="F9" s="1">
        <v>5.0908452558588606E-2</v>
      </c>
      <c r="G9" s="1">
        <v>3.2070628687406434E-2</v>
      </c>
      <c r="H9" s="1">
        <v>0.30856592012621603</v>
      </c>
      <c r="I9" s="1">
        <v>1.0077319977605956</v>
      </c>
      <c r="J9" s="1">
        <v>0.29267195795080442</v>
      </c>
      <c r="K9" s="1">
        <v>0</v>
      </c>
      <c r="L9" s="1">
        <v>0</v>
      </c>
      <c r="O9" s="1" t="s">
        <v>21</v>
      </c>
      <c r="P9" s="1">
        <v>2.5471482938158713E-3</v>
      </c>
      <c r="Q9" s="1">
        <v>2.0860374559614316E-3</v>
      </c>
      <c r="R9" s="1">
        <v>8.1599727690051596E-3</v>
      </c>
      <c r="S9" s="1">
        <v>2.9023669504666609E-2</v>
      </c>
      <c r="T9" s="1">
        <v>2.0616832727618422E-2</v>
      </c>
      <c r="U9" s="1">
        <v>0.1538955091337682</v>
      </c>
      <c r="V9" s="1">
        <v>0.693004887348878</v>
      </c>
      <c r="W9" s="1">
        <v>0.28950983595613783</v>
      </c>
      <c r="X9" s="1">
        <v>0</v>
      </c>
      <c r="Y9" s="1">
        <v>0</v>
      </c>
      <c r="AB9" s="1" t="s">
        <v>21</v>
      </c>
      <c r="AC9" s="1">
        <v>3.6360975031743251E-2</v>
      </c>
      <c r="AD9" s="1">
        <v>5.2252913390215469E-2</v>
      </c>
      <c r="AE9" s="1">
        <v>6.7633838301670163E-2</v>
      </c>
      <c r="AF9" s="1">
        <v>8.2697356833845964E-2</v>
      </c>
      <c r="AG9" s="1">
        <v>2.794424657071699E-2</v>
      </c>
      <c r="AH9" s="1">
        <v>6.4253046856534421E-2</v>
      </c>
      <c r="AI9" s="1">
        <v>1.874970900199955E-2</v>
      </c>
      <c r="AJ9" s="1">
        <v>1.4798591174120223E-2</v>
      </c>
      <c r="AK9" s="1">
        <v>2.7127558177614631E-2</v>
      </c>
      <c r="AL9" s="1">
        <v>2.2868119554529031E-3</v>
      </c>
    </row>
    <row r="10" spans="1:38" x14ac:dyDescent="0.3">
      <c r="A10" s="1" t="s">
        <v>24</v>
      </c>
      <c r="B10" s="1" t="s">
        <v>20</v>
      </c>
      <c r="C10" s="1">
        <v>5.4431106937640555E-2</v>
      </c>
      <c r="D10" s="1">
        <v>4.3018597367312159E-2</v>
      </c>
      <c r="E10" s="1">
        <v>8.4666610981601151E-2</v>
      </c>
      <c r="F10" s="1">
        <v>0.26838377729388857</v>
      </c>
      <c r="G10" s="1">
        <v>1.1779462839349759</v>
      </c>
      <c r="H10" s="1">
        <v>0.19719614128223412</v>
      </c>
      <c r="I10" s="1">
        <v>0</v>
      </c>
      <c r="J10" s="1">
        <v>0</v>
      </c>
      <c r="K10" s="1">
        <v>0</v>
      </c>
      <c r="L10" s="1">
        <v>0</v>
      </c>
      <c r="N10" s="1" t="s">
        <v>24</v>
      </c>
      <c r="O10" s="1" t="s">
        <v>20</v>
      </c>
      <c r="P10" s="1">
        <v>5.0282777771492433E-2</v>
      </c>
      <c r="Q10" s="1">
        <v>4.062867529135037E-2</v>
      </c>
      <c r="R10" s="1">
        <v>4.9230660197074512E-2</v>
      </c>
      <c r="S10" s="1">
        <v>0.14908789153152646</v>
      </c>
      <c r="T10" s="1">
        <v>0.78147356743502949</v>
      </c>
      <c r="U10" s="1">
        <v>7.6403938310516326E-2</v>
      </c>
      <c r="V10" s="1">
        <v>0</v>
      </c>
      <c r="W10" s="1">
        <v>0</v>
      </c>
      <c r="X10" s="1">
        <v>0</v>
      </c>
      <c r="Y10" s="1">
        <v>0</v>
      </c>
      <c r="AA10" s="1" t="s">
        <v>24</v>
      </c>
      <c r="AB10" s="1" t="s">
        <v>20</v>
      </c>
      <c r="AC10" s="1">
        <v>3.1250203451845392E-2</v>
      </c>
      <c r="AD10" s="1">
        <v>2.470333247955149E-2</v>
      </c>
      <c r="AE10" s="1">
        <v>1.6538310279536509E-2</v>
      </c>
      <c r="AF10" s="1">
        <v>6.3078548562597578E-2</v>
      </c>
      <c r="AG10" s="1">
        <v>3.9674352911304019E-4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3">
      <c r="B11" s="1" t="s">
        <v>21</v>
      </c>
      <c r="C11" s="1">
        <v>5.3492255624402067E-2</v>
      </c>
      <c r="D11" s="1">
        <v>5.6115085691339571E-2</v>
      </c>
      <c r="E11" s="1">
        <v>8.4456974536568308E-2</v>
      </c>
      <c r="F11" s="1">
        <v>7.7292965271593947E-2</v>
      </c>
      <c r="G11" s="1">
        <v>0.38788364614373233</v>
      </c>
      <c r="H11" s="1">
        <v>0.30013703861793184</v>
      </c>
      <c r="I11" s="1">
        <v>3.839128146382241E-2</v>
      </c>
      <c r="J11" s="1">
        <v>0</v>
      </c>
      <c r="K11" s="1">
        <v>0</v>
      </c>
      <c r="L11" s="1">
        <v>0</v>
      </c>
      <c r="O11" s="1" t="s">
        <v>21</v>
      </c>
      <c r="P11" s="1">
        <v>5.0406163953763489E-2</v>
      </c>
      <c r="Q11" s="1">
        <v>5.3197787658456473E-2</v>
      </c>
      <c r="R11" s="1">
        <v>6.0054447057764762E-2</v>
      </c>
      <c r="S11" s="1">
        <v>3.6687444345503119E-2</v>
      </c>
      <c r="T11" s="1">
        <v>0.11761995643566582</v>
      </c>
      <c r="U11" s="1">
        <v>0.30013703861793184</v>
      </c>
      <c r="V11" s="1">
        <v>3.839128146382241E-2</v>
      </c>
      <c r="W11" s="1">
        <v>0</v>
      </c>
      <c r="X11" s="1">
        <v>0</v>
      </c>
      <c r="Y11" s="1">
        <v>0</v>
      </c>
      <c r="AB11" s="1" t="s">
        <v>21</v>
      </c>
      <c r="AC11" s="1">
        <v>4.2747689980599128E-2</v>
      </c>
      <c r="AD11" s="1">
        <v>4.1692177135944399E-2</v>
      </c>
      <c r="AE11" s="1">
        <v>3.8576763655763943E-2</v>
      </c>
      <c r="AF11" s="1">
        <v>4.8113933795227097E-2</v>
      </c>
      <c r="AG11" s="1">
        <v>0.23829078221099442</v>
      </c>
      <c r="AH11" s="1">
        <v>0.10576451271168073</v>
      </c>
      <c r="AI11" s="1">
        <v>0.99527973947089177</v>
      </c>
      <c r="AJ11" s="1">
        <v>3.3406605153971043E-2</v>
      </c>
      <c r="AK11" s="1">
        <v>3.6999615773220815E-3</v>
      </c>
      <c r="AL11" s="1">
        <v>0</v>
      </c>
    </row>
    <row r="12" spans="1:38" x14ac:dyDescent="0.3">
      <c r="A12" s="1" t="s">
        <v>25</v>
      </c>
      <c r="B12" s="1" t="s">
        <v>20</v>
      </c>
      <c r="C12" s="1">
        <v>3.0577906918988724E-2</v>
      </c>
      <c r="D12" s="1">
        <v>1.8318401766018122E-2</v>
      </c>
      <c r="E12" s="1">
        <v>2.2828444241524939E-2</v>
      </c>
      <c r="F12" s="1">
        <v>0.15223481664285679</v>
      </c>
      <c r="G12" s="1">
        <v>0.35698348951360998</v>
      </c>
      <c r="H12" s="1">
        <v>0.36494038870191731</v>
      </c>
      <c r="I12" s="1">
        <v>0.60635566964680887</v>
      </c>
      <c r="J12" s="1">
        <v>0</v>
      </c>
      <c r="K12" s="1">
        <v>0</v>
      </c>
      <c r="L12" s="1">
        <v>0</v>
      </c>
      <c r="N12" s="1" t="s">
        <v>25</v>
      </c>
      <c r="O12" s="1" t="s">
        <v>20</v>
      </c>
      <c r="P12" s="1">
        <v>2.0799185416977103E-2</v>
      </c>
      <c r="Q12" s="1">
        <v>1.4282143749776842E-2</v>
      </c>
      <c r="R12" s="1">
        <v>2.0170337720251487E-2</v>
      </c>
      <c r="S12" s="1">
        <v>0.11918174580599436</v>
      </c>
      <c r="T12" s="1">
        <v>0.26301475162613147</v>
      </c>
      <c r="U12" s="1">
        <v>0.21599404214613777</v>
      </c>
      <c r="V12" s="1">
        <v>0.59101236316426187</v>
      </c>
      <c r="W12" s="1">
        <v>0</v>
      </c>
      <c r="X12" s="1">
        <v>0</v>
      </c>
      <c r="Y12" s="1">
        <v>0</v>
      </c>
      <c r="AA12" s="1" t="s">
        <v>25</v>
      </c>
      <c r="AB12" s="1" t="s">
        <v>20</v>
      </c>
      <c r="AC12" s="1">
        <v>3.5018756921676171E-2</v>
      </c>
      <c r="AD12" s="1">
        <v>3.146697278980936E-2</v>
      </c>
      <c r="AE12" s="1">
        <v>2.2563800966895264E-2</v>
      </c>
      <c r="AF12" s="1">
        <v>0.1967309028412623</v>
      </c>
      <c r="AG12" s="1">
        <v>0.10424726864814784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3">
      <c r="B13" s="1" t="s">
        <v>21</v>
      </c>
      <c r="C13" s="1">
        <v>2.4821407818599987E-2</v>
      </c>
      <c r="D13" s="1">
        <v>2.8420141555270718E-2</v>
      </c>
      <c r="E13" s="1">
        <v>8.0382365612539655E-2</v>
      </c>
      <c r="F13" s="1">
        <v>8.4978505436860086E-2</v>
      </c>
      <c r="G13" s="1">
        <v>2.1050493214528079E-2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O13" s="1" t="s">
        <v>21</v>
      </c>
      <c r="P13" s="1">
        <v>2.4821407818599987E-2</v>
      </c>
      <c r="Q13" s="1">
        <v>2.8420141555270718E-2</v>
      </c>
      <c r="R13" s="1">
        <v>4.7998103207487701E-2</v>
      </c>
      <c r="S13" s="1">
        <v>7.2775709673435537E-2</v>
      </c>
      <c r="T13" s="1">
        <v>2.1050493214528079E-2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AB13" s="1" t="s">
        <v>21</v>
      </c>
      <c r="AC13" s="1">
        <v>1.3482994573094684E-2</v>
      </c>
      <c r="AD13" s="1">
        <v>1.6064699429473674E-2</v>
      </c>
      <c r="AE13" s="1">
        <v>2.3001548770950576E-3</v>
      </c>
      <c r="AF13" s="1">
        <v>3.8882123399417391E-3</v>
      </c>
      <c r="AG13" s="1">
        <v>3.1591134895725561E-4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3">
      <c r="A14" s="1" t="s">
        <v>26</v>
      </c>
      <c r="B14" s="1" t="s">
        <v>20</v>
      </c>
      <c r="C14" s="1">
        <v>1.100353794310254E-2</v>
      </c>
      <c r="D14" s="1">
        <v>9.5298699941283697E-3</v>
      </c>
      <c r="E14" s="1">
        <v>4.1942684614575003E-2</v>
      </c>
      <c r="F14" s="1">
        <v>6.8525026880426235E-2</v>
      </c>
      <c r="G14" s="1">
        <v>1.113280647679705</v>
      </c>
      <c r="H14" s="1">
        <v>1.8813140588210278</v>
      </c>
      <c r="I14" s="1">
        <v>1.4120635176608729</v>
      </c>
      <c r="J14" s="1">
        <v>0</v>
      </c>
      <c r="K14" s="1">
        <v>0</v>
      </c>
      <c r="L14" s="1">
        <v>0</v>
      </c>
      <c r="N14" s="1" t="s">
        <v>26</v>
      </c>
      <c r="O14" s="1" t="s">
        <v>20</v>
      </c>
      <c r="P14" s="1">
        <v>9.628095700214721E-3</v>
      </c>
      <c r="Q14" s="1">
        <v>8.3002093497247104E-3</v>
      </c>
      <c r="R14" s="1">
        <v>4.1000152376045228E-2</v>
      </c>
      <c r="S14" s="1">
        <v>6.5636384061110845E-2</v>
      </c>
      <c r="T14" s="1">
        <v>0.97272064754985743</v>
      </c>
      <c r="U14" s="1">
        <v>1.6673174843127172</v>
      </c>
      <c r="V14" s="1">
        <v>1.3677160552932224</v>
      </c>
      <c r="W14" s="1">
        <v>0</v>
      </c>
      <c r="X14" s="1">
        <v>0</v>
      </c>
      <c r="Y14" s="1">
        <v>0</v>
      </c>
      <c r="AA14" s="1" t="s">
        <v>26</v>
      </c>
      <c r="AB14" s="1" t="s">
        <v>20</v>
      </c>
      <c r="AC14" s="1">
        <v>7.4329453441295545E-3</v>
      </c>
      <c r="AD14" s="1">
        <v>7.1285886503363906E-3</v>
      </c>
      <c r="AE14" s="1">
        <v>1.4415522634773123E-2</v>
      </c>
      <c r="AF14" s="1">
        <v>8.0586512569530436E-2</v>
      </c>
      <c r="AG14" s="1">
        <v>0.2334748281828431</v>
      </c>
      <c r="AH14" s="1">
        <v>0.4027577862256837</v>
      </c>
      <c r="AI14" s="1">
        <v>0.460455639933321</v>
      </c>
      <c r="AJ14" s="1">
        <v>0</v>
      </c>
      <c r="AK14" s="1">
        <v>0</v>
      </c>
      <c r="AL14" s="1">
        <v>0</v>
      </c>
    </row>
    <row r="15" spans="1:38" x14ac:dyDescent="0.3">
      <c r="B15" s="1" t="s">
        <v>21</v>
      </c>
      <c r="C15" s="1">
        <v>1.6625720880866317E-2</v>
      </c>
      <c r="D15" s="1">
        <v>1.4939398330671631E-3</v>
      </c>
      <c r="E15" s="1">
        <v>0</v>
      </c>
      <c r="F15" s="1">
        <v>2.3339692102781781E-3</v>
      </c>
      <c r="G15" s="1">
        <v>0.17856526419185881</v>
      </c>
      <c r="H15" s="1">
        <v>0.297465478601739</v>
      </c>
      <c r="I15" s="1">
        <v>0.40912903589268501</v>
      </c>
      <c r="J15" s="1">
        <v>0.11918648881675711</v>
      </c>
      <c r="K15" s="1">
        <v>0</v>
      </c>
      <c r="L15" s="1">
        <v>0</v>
      </c>
      <c r="O15" s="1" t="s">
        <v>21</v>
      </c>
      <c r="P15" s="1">
        <v>1.6031945135121094E-2</v>
      </c>
      <c r="Q15" s="1">
        <v>1.4939398330671631E-3</v>
      </c>
      <c r="R15" s="1">
        <v>0</v>
      </c>
      <c r="S15" s="1">
        <v>1.8671753682225425E-3</v>
      </c>
      <c r="T15" s="1">
        <v>0.17856526419185881</v>
      </c>
      <c r="U15" s="1">
        <v>0.297465478601739</v>
      </c>
      <c r="V15" s="1">
        <v>0.40912903589268501</v>
      </c>
      <c r="W15" s="1">
        <v>0.11918648881675711</v>
      </c>
      <c r="X15" s="1">
        <v>0</v>
      </c>
      <c r="Y15" s="1">
        <v>0</v>
      </c>
      <c r="AB15" s="1" t="s">
        <v>21</v>
      </c>
      <c r="AC15" s="1">
        <v>0</v>
      </c>
      <c r="AD15" s="1">
        <v>0</v>
      </c>
      <c r="AE15" s="1">
        <v>1.0114291493880853E-3</v>
      </c>
      <c r="AF15" s="1">
        <v>7.3729892015200159E-3</v>
      </c>
      <c r="AG15" s="1">
        <v>2.3046887778012375E-2</v>
      </c>
      <c r="AH15" s="1">
        <v>5.1977985095684048E-3</v>
      </c>
      <c r="AI15" s="1">
        <v>2.8735632183908046E-2</v>
      </c>
      <c r="AJ15" s="1">
        <v>0</v>
      </c>
      <c r="AK15" s="1">
        <v>0</v>
      </c>
      <c r="AL15" s="1">
        <v>0</v>
      </c>
    </row>
    <row r="16" spans="1:38" x14ac:dyDescent="0.3">
      <c r="A16" s="1" t="s">
        <v>27</v>
      </c>
      <c r="B16" s="1" t="s">
        <v>20</v>
      </c>
      <c r="C16" s="1">
        <v>1.5099467743762032E-4</v>
      </c>
      <c r="D16" s="1">
        <v>8.049023106771051E-3</v>
      </c>
      <c r="E16" s="1">
        <v>1.6503345819827056E-2</v>
      </c>
      <c r="F16" s="1">
        <v>6.7348510054859298E-2</v>
      </c>
      <c r="G16" s="1">
        <v>9.5258995554038342E-2</v>
      </c>
      <c r="H16" s="1">
        <v>0.65874557405317435</v>
      </c>
      <c r="I16" s="1">
        <v>0</v>
      </c>
      <c r="J16" s="1">
        <v>0</v>
      </c>
      <c r="K16" s="1">
        <v>0</v>
      </c>
      <c r="L16" s="1">
        <v>0</v>
      </c>
      <c r="N16" s="1" t="s">
        <v>27</v>
      </c>
      <c r="O16" s="1" t="s">
        <v>20</v>
      </c>
      <c r="P16" s="1">
        <v>5.1338190328790913E-3</v>
      </c>
      <c r="Q16" s="1">
        <v>6.2266027807096804E-3</v>
      </c>
      <c r="R16" s="1">
        <v>1.1054127860450199E-2</v>
      </c>
      <c r="S16" s="1">
        <v>5.8186540906584885E-2</v>
      </c>
      <c r="T16" s="1">
        <v>9.5258995554038342E-2</v>
      </c>
      <c r="U16" s="1">
        <v>0.65858411680463191</v>
      </c>
      <c r="V16" s="1">
        <v>0</v>
      </c>
      <c r="W16" s="1">
        <v>0</v>
      </c>
      <c r="X16" s="1">
        <v>0</v>
      </c>
      <c r="Y16" s="1">
        <v>0</v>
      </c>
      <c r="AA16" s="1" t="s">
        <v>27</v>
      </c>
      <c r="AB16" s="1" t="s">
        <v>20</v>
      </c>
      <c r="AC16" s="1">
        <v>3.9860366071469639E-3</v>
      </c>
      <c r="AD16" s="1">
        <v>1.3807810618206365E-3</v>
      </c>
      <c r="AE16" s="1">
        <v>4.3411727678232277E-3</v>
      </c>
      <c r="AF16" s="1">
        <v>4.8343555149944796E-2</v>
      </c>
      <c r="AG16" s="1">
        <v>0.17351681340519021</v>
      </c>
      <c r="AH16" s="1">
        <v>0.21631263334762277</v>
      </c>
      <c r="AI16" s="1">
        <v>0</v>
      </c>
      <c r="AJ16" s="1">
        <v>0</v>
      </c>
      <c r="AK16" s="1">
        <v>0</v>
      </c>
      <c r="AL16" s="1">
        <v>0</v>
      </c>
    </row>
    <row r="17" spans="1:38" x14ac:dyDescent="0.3">
      <c r="B17" s="1" t="s">
        <v>21</v>
      </c>
      <c r="C17" s="1">
        <v>7.8418913837721115E-3</v>
      </c>
      <c r="D17" s="1">
        <v>1.4394819486936194E-2</v>
      </c>
      <c r="E17" s="1">
        <v>6.179071589257213E-2</v>
      </c>
      <c r="F17" s="1">
        <v>0.14362751430254173</v>
      </c>
      <c r="G17" s="1">
        <v>8.2292143949703772E-2</v>
      </c>
      <c r="H17" s="1">
        <v>1.2073231795355439</v>
      </c>
      <c r="I17" s="1">
        <v>7.7739107555045272E-3</v>
      </c>
      <c r="J17" s="1">
        <v>0</v>
      </c>
      <c r="K17" s="1">
        <v>0</v>
      </c>
      <c r="L17" s="1">
        <v>0</v>
      </c>
      <c r="O17" s="1" t="s">
        <v>21</v>
      </c>
      <c r="P17" s="1">
        <v>7.4397431076812333E-3</v>
      </c>
      <c r="Q17" s="1">
        <v>7.2987817116859574E-3</v>
      </c>
      <c r="R17" s="1">
        <v>4.2939311043990798E-2</v>
      </c>
      <c r="S17" s="1">
        <v>0.11801102166016766</v>
      </c>
      <c r="T17" s="1">
        <v>8.2064187872280772E-2</v>
      </c>
      <c r="U17" s="1">
        <v>1.2073231795355439</v>
      </c>
      <c r="V17" s="1">
        <v>7.7739107555045272E-3</v>
      </c>
      <c r="W17" s="1">
        <v>0</v>
      </c>
      <c r="X17" s="1">
        <v>0</v>
      </c>
      <c r="Y17" s="1">
        <v>0</v>
      </c>
      <c r="AB17" s="1" t="s">
        <v>21</v>
      </c>
      <c r="AC17" s="1">
        <v>8.3757803597689848E-3</v>
      </c>
      <c r="AD17" s="1">
        <v>3.5175830296160951E-3</v>
      </c>
      <c r="AE17" s="1">
        <v>1.2910247956208439E-2</v>
      </c>
      <c r="AF17" s="1">
        <v>7.3439311485825803E-2</v>
      </c>
      <c r="AG17" s="1">
        <v>0.36004996091493052</v>
      </c>
      <c r="AH17" s="1">
        <v>0.11307303251831979</v>
      </c>
      <c r="AI17" s="1">
        <v>2.0306446845619108E-2</v>
      </c>
      <c r="AJ17" s="1">
        <v>0</v>
      </c>
      <c r="AK17" s="1">
        <v>0</v>
      </c>
      <c r="AL17" s="1">
        <v>0</v>
      </c>
    </row>
    <row r="18" spans="1:38" x14ac:dyDescent="0.3">
      <c r="A18" s="1" t="s">
        <v>29</v>
      </c>
      <c r="B18" s="1" t="s">
        <v>20</v>
      </c>
      <c r="C18" s="1">
        <v>5.2035180622582783E-3</v>
      </c>
      <c r="D18" s="1">
        <v>5.0833426124508004E-3</v>
      </c>
      <c r="E18" s="1">
        <v>5.8011440339463607E-3</v>
      </c>
      <c r="F18" s="1">
        <v>5.3863810977089532E-2</v>
      </c>
      <c r="G18" s="1">
        <v>2.5958969428913674E-2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N18" s="1" t="s">
        <v>29</v>
      </c>
      <c r="O18" s="1" t="s">
        <v>20</v>
      </c>
      <c r="P18" s="1">
        <v>5.2035180622582783E-3</v>
      </c>
      <c r="Q18" s="1">
        <v>5.0833426124508004E-3</v>
      </c>
      <c r="R18" s="1">
        <v>5.6802868665724784E-3</v>
      </c>
      <c r="S18" s="1">
        <v>5.3863810977089532E-2</v>
      </c>
      <c r="T18" s="1">
        <v>2.5958969428913674E-2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AA18" s="1" t="s">
        <v>29</v>
      </c>
      <c r="AB18" s="1" t="s">
        <v>20</v>
      </c>
      <c r="AC18" s="1">
        <v>2.7366179382818019E-3</v>
      </c>
      <c r="AD18" s="1">
        <v>1.8675159299108822E-3</v>
      </c>
      <c r="AE18" s="1">
        <v>2.5080193920059391E-4</v>
      </c>
      <c r="AF18" s="1">
        <v>1.1580134530954203E-2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3">
      <c r="B19" s="1" t="s">
        <v>21</v>
      </c>
      <c r="C19" s="1">
        <v>1.5599299866717747E-2</v>
      </c>
      <c r="D19" s="1">
        <v>1.6382929923187461E-2</v>
      </c>
      <c r="E19" s="1">
        <v>0.12646788697945571</v>
      </c>
      <c r="F19" s="1">
        <v>0.14448837611269552</v>
      </c>
      <c r="G19" s="1">
        <v>1.794105370871538</v>
      </c>
      <c r="H19" s="1">
        <v>3.3937199237018172</v>
      </c>
      <c r="I19" s="1">
        <v>0</v>
      </c>
      <c r="J19" s="1">
        <v>0</v>
      </c>
      <c r="K19" s="1">
        <v>0</v>
      </c>
      <c r="L19" s="1">
        <v>0</v>
      </c>
      <c r="O19" s="1" t="s">
        <v>21</v>
      </c>
      <c r="P19" s="1">
        <v>1.3764088117692129E-2</v>
      </c>
      <c r="Q19" s="1">
        <v>1.0063799809958012E-2</v>
      </c>
      <c r="R19" s="1">
        <v>8.4721205840606259E-2</v>
      </c>
      <c r="S19" s="1">
        <v>9.047402990234206E-2</v>
      </c>
      <c r="T19" s="1">
        <v>1.4766867283327274</v>
      </c>
      <c r="U19" s="1">
        <v>3.3356248608139119</v>
      </c>
      <c r="V19" s="1">
        <v>0</v>
      </c>
      <c r="W19" s="1">
        <v>0</v>
      </c>
      <c r="X19" s="1">
        <v>0</v>
      </c>
      <c r="Y19" s="1">
        <v>0</v>
      </c>
      <c r="AB19" s="1" t="s">
        <v>21</v>
      </c>
      <c r="AC19" s="1">
        <v>6.7436993827407659E-3</v>
      </c>
      <c r="AD19" s="1">
        <v>7.8699794317024039E-3</v>
      </c>
      <c r="AE19" s="1">
        <v>2.1857732391410785E-4</v>
      </c>
      <c r="AF19" s="1">
        <v>2.9677316257462134E-2</v>
      </c>
      <c r="AG19" s="1">
        <v>1.9441541714257942E-3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3">
      <c r="A20" s="1" t="s">
        <v>28</v>
      </c>
      <c r="B20" s="1" t="s">
        <v>20</v>
      </c>
      <c r="C20" s="1">
        <v>3.511926502402158E-2</v>
      </c>
      <c r="D20" s="1">
        <v>3.30838552546137E-2</v>
      </c>
      <c r="E20" s="1">
        <v>1.2593051118919197E-2</v>
      </c>
      <c r="F20" s="1">
        <v>6.2919199164433032E-3</v>
      </c>
      <c r="G20" s="1">
        <v>3.0005346407178005E-2</v>
      </c>
      <c r="H20" s="1">
        <v>0.10610644422252247</v>
      </c>
      <c r="I20" s="1">
        <v>7.4031574466509962E-4</v>
      </c>
      <c r="J20" s="1">
        <v>1.1212525529599429</v>
      </c>
      <c r="K20" s="1">
        <v>1.903452105992919</v>
      </c>
      <c r="L20" s="1">
        <v>1.4874020749523609</v>
      </c>
      <c r="N20" s="1" t="s">
        <v>28</v>
      </c>
      <c r="O20" s="1" t="s">
        <v>20</v>
      </c>
      <c r="P20" s="1">
        <v>3.4592476048661253E-2</v>
      </c>
      <c r="Q20" s="1">
        <v>3.2555921394167742E-2</v>
      </c>
      <c r="R20" s="1">
        <v>1.0996748864408313E-2</v>
      </c>
      <c r="S20" s="1">
        <v>5.5728433545640691E-3</v>
      </c>
      <c r="T20" s="1">
        <v>2.5459081800029825E-2</v>
      </c>
      <c r="U20" s="1">
        <v>8.4811725312812072E-2</v>
      </c>
      <c r="V20" s="1">
        <v>7.4031574466509962E-4</v>
      </c>
      <c r="W20" s="1">
        <v>1.074292997808554</v>
      </c>
      <c r="X20" s="1">
        <v>1.8026976672626875</v>
      </c>
      <c r="Y20" s="1">
        <v>1.4590454009255618</v>
      </c>
      <c r="AA20" s="1" t="s">
        <v>28</v>
      </c>
      <c r="AB20" s="1" t="s">
        <v>20</v>
      </c>
      <c r="AC20" s="1">
        <v>3.2383703120213554E-2</v>
      </c>
      <c r="AD20" s="1">
        <v>3.1519171536086826E-2</v>
      </c>
      <c r="AE20" s="1">
        <v>3.2472718528231082E-2</v>
      </c>
      <c r="AF20" s="1">
        <v>5.3600079512700731E-2</v>
      </c>
      <c r="AG20" s="1">
        <v>7.154726322774746E-2</v>
      </c>
      <c r="AH20" s="1">
        <v>0.17858882358671299</v>
      </c>
      <c r="AI20" s="1">
        <v>0.21722809677284485</v>
      </c>
      <c r="AJ20" s="1">
        <v>0.39733765460920834</v>
      </c>
      <c r="AK20" s="1">
        <v>0</v>
      </c>
      <c r="AL20" s="1">
        <v>0</v>
      </c>
    </row>
    <row r="21" spans="1:38" x14ac:dyDescent="0.3">
      <c r="B21" s="1" t="s">
        <v>21</v>
      </c>
      <c r="C21" s="1">
        <v>2.2138688267556661E-2</v>
      </c>
      <c r="D21" s="1">
        <v>1.9756418556444087E-2</v>
      </c>
      <c r="E21" s="1">
        <v>1.5771904572321072E-2</v>
      </c>
      <c r="F21" s="1">
        <v>2.0936529746931637E-2</v>
      </c>
      <c r="G21" s="1">
        <v>4.8531605816904341E-3</v>
      </c>
      <c r="H21" s="1">
        <v>9.0934449972656622E-2</v>
      </c>
      <c r="I21" s="1">
        <v>0.77661632778433975</v>
      </c>
      <c r="J21" s="1">
        <v>4.101988525417755</v>
      </c>
      <c r="K21" s="1">
        <v>1.2206810064896361</v>
      </c>
      <c r="L21" s="1">
        <v>0.10489110396297661</v>
      </c>
      <c r="O21" s="1" t="s">
        <v>21</v>
      </c>
      <c r="P21" s="1">
        <v>1.9257626095751344E-2</v>
      </c>
      <c r="Q21" s="1">
        <v>1.7476831799931307E-2</v>
      </c>
      <c r="R21" s="1">
        <v>1.1790647107463326E-2</v>
      </c>
      <c r="S21" s="1">
        <v>1.008055135963375E-2</v>
      </c>
      <c r="T21" s="1">
        <v>2.6614106415721733E-3</v>
      </c>
      <c r="U21" s="1">
        <v>8.3842508466990165E-2</v>
      </c>
      <c r="V21" s="1">
        <v>0.718033648624257</v>
      </c>
      <c r="W21" s="1">
        <v>4.0143575154703655</v>
      </c>
      <c r="X21" s="1">
        <v>1.2135285787172359</v>
      </c>
      <c r="Y21" s="1">
        <v>0.10489110396297661</v>
      </c>
      <c r="AB21" s="1" t="s">
        <v>21</v>
      </c>
      <c r="AC21" s="1">
        <v>1.8061463159130521E-2</v>
      </c>
      <c r="AD21" s="1">
        <v>1.5055388775304344E-2</v>
      </c>
      <c r="AE21" s="1">
        <v>2.0380865537617039E-2</v>
      </c>
      <c r="AF21" s="1">
        <v>8.2329623418204E-3</v>
      </c>
      <c r="AG21" s="1">
        <v>1.0740314537782892E-2</v>
      </c>
      <c r="AH21" s="1">
        <v>0.17608652335695055</v>
      </c>
      <c r="AI21" s="1">
        <v>0.85436374590830888</v>
      </c>
      <c r="AJ21" s="1">
        <v>0</v>
      </c>
      <c r="AK21" s="1">
        <v>0</v>
      </c>
      <c r="AL21" s="1">
        <v>0</v>
      </c>
    </row>
    <row r="22" spans="1:38" x14ac:dyDescent="0.3">
      <c r="A22" s="1" t="s">
        <v>30</v>
      </c>
      <c r="B22" s="1" t="s">
        <v>20</v>
      </c>
      <c r="C22" s="1">
        <v>2.2175229304726218E-2</v>
      </c>
      <c r="D22" s="1">
        <v>3.7658479434285956E-2</v>
      </c>
      <c r="E22" s="1">
        <v>0.16209451408258499</v>
      </c>
      <c r="F22" s="1">
        <v>0.13044678022226125</v>
      </c>
      <c r="G22" s="1">
        <v>0.79710205063942441</v>
      </c>
      <c r="H22" s="1">
        <v>1.5330627209637293</v>
      </c>
      <c r="I22" s="1">
        <v>1.7907189824296648</v>
      </c>
      <c r="J22" s="1">
        <v>0</v>
      </c>
      <c r="K22" s="1">
        <v>0</v>
      </c>
      <c r="L22" s="1">
        <v>0</v>
      </c>
      <c r="N22" s="1" t="s">
        <v>30</v>
      </c>
      <c r="O22" s="1" t="s">
        <v>20</v>
      </c>
      <c r="P22" s="1">
        <v>1.6069006742555229E-2</v>
      </c>
      <c r="Q22" s="1">
        <v>1.8346438698754696E-2</v>
      </c>
      <c r="R22" s="1">
        <v>3.6945566864819167E-2</v>
      </c>
      <c r="S22" s="1">
        <v>6.9523833415161218E-2</v>
      </c>
      <c r="T22" s="1">
        <v>0.30166225445854322</v>
      </c>
      <c r="U22" s="1">
        <v>0.74217624721749376</v>
      </c>
      <c r="V22" s="1">
        <v>1.7907189824296648</v>
      </c>
      <c r="W22" s="1">
        <v>0</v>
      </c>
      <c r="X22" s="1">
        <v>0</v>
      </c>
      <c r="Y22" s="1">
        <v>0</v>
      </c>
      <c r="AA22" s="1" t="s">
        <v>30</v>
      </c>
      <c r="AB22" s="1" t="s">
        <v>20</v>
      </c>
      <c r="AC22" s="1">
        <v>7.4695615367377935E-3</v>
      </c>
      <c r="AD22" s="1">
        <v>9.7045114887552436E-3</v>
      </c>
      <c r="AE22" s="1">
        <v>7.0088676193119535E-3</v>
      </c>
      <c r="AF22" s="1">
        <v>2.9108691855388017E-3</v>
      </c>
      <c r="AG22" s="1">
        <v>9.2234472326583824E-4</v>
      </c>
      <c r="AH22" s="1">
        <v>4.3789031184526981E-3</v>
      </c>
      <c r="AI22" s="1">
        <v>2.6268534999882381E-2</v>
      </c>
      <c r="AJ22" s="1">
        <v>7.3417961348995836E-2</v>
      </c>
      <c r="AK22" s="1">
        <v>0</v>
      </c>
      <c r="AL22" s="1">
        <v>0</v>
      </c>
    </row>
    <row r="23" spans="1:38" x14ac:dyDescent="0.3">
      <c r="B23" s="1" t="s">
        <v>21</v>
      </c>
      <c r="C23" s="1">
        <v>1.0659918705666693E-2</v>
      </c>
      <c r="D23" s="1">
        <v>2.029073439528141E-2</v>
      </c>
      <c r="E23" s="1">
        <v>6.5750542441975146E-2</v>
      </c>
      <c r="F23" s="1">
        <v>0.10621884879951717</v>
      </c>
      <c r="G23" s="1">
        <v>0.32939191668713541</v>
      </c>
      <c r="H23" s="1">
        <v>8.8931081746561975E-4</v>
      </c>
      <c r="I23" s="1">
        <v>0</v>
      </c>
      <c r="J23" s="1">
        <v>0</v>
      </c>
      <c r="K23" s="1">
        <v>0</v>
      </c>
      <c r="L23" s="1">
        <v>0</v>
      </c>
      <c r="O23" s="1" t="s">
        <v>21</v>
      </c>
      <c r="P23" s="1">
        <v>9.3647883956324215E-3</v>
      </c>
      <c r="Q23" s="1">
        <v>9.3496521233159442E-3</v>
      </c>
      <c r="R23" s="1">
        <v>1.5640659338469847E-2</v>
      </c>
      <c r="S23" s="1">
        <v>5.1060989404095272E-2</v>
      </c>
      <c r="T23" s="1">
        <v>0.23114192133541706</v>
      </c>
      <c r="U23" s="1">
        <v>7.7814696528241733E-4</v>
      </c>
      <c r="V23" s="1">
        <v>0</v>
      </c>
      <c r="W23" s="1">
        <v>0</v>
      </c>
      <c r="X23" s="1">
        <v>0</v>
      </c>
      <c r="Y23" s="1">
        <v>0</v>
      </c>
      <c r="AB23" s="1" t="s">
        <v>21</v>
      </c>
      <c r="AC23" s="1">
        <v>2.9733769975454258E-3</v>
      </c>
      <c r="AD23" s="1">
        <v>2.0501486870335272E-3</v>
      </c>
      <c r="AE23" s="1">
        <v>3.1943680200482659E-3</v>
      </c>
      <c r="AF23" s="1">
        <v>2.3974816019346635E-2</v>
      </c>
      <c r="AG23" s="1">
        <v>5.3689679905255958E-2</v>
      </c>
      <c r="AH23" s="1">
        <v>3.5917439148161487E-3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3">
      <c r="A24" s="1" t="s">
        <v>31</v>
      </c>
      <c r="B24" s="1" t="s">
        <v>20</v>
      </c>
      <c r="C24" s="1">
        <v>6.765954798009185E-4</v>
      </c>
      <c r="D24" s="1">
        <v>5.157661570535094E-3</v>
      </c>
      <c r="E24" s="1">
        <v>2.0560260190782657E-2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N24" s="1" t="s">
        <v>31</v>
      </c>
      <c r="O24" s="1" t="s">
        <v>20</v>
      </c>
      <c r="P24" s="1">
        <v>6.765954798009185E-4</v>
      </c>
      <c r="Q24" s="1">
        <v>4.4790218902015285E-3</v>
      </c>
      <c r="R24" s="1">
        <v>1.9594341926786156E-2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AA24" s="1" t="s">
        <v>31</v>
      </c>
      <c r="AB24" s="1" t="s">
        <v>20</v>
      </c>
      <c r="AC24" s="1">
        <v>0</v>
      </c>
      <c r="AD24" s="1">
        <v>4.8992092676242056E-3</v>
      </c>
      <c r="AE24" s="1">
        <v>2.5093183112569712E-2</v>
      </c>
      <c r="AF24" s="1">
        <v>0.12279108731794715</v>
      </c>
      <c r="AG24" s="1">
        <v>3.3681861089066116E-2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3">
      <c r="B25" s="1" t="s">
        <v>21</v>
      </c>
      <c r="C25" s="1">
        <v>2.6298855720001121E-2</v>
      </c>
      <c r="D25" s="1">
        <v>3.4574915431625768E-2</v>
      </c>
      <c r="E25" s="1">
        <v>9.5178812434921489E-2</v>
      </c>
      <c r="F25" s="1">
        <v>0.17762513425155496</v>
      </c>
      <c r="G25" s="1">
        <v>0.89378869748291345</v>
      </c>
      <c r="H25" s="1">
        <v>1.795528377603669</v>
      </c>
      <c r="I25" s="1">
        <v>0.65480057165129268</v>
      </c>
      <c r="J25" s="1">
        <v>8.5720662230157438E-2</v>
      </c>
      <c r="K25" s="1">
        <v>0</v>
      </c>
      <c r="L25" s="1">
        <v>0</v>
      </c>
      <c r="O25" s="1" t="s">
        <v>21</v>
      </c>
      <c r="P25" s="1">
        <v>2.1449421331915807E-2</v>
      </c>
      <c r="Q25" s="1">
        <v>2.6912366606238435E-2</v>
      </c>
      <c r="R25" s="1">
        <v>7.9950202445334045E-2</v>
      </c>
      <c r="S25" s="1">
        <v>0.12117063421811501</v>
      </c>
      <c r="T25" s="1">
        <v>0.56668153203140392</v>
      </c>
      <c r="U25" s="1">
        <v>1.0387922797630422</v>
      </c>
      <c r="V25" s="1">
        <v>0.65480057165129268</v>
      </c>
      <c r="W25" s="1">
        <v>8.5720662230157438E-2</v>
      </c>
      <c r="X25" s="1">
        <v>0</v>
      </c>
      <c r="Y25" s="1">
        <v>0</v>
      </c>
      <c r="AB25" s="1" t="s">
        <v>21</v>
      </c>
      <c r="AC25" s="1">
        <v>1.5524846892889263E-2</v>
      </c>
      <c r="AD25" s="1">
        <v>2.0522594484240431E-2</v>
      </c>
      <c r="AE25" s="1">
        <v>1.2559590772648082E-2</v>
      </c>
      <c r="AF25" s="1">
        <v>1.4284850915604002E-2</v>
      </c>
      <c r="AG25" s="1">
        <v>4.2451727523493382E-2</v>
      </c>
      <c r="AH25" s="1">
        <v>0.31386352520728472</v>
      </c>
      <c r="AI25" s="1">
        <v>1.8667822688871696E-2</v>
      </c>
      <c r="AJ25" s="1">
        <v>0</v>
      </c>
      <c r="AK25" s="1">
        <v>0</v>
      </c>
      <c r="AL25" s="1">
        <v>0</v>
      </c>
    </row>
    <row r="27" spans="1:38" x14ac:dyDescent="0.3">
      <c r="B27" s="1" t="s">
        <v>33</v>
      </c>
      <c r="C27" s="1">
        <f>AVERAGE(C6:C15)</f>
        <v>2.7335333201757277E-2</v>
      </c>
      <c r="D27" s="1">
        <f t="shared" ref="D27:L27" si="0">AVERAGE(D6:D15)</f>
        <v>2.4802923246916846E-2</v>
      </c>
      <c r="E27" s="1">
        <f t="shared" si="0"/>
        <v>7.0981530532769746E-2</v>
      </c>
      <c r="F27" s="1">
        <f t="shared" si="0"/>
        <v>0.21204759207624663</v>
      </c>
      <c r="G27" s="1">
        <f t="shared" si="0"/>
        <v>0.58387328775785785</v>
      </c>
      <c r="H27" s="1">
        <f t="shared" si="0"/>
        <v>0.70598123907192123</v>
      </c>
      <c r="I27" s="1">
        <f t="shared" si="0"/>
        <v>0.51506964546338918</v>
      </c>
      <c r="J27" s="1">
        <f t="shared" si="0"/>
        <v>4.1185844676756157E-2</v>
      </c>
      <c r="K27" s="1">
        <f>AVERAGE(K6:K15)</f>
        <v>0</v>
      </c>
      <c r="L27" s="1">
        <f t="shared" si="0"/>
        <v>0</v>
      </c>
      <c r="O27" s="1" t="s">
        <v>33</v>
      </c>
      <c r="P27" s="1">
        <f>AVERAGE(P6:P15)</f>
        <v>2.0276480037316406E-2</v>
      </c>
      <c r="Q27" s="1">
        <f t="shared" ref="Q27:Y27" si="1">AVERAGE(Q6:Q15)</f>
        <v>1.7595049831512555E-2</v>
      </c>
      <c r="R27" s="1">
        <f t="shared" si="1"/>
        <v>3.8160407639988972E-2</v>
      </c>
      <c r="S27" s="1">
        <f t="shared" si="1"/>
        <v>0.12799235572298501</v>
      </c>
      <c r="T27" s="1">
        <f t="shared" si="1"/>
        <v>0.37618208748419374</v>
      </c>
      <c r="U27" s="1">
        <f t="shared" si="1"/>
        <v>0.54210677276584218</v>
      </c>
      <c r="V27" s="1">
        <f t="shared" si="1"/>
        <v>0.41227077902196096</v>
      </c>
      <c r="W27" s="1">
        <f t="shared" si="1"/>
        <v>4.0869632477289496E-2</v>
      </c>
      <c r="X27" s="1">
        <f>AVERAGE(X6:X15)</f>
        <v>0</v>
      </c>
      <c r="Y27" s="1">
        <f t="shared" si="1"/>
        <v>0</v>
      </c>
      <c r="AB27" s="1" t="s">
        <v>33</v>
      </c>
      <c r="AC27" s="1">
        <f>AVERAGE(AC6:AC15)</f>
        <v>1.7735340780990344E-2</v>
      </c>
      <c r="AD27" s="1">
        <f t="shared" ref="AD27:AL27" si="2">AVERAGE(AD6:AD15)</f>
        <v>1.7904589382289154E-2</v>
      </c>
      <c r="AE27" s="1">
        <f t="shared" si="2"/>
        <v>1.7602195018264787E-2</v>
      </c>
      <c r="AF27" s="1">
        <f t="shared" si="2"/>
        <v>6.1572753992138671E-2</v>
      </c>
      <c r="AG27" s="1">
        <f t="shared" si="2"/>
        <v>9.4033626366940265E-2</v>
      </c>
      <c r="AH27" s="1">
        <f t="shared" si="2"/>
        <v>0.20872787105208043</v>
      </c>
      <c r="AI27" s="1">
        <f t="shared" si="2"/>
        <v>0.20026715794672226</v>
      </c>
      <c r="AJ27" s="1">
        <f t="shared" si="2"/>
        <v>4.8205196328091268E-3</v>
      </c>
      <c r="AK27" s="1">
        <f>AVERAGE(AK6:AK15)</f>
        <v>3.082751975493671E-3</v>
      </c>
      <c r="AL27" s="1">
        <f t="shared" si="2"/>
        <v>2.286811955452903E-4</v>
      </c>
    </row>
    <row r="28" spans="1:38" x14ac:dyDescent="0.3">
      <c r="B28" s="1" t="s">
        <v>32</v>
      </c>
      <c r="C28" s="1">
        <f>AVERAGE(C16:C25)</f>
        <v>1.4586425649195895E-2</v>
      </c>
      <c r="D28" s="1">
        <f t="shared" ref="D28:L28" si="3">AVERAGE(D16:D25)</f>
        <v>1.9443217977213149E-2</v>
      </c>
      <c r="E28" s="1">
        <f t="shared" si="3"/>
        <v>5.8251217756730589E-2</v>
      </c>
      <c r="F28" s="1">
        <f t="shared" si="3"/>
        <v>8.5084742438389441E-2</v>
      </c>
      <c r="G28" s="1">
        <f t="shared" si="3"/>
        <v>0.4052756651602536</v>
      </c>
      <c r="H28" s="1">
        <f t="shared" si="3"/>
        <v>0.87863099808705791</v>
      </c>
      <c r="I28" s="1">
        <f t="shared" si="3"/>
        <v>0.32306501083654671</v>
      </c>
      <c r="J28" s="1">
        <f t="shared" si="3"/>
        <v>0.53089617406078549</v>
      </c>
      <c r="K28" s="1">
        <f t="shared" si="3"/>
        <v>0.31241331124825555</v>
      </c>
      <c r="L28" s="1">
        <f t="shared" si="3"/>
        <v>0.15922931789153374</v>
      </c>
      <c r="O28" s="1" t="s">
        <v>32</v>
      </c>
      <c r="P28" s="1">
        <f>AVERAGE(P16:P25)</f>
        <v>1.3295108241482773E-2</v>
      </c>
      <c r="Q28" s="1">
        <f t="shared" ref="Q28:Y28" si="4">AVERAGE(Q16:Q25)</f>
        <v>1.377927594274141E-2</v>
      </c>
      <c r="R28" s="1">
        <f t="shared" si="4"/>
        <v>3.1931309815890062E-2</v>
      </c>
      <c r="S28" s="1">
        <f t="shared" si="4"/>
        <v>5.7794425519775351E-2</v>
      </c>
      <c r="T28" s="1">
        <f t="shared" si="4"/>
        <v>0.28075750814549261</v>
      </c>
      <c r="U28" s="1">
        <f t="shared" si="4"/>
        <v>0.71519330648797075</v>
      </c>
      <c r="V28" s="1">
        <f t="shared" si="4"/>
        <v>0.31720674292053841</v>
      </c>
      <c r="W28" s="1">
        <f t="shared" si="4"/>
        <v>0.5174371175509076</v>
      </c>
      <c r="X28" s="1">
        <f t="shared" si="4"/>
        <v>0.30162262459799233</v>
      </c>
      <c r="Y28" s="1">
        <f t="shared" si="4"/>
        <v>0.15639365048885384</v>
      </c>
      <c r="AB28" s="1" t="s">
        <v>32</v>
      </c>
      <c r="AC28" s="1">
        <f>AVERAGE(AC16:AC25)</f>
        <v>9.8255085994455055E-3</v>
      </c>
      <c r="AD28" s="1">
        <f t="shared" ref="AD28:AL28" si="5">AVERAGE(AD16:AD25)</f>
        <v>9.8386883692094581E-3</v>
      </c>
      <c r="AE28" s="1">
        <f t="shared" si="5"/>
        <v>1.1843039357757251E-2</v>
      </c>
      <c r="AF28" s="1">
        <f t="shared" si="5"/>
        <v>3.8883498271714459E-2</v>
      </c>
      <c r="AG28" s="1">
        <f t="shared" si="5"/>
        <v>7.4854411949815805E-2</v>
      </c>
      <c r="AH28" s="1">
        <f t="shared" si="5"/>
        <v>0.10058951850501596</v>
      </c>
      <c r="AI28" s="1">
        <f t="shared" si="5"/>
        <v>0.11368346472155269</v>
      </c>
      <c r="AJ28" s="1">
        <f t="shared" si="5"/>
        <v>4.7075561595820416E-2</v>
      </c>
      <c r="AK28" s="1">
        <f t="shared" si="5"/>
        <v>0</v>
      </c>
      <c r="AL28" s="1">
        <f t="shared" si="5"/>
        <v>0</v>
      </c>
    </row>
    <row r="29" spans="1:38" x14ac:dyDescent="0.3">
      <c r="B29" s="4" t="s">
        <v>34</v>
      </c>
      <c r="C29" s="4">
        <f>AVERAGE(C6:C25)</f>
        <v>2.0960879425476586E-2</v>
      </c>
      <c r="D29" s="4">
        <f t="shared" ref="D29:L29" si="6">AVERAGE(D6:D25)</f>
        <v>2.2123070612065001E-2</v>
      </c>
      <c r="E29" s="4">
        <f t="shared" si="6"/>
        <v>6.4616374144750161E-2</v>
      </c>
      <c r="F29" s="4">
        <f t="shared" si="6"/>
        <v>0.14856616725731803</v>
      </c>
      <c r="G29" s="4">
        <f t="shared" si="6"/>
        <v>0.49457447645905567</v>
      </c>
      <c r="H29" s="4">
        <f t="shared" si="6"/>
        <v>0.79230611857948952</v>
      </c>
      <c r="I29" s="4">
        <f t="shared" si="6"/>
        <v>0.41906732814996789</v>
      </c>
      <c r="J29" s="4">
        <f t="shared" si="6"/>
        <v>0.2860410093687708</v>
      </c>
      <c r="K29" s="4">
        <f t="shared" si="6"/>
        <v>0.15620665562412778</v>
      </c>
      <c r="L29" s="4">
        <f t="shared" si="6"/>
        <v>7.9614658945766872E-2</v>
      </c>
      <c r="O29" s="4" t="s">
        <v>34</v>
      </c>
      <c r="P29" s="4">
        <f>AVERAGE(P6:P25)</f>
        <v>1.6785794139399589E-2</v>
      </c>
      <c r="Q29" s="4">
        <f t="shared" ref="Q29:Y29" si="7">AVERAGE(Q6:Q25)</f>
        <v>1.5687162887126981E-2</v>
      </c>
      <c r="R29" s="4">
        <f t="shared" si="7"/>
        <v>3.5045858727939506E-2</v>
      </c>
      <c r="S29" s="4">
        <f t="shared" si="7"/>
        <v>9.2893390621380162E-2</v>
      </c>
      <c r="T29" s="4">
        <f t="shared" si="7"/>
        <v>0.32846979781484315</v>
      </c>
      <c r="U29" s="4">
        <f t="shared" si="7"/>
        <v>0.62865003962690646</v>
      </c>
      <c r="V29" s="4">
        <f t="shared" si="7"/>
        <v>0.36473876097124969</v>
      </c>
      <c r="W29" s="4">
        <f t="shared" si="7"/>
        <v>0.27915337501409859</v>
      </c>
      <c r="X29" s="4">
        <f t="shared" si="7"/>
        <v>0.15081131229899616</v>
      </c>
      <c r="Y29" s="4">
        <f t="shared" si="7"/>
        <v>7.8196825244426921E-2</v>
      </c>
      <c r="AB29" s="4" t="s">
        <v>34</v>
      </c>
      <c r="AC29" s="4">
        <f>AVERAGE(AC6:AC25)</f>
        <v>1.3780424690217924E-2</v>
      </c>
      <c r="AD29" s="4">
        <f t="shared" ref="AD29:AL29" si="8">AVERAGE(AD6:AD25)</f>
        <v>1.3871638875749307E-2</v>
      </c>
      <c r="AE29" s="4">
        <f t="shared" si="8"/>
        <v>1.4722617188011013E-2</v>
      </c>
      <c r="AF29" s="4">
        <f t="shared" si="8"/>
        <v>5.0228126131926579E-2</v>
      </c>
      <c r="AG29" s="4">
        <f t="shared" si="8"/>
        <v>8.4444019158378042E-2</v>
      </c>
      <c r="AH29" s="4">
        <f t="shared" si="8"/>
        <v>0.15465869477854818</v>
      </c>
      <c r="AI29" s="4">
        <f t="shared" si="8"/>
        <v>0.1569753113341375</v>
      </c>
      <c r="AJ29" s="4">
        <f t="shared" si="8"/>
        <v>2.5948040614314771E-2</v>
      </c>
      <c r="AK29" s="4">
        <f t="shared" si="8"/>
        <v>1.5413759877468355E-3</v>
      </c>
      <c r="AL29" s="4">
        <f t="shared" si="8"/>
        <v>1.1434059777264515E-4</v>
      </c>
    </row>
    <row r="30" spans="1:38" s="7" customFormat="1" x14ac:dyDescent="0.3">
      <c r="B30" s="7" t="s">
        <v>35</v>
      </c>
      <c r="C30" s="1">
        <f>STDEV(C6:C15)</f>
        <v>2.0258479363182029E-2</v>
      </c>
      <c r="D30" s="1">
        <f t="shared" ref="D30:L30" si="9">STDEV(D6:D15)</f>
        <v>1.8957714978030501E-2</v>
      </c>
      <c r="E30" s="1">
        <f t="shared" si="9"/>
        <v>6.3833142563843287E-2</v>
      </c>
      <c r="F30" s="1">
        <f t="shared" si="9"/>
        <v>0.30517418381415534</v>
      </c>
      <c r="G30" s="1">
        <f t="shared" si="9"/>
        <v>0.58217027332246851</v>
      </c>
      <c r="H30" s="1">
        <f t="shared" si="9"/>
        <v>0.83094734922721591</v>
      </c>
      <c r="I30" s="1">
        <f t="shared" si="9"/>
        <v>0.59545832592392223</v>
      </c>
      <c r="J30" s="1">
        <f t="shared" si="9"/>
        <v>9.5974276686716403E-2</v>
      </c>
      <c r="K30" s="1">
        <f t="shared" si="9"/>
        <v>0</v>
      </c>
      <c r="L30" s="1">
        <f t="shared" si="9"/>
        <v>0</v>
      </c>
      <c r="O30" s="7" t="s">
        <v>35</v>
      </c>
      <c r="P30" s="1">
        <f>STDEV(P6:P15)</f>
        <v>1.7734125794725011E-2</v>
      </c>
      <c r="Q30" s="1">
        <f t="shared" ref="Q30:Y30" si="10">STDEV(Q6:Q15)</f>
        <v>1.7754999916937159E-2</v>
      </c>
      <c r="R30" s="1">
        <f t="shared" si="10"/>
        <v>2.7233550511348424E-2</v>
      </c>
      <c r="S30" s="1">
        <f t="shared" si="10"/>
        <v>0.18927122357113962</v>
      </c>
      <c r="T30" s="1">
        <f t="shared" si="10"/>
        <v>0.40465266925059951</v>
      </c>
      <c r="U30" s="1">
        <f t="shared" si="10"/>
        <v>0.71390660726398014</v>
      </c>
      <c r="V30" s="1">
        <f t="shared" si="10"/>
        <v>0.46256559755157317</v>
      </c>
      <c r="W30" s="1">
        <f t="shared" si="10"/>
        <v>9.5054426306154627E-2</v>
      </c>
      <c r="X30" s="1">
        <f t="shared" si="10"/>
        <v>0</v>
      </c>
      <c r="Y30" s="1">
        <f t="shared" si="10"/>
        <v>0</v>
      </c>
      <c r="AB30" s="7" t="s">
        <v>35</v>
      </c>
      <c r="AC30" s="1">
        <f>STDEV(AC6:AC15)</f>
        <v>1.6627212939342061E-2</v>
      </c>
      <c r="AD30" s="1">
        <f t="shared" ref="AD30:AL30" si="11">STDEV(AD6:AD15)</f>
        <v>1.8818266090768098E-2</v>
      </c>
      <c r="AE30" s="1">
        <f t="shared" si="11"/>
        <v>2.1137164836917237E-2</v>
      </c>
      <c r="AF30" s="1">
        <f t="shared" si="11"/>
        <v>5.5207818028669788E-2</v>
      </c>
      <c r="AG30" s="1">
        <f t="shared" si="11"/>
        <v>0.1079023815101877</v>
      </c>
      <c r="AH30" s="1">
        <f t="shared" si="11"/>
        <v>0.38436972930400121</v>
      </c>
      <c r="AI30" s="1">
        <f t="shared" si="11"/>
        <v>0.34191621117929194</v>
      </c>
      <c r="AJ30" s="1">
        <f t="shared" si="11"/>
        <v>1.1068601604684866E-2</v>
      </c>
      <c r="AK30" s="1">
        <f t="shared" si="11"/>
        <v>8.52812686825467E-3</v>
      </c>
      <c r="AL30" s="1">
        <f t="shared" si="11"/>
        <v>7.231534359734683E-4</v>
      </c>
    </row>
    <row r="31" spans="1:38" x14ac:dyDescent="0.3">
      <c r="B31" s="1" t="s">
        <v>36</v>
      </c>
      <c r="C31" s="1">
        <f>STDEV(C16:C25)</f>
        <v>1.1667815340676695E-2</v>
      </c>
      <c r="D31" s="1">
        <f t="shared" ref="D31:L31" si="12">STDEV(D16:D25)</f>
        <v>1.2122567986072164E-2</v>
      </c>
      <c r="E31" s="1">
        <f t="shared" si="12"/>
        <v>5.4439592286145699E-2</v>
      </c>
      <c r="F31" s="1">
        <f t="shared" si="12"/>
        <v>6.401056582969257E-2</v>
      </c>
      <c r="G31" s="1">
        <f t="shared" si="12"/>
        <v>0.59033920559888498</v>
      </c>
      <c r="H31" s="1">
        <f t="shared" si="12"/>
        <v>1.1196585544746527</v>
      </c>
      <c r="I31" s="1">
        <f t="shared" si="12"/>
        <v>0.59581150568295249</v>
      </c>
      <c r="J31" s="1">
        <f t="shared" si="12"/>
        <v>1.3026621334699142</v>
      </c>
      <c r="K31" s="1">
        <f t="shared" si="12"/>
        <v>0.67800125114293242</v>
      </c>
      <c r="L31" s="1">
        <f t="shared" si="12"/>
        <v>0.46783512284435436</v>
      </c>
      <c r="O31" s="1" t="s">
        <v>36</v>
      </c>
      <c r="P31" s="1">
        <f>STDEV(P16:P25)</f>
        <v>1.0025394556406398E-2</v>
      </c>
      <c r="Q31" s="1">
        <f t="shared" ref="Q31:Y31" si="13">STDEV(Q16:Q25)</f>
        <v>9.7419560499585854E-3</v>
      </c>
      <c r="R31" s="1">
        <f t="shared" si="13"/>
        <v>2.9107782798449337E-2</v>
      </c>
      <c r="S31" s="1">
        <f t="shared" si="13"/>
        <v>4.3783512284040219E-2</v>
      </c>
      <c r="T31" s="1">
        <f t="shared" si="13"/>
        <v>0.45644136721599543</v>
      </c>
      <c r="U31" s="1">
        <f t="shared" si="13"/>
        <v>1.0299341423010953</v>
      </c>
      <c r="V31" s="1">
        <f t="shared" si="13"/>
        <v>0.59112608050123072</v>
      </c>
      <c r="W31" s="1">
        <f t="shared" si="13"/>
        <v>1.2736259712984446</v>
      </c>
      <c r="X31" s="1">
        <f t="shared" si="13"/>
        <v>0.65086339360575463</v>
      </c>
      <c r="Y31" s="1">
        <f t="shared" si="13"/>
        <v>0.45889067767586211</v>
      </c>
      <c r="AB31" s="1" t="s">
        <v>36</v>
      </c>
      <c r="AC31" s="1">
        <f>STDEV(AC16:AC25)</f>
        <v>9.7421160249414711E-3</v>
      </c>
      <c r="AD31" s="1">
        <f t="shared" ref="AD31:AL31" si="14">STDEV(AD16:AD25)</f>
        <v>9.8623241831073995E-3</v>
      </c>
      <c r="AE31" s="1">
        <f t="shared" si="14"/>
        <v>1.1053665298504552E-2</v>
      </c>
      <c r="AF31" s="1">
        <f t="shared" si="14"/>
        <v>3.7165894280846275E-2</v>
      </c>
      <c r="AG31" s="1">
        <f t="shared" si="14"/>
        <v>0.11292594591986679</v>
      </c>
      <c r="AH31" s="1">
        <f t="shared" si="14"/>
        <v>0.11539159086846687</v>
      </c>
      <c r="AI31" s="1">
        <f t="shared" si="14"/>
        <v>0.2686048378313271</v>
      </c>
      <c r="AJ31" s="1">
        <f t="shared" si="14"/>
        <v>0.12521373896190038</v>
      </c>
      <c r="AK31" s="1">
        <f t="shared" si="14"/>
        <v>0</v>
      </c>
      <c r="AL31" s="1">
        <f t="shared" si="14"/>
        <v>0</v>
      </c>
    </row>
    <row r="32" spans="1:38" x14ac:dyDescent="0.3">
      <c r="B32" s="4" t="s">
        <v>37</v>
      </c>
      <c r="C32" s="4">
        <f>STDEV(C6:C25)</f>
        <v>1.7368404961629863E-2</v>
      </c>
      <c r="D32" s="4">
        <f t="shared" ref="D32:L32" si="15">STDEV(D6:D25)</f>
        <v>1.5729283298788015E-2</v>
      </c>
      <c r="E32" s="4">
        <f t="shared" si="15"/>
        <v>5.8108500147115161E-2</v>
      </c>
      <c r="F32" s="4">
        <f t="shared" si="15"/>
        <v>0.22427139820234782</v>
      </c>
      <c r="G32" s="4">
        <f t="shared" si="15"/>
        <v>0.57794049034639983</v>
      </c>
      <c r="H32" s="4">
        <f t="shared" si="15"/>
        <v>0.96371044675757389</v>
      </c>
      <c r="I32" s="4">
        <f t="shared" si="15"/>
        <v>0.58805596818033457</v>
      </c>
      <c r="J32" s="4">
        <f t="shared" si="15"/>
        <v>0.93342432093607297</v>
      </c>
      <c r="K32" s="4">
        <f t="shared" si="15"/>
        <v>0.49338688002247511</v>
      </c>
      <c r="L32" s="4">
        <f t="shared" si="15"/>
        <v>0.33218552187168771</v>
      </c>
      <c r="O32" s="4" t="s">
        <v>37</v>
      </c>
      <c r="P32" s="4">
        <f>STDEV(P6:P25)</f>
        <v>1.4470964657386206E-2</v>
      </c>
      <c r="Q32" s="4">
        <f t="shared" ref="Q32:Y32" si="16">STDEV(Q6:Q25)</f>
        <v>1.4075196959300628E-2</v>
      </c>
      <c r="R32" s="4">
        <f t="shared" si="16"/>
        <v>2.7619950774160372E-2</v>
      </c>
      <c r="S32" s="4">
        <f t="shared" si="16"/>
        <v>0.13846984760218239</v>
      </c>
      <c r="T32" s="4">
        <f t="shared" si="16"/>
        <v>0.42266521476338703</v>
      </c>
      <c r="U32" s="4">
        <f t="shared" si="16"/>
        <v>0.86704694139705096</v>
      </c>
      <c r="V32" s="4">
        <f t="shared" si="16"/>
        <v>0.5188934902667196</v>
      </c>
      <c r="W32" s="4">
        <f t="shared" si="16"/>
        <v>0.91237137428512571</v>
      </c>
      <c r="X32" s="4">
        <f t="shared" si="16"/>
        <v>0.47392479153347472</v>
      </c>
      <c r="Y32" s="4">
        <f t="shared" si="16"/>
        <v>0.32586086440675682</v>
      </c>
      <c r="AB32" s="4" t="s">
        <v>37</v>
      </c>
      <c r="AC32" s="4">
        <f>STDEV(AC6:AC25)</f>
        <v>1.3870044470508568E-2</v>
      </c>
      <c r="AD32" s="4">
        <f t="shared" ref="AD32:AL32" si="17">STDEV(AD6:AD25)</f>
        <v>1.51966530047087E-2</v>
      </c>
      <c r="AE32" s="4">
        <f t="shared" si="17"/>
        <v>1.6680446564890452E-2</v>
      </c>
      <c r="AF32" s="4">
        <f t="shared" si="17"/>
        <v>4.7260127540849475E-2</v>
      </c>
      <c r="AG32" s="4">
        <f t="shared" si="17"/>
        <v>0.10794636828816798</v>
      </c>
      <c r="AH32" s="4">
        <f t="shared" si="17"/>
        <v>0.28172096019899656</v>
      </c>
      <c r="AI32" s="4">
        <f t="shared" si="17"/>
        <v>0.3025315093658939</v>
      </c>
      <c r="AJ32" s="4">
        <f t="shared" si="17"/>
        <v>8.9188266915730063E-2</v>
      </c>
      <c r="AK32" s="4">
        <f t="shared" si="17"/>
        <v>6.0787694809215226E-3</v>
      </c>
      <c r="AL32" s="4">
        <f t="shared" si="17"/>
        <v>5.1134669841519122E-4</v>
      </c>
    </row>
    <row r="34" spans="1:38" x14ac:dyDescent="0.3">
      <c r="F34" s="6" t="s">
        <v>42</v>
      </c>
      <c r="G34" s="6" t="s">
        <v>40</v>
      </c>
      <c r="H34" s="6" t="s">
        <v>41</v>
      </c>
      <c r="S34" s="6" t="s">
        <v>43</v>
      </c>
      <c r="T34" s="6" t="s">
        <v>40</v>
      </c>
      <c r="U34" s="6" t="s">
        <v>41</v>
      </c>
      <c r="AF34" s="6" t="s">
        <v>39</v>
      </c>
      <c r="AG34" s="6" t="s">
        <v>40</v>
      </c>
      <c r="AH34" s="6" t="s">
        <v>41</v>
      </c>
    </row>
    <row r="35" spans="1:38" x14ac:dyDescent="0.3">
      <c r="A35" s="6" t="s">
        <v>19</v>
      </c>
      <c r="B35" s="1" t="s">
        <v>15</v>
      </c>
      <c r="C35" s="1">
        <v>1</v>
      </c>
      <c r="D35" s="1">
        <v>2</v>
      </c>
      <c r="E35" s="1">
        <v>5</v>
      </c>
      <c r="F35" s="1">
        <v>10</v>
      </c>
      <c r="G35" s="1">
        <v>15</v>
      </c>
      <c r="H35" s="1">
        <v>20</v>
      </c>
      <c r="I35" s="1">
        <v>25</v>
      </c>
      <c r="J35" s="1">
        <v>30</v>
      </c>
      <c r="K35" s="1">
        <v>35</v>
      </c>
      <c r="L35" s="1">
        <v>40</v>
      </c>
      <c r="N35" s="6" t="s">
        <v>19</v>
      </c>
      <c r="O35" s="1" t="s">
        <v>15</v>
      </c>
      <c r="P35" s="1">
        <v>1</v>
      </c>
      <c r="Q35" s="1">
        <v>2</v>
      </c>
      <c r="R35" s="1">
        <v>5</v>
      </c>
      <c r="S35" s="1">
        <v>10</v>
      </c>
      <c r="T35" s="1">
        <v>15</v>
      </c>
      <c r="U35" s="1">
        <v>20</v>
      </c>
      <c r="V35" s="1">
        <v>25</v>
      </c>
      <c r="W35" s="1">
        <v>30</v>
      </c>
      <c r="X35" s="1">
        <v>35</v>
      </c>
      <c r="Y35" s="1">
        <v>40</v>
      </c>
      <c r="AA35" s="6" t="s">
        <v>19</v>
      </c>
      <c r="AB35" s="1" t="s">
        <v>15</v>
      </c>
      <c r="AC35" s="1">
        <v>1</v>
      </c>
      <c r="AD35" s="1">
        <v>2</v>
      </c>
      <c r="AE35" s="1">
        <v>5</v>
      </c>
      <c r="AF35" s="1">
        <v>10</v>
      </c>
      <c r="AG35" s="1">
        <v>15</v>
      </c>
      <c r="AH35" s="1">
        <v>20</v>
      </c>
      <c r="AI35" s="1">
        <v>25</v>
      </c>
      <c r="AJ35" s="1">
        <v>30</v>
      </c>
      <c r="AK35" s="1">
        <v>35</v>
      </c>
      <c r="AL35" s="1">
        <v>40</v>
      </c>
    </row>
    <row r="36" spans="1:38" x14ac:dyDescent="0.3">
      <c r="B36" s="1" t="s">
        <v>38</v>
      </c>
      <c r="C36" s="1">
        <v>250</v>
      </c>
      <c r="D36" s="1">
        <v>1000</v>
      </c>
      <c r="E36" s="1">
        <v>6250</v>
      </c>
      <c r="F36" s="1">
        <v>25000</v>
      </c>
      <c r="G36" s="1">
        <v>56250</v>
      </c>
      <c r="H36" s="1">
        <v>100000</v>
      </c>
      <c r="I36" s="1">
        <v>156250</v>
      </c>
      <c r="J36" s="1">
        <v>225000</v>
      </c>
      <c r="K36" s="1">
        <v>306250</v>
      </c>
      <c r="L36" s="1">
        <v>400000</v>
      </c>
      <c r="O36" s="1" t="s">
        <v>38</v>
      </c>
      <c r="P36" s="1">
        <v>250</v>
      </c>
      <c r="Q36" s="1">
        <v>1000</v>
      </c>
      <c r="R36" s="1">
        <v>6250</v>
      </c>
      <c r="S36" s="1">
        <v>25000</v>
      </c>
      <c r="T36" s="1">
        <v>56250</v>
      </c>
      <c r="U36" s="1">
        <v>100000</v>
      </c>
      <c r="V36" s="1">
        <v>156250</v>
      </c>
      <c r="W36" s="1">
        <v>225000</v>
      </c>
      <c r="X36" s="1">
        <v>306250</v>
      </c>
      <c r="Y36" s="1">
        <v>400000</v>
      </c>
      <c r="AB36" s="1" t="s">
        <v>38</v>
      </c>
      <c r="AC36" s="1">
        <v>250</v>
      </c>
      <c r="AD36" s="1">
        <v>1000</v>
      </c>
      <c r="AE36" s="1">
        <v>6250</v>
      </c>
      <c r="AF36" s="1">
        <v>25000</v>
      </c>
      <c r="AG36" s="1">
        <v>56250</v>
      </c>
      <c r="AH36" s="1">
        <v>100000</v>
      </c>
      <c r="AI36" s="1">
        <v>156250</v>
      </c>
      <c r="AJ36" s="1">
        <v>225000</v>
      </c>
      <c r="AK36" s="1">
        <v>306250</v>
      </c>
      <c r="AL36" s="1">
        <v>400000</v>
      </c>
    </row>
    <row r="38" spans="1:38" x14ac:dyDescent="0.3">
      <c r="A38" s="1" t="s">
        <v>22</v>
      </c>
      <c r="B38" s="1" t="s">
        <v>20</v>
      </c>
      <c r="C38" s="1">
        <v>1.0371116252670563E-2</v>
      </c>
      <c r="D38" s="1">
        <v>3.3963866220104721E-3</v>
      </c>
      <c r="E38" s="1">
        <v>2.7767634349704827E-2</v>
      </c>
      <c r="F38" s="1">
        <v>0.35321866862834389</v>
      </c>
      <c r="G38" s="1">
        <v>1.0403204962522616</v>
      </c>
      <c r="H38" s="1">
        <v>4.348985663113524</v>
      </c>
      <c r="I38" s="1">
        <v>0.49945085887710194</v>
      </c>
      <c r="J38" s="1">
        <v>0</v>
      </c>
      <c r="K38" s="1">
        <v>0</v>
      </c>
      <c r="L38" s="1">
        <v>0</v>
      </c>
      <c r="N38" s="1" t="s">
        <v>22</v>
      </c>
      <c r="O38" s="1" t="s">
        <v>20</v>
      </c>
      <c r="P38" s="1">
        <v>5.6569725014566702E-3</v>
      </c>
      <c r="Q38" s="1">
        <v>9.4344072833624226E-4</v>
      </c>
      <c r="R38" s="1">
        <v>1.4454385003955936E-2</v>
      </c>
      <c r="S38" s="1">
        <v>0.11598805867905948</v>
      </c>
      <c r="T38" s="1">
        <v>0.41899554148358747</v>
      </c>
      <c r="U38" s="1">
        <v>1.7667415457470705</v>
      </c>
      <c r="V38" s="1">
        <v>0.49945085887710194</v>
      </c>
      <c r="W38" s="1">
        <v>0</v>
      </c>
      <c r="X38" s="1">
        <v>0</v>
      </c>
      <c r="Y38" s="1">
        <v>0</v>
      </c>
      <c r="AA38" s="1" t="s">
        <v>22</v>
      </c>
      <c r="AB38" s="1" t="s">
        <v>20</v>
      </c>
      <c r="AC38" s="1">
        <v>5.0461822719853429E-3</v>
      </c>
      <c r="AD38" s="1">
        <v>1.0319374918467203E-2</v>
      </c>
      <c r="AE38" s="1">
        <v>4.2105599246489371E-2</v>
      </c>
      <c r="AF38" s="1">
        <v>0.2864607451856287</v>
      </c>
      <c r="AG38" s="1">
        <v>0.48439629100335668</v>
      </c>
      <c r="AH38" s="1">
        <v>0.83937671306444106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3">
      <c r="B39" s="1" t="s">
        <v>21</v>
      </c>
      <c r="C39" s="1">
        <v>2.0619504165728969E-2</v>
      </c>
      <c r="D39" s="1">
        <v>2.0733128122485667E-2</v>
      </c>
      <c r="E39" s="1">
        <v>2.6510915040801955E-2</v>
      </c>
      <c r="F39" s="1">
        <v>0.17860717383637248</v>
      </c>
      <c r="G39" s="1">
        <v>0.45231763908441525</v>
      </c>
      <c r="H39" s="1">
        <v>4.7018096205017335</v>
      </c>
      <c r="I39" s="1">
        <v>0</v>
      </c>
      <c r="J39" s="1">
        <v>0</v>
      </c>
      <c r="K39" s="1">
        <v>0</v>
      </c>
      <c r="L39" s="1">
        <v>0</v>
      </c>
      <c r="O39" s="1" t="s">
        <v>21</v>
      </c>
      <c r="P39" s="1">
        <v>6.8338928092130302E-3</v>
      </c>
      <c r="Q39" s="1">
        <v>6.0078950809475508E-3</v>
      </c>
      <c r="R39" s="1">
        <v>6.3910241616219002E-3</v>
      </c>
      <c r="S39" s="1">
        <v>6.0647799521490055E-2</v>
      </c>
      <c r="T39" s="1">
        <v>9.6815171897292968E-2</v>
      </c>
      <c r="U39" s="1">
        <v>0.37798861655013938</v>
      </c>
      <c r="V39" s="1">
        <v>0</v>
      </c>
      <c r="W39" s="1">
        <v>0</v>
      </c>
      <c r="X39" s="1">
        <v>0</v>
      </c>
      <c r="Y39" s="1">
        <v>0</v>
      </c>
      <c r="AB39" s="1" t="s">
        <v>21</v>
      </c>
      <c r="AC39" s="1">
        <v>1.6595337878741841E-2</v>
      </c>
      <c r="AD39" s="1">
        <v>6.2061180614429107E-3</v>
      </c>
      <c r="AE39" s="1">
        <v>2.5774567123239084E-2</v>
      </c>
      <c r="AF39" s="1">
        <v>4.2323563644058829E-2</v>
      </c>
      <c r="AG39" s="1">
        <v>0.18014011735487981</v>
      </c>
      <c r="AH39" s="1">
        <v>0.45572677293195835</v>
      </c>
      <c r="AI39" s="1">
        <v>0.59351833934969878</v>
      </c>
      <c r="AJ39" s="1">
        <v>0</v>
      </c>
      <c r="AK39" s="1">
        <v>0</v>
      </c>
      <c r="AL39" s="1">
        <v>0</v>
      </c>
    </row>
    <row r="40" spans="1:38" x14ac:dyDescent="0.3">
      <c r="A40" s="1" t="s">
        <v>23</v>
      </c>
      <c r="B40" s="1" t="s">
        <v>20</v>
      </c>
      <c r="C40" s="1">
        <v>3.9597402410401876E-3</v>
      </c>
      <c r="D40" s="1">
        <v>2.519426578510731E-3</v>
      </c>
      <c r="E40" s="1">
        <v>1.7746678835817868E-2</v>
      </c>
      <c r="F40" s="1">
        <v>0.14379157633368539</v>
      </c>
      <c r="G40" s="1">
        <v>0.29515938606847697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N40" s="1" t="s">
        <v>23</v>
      </c>
      <c r="O40" s="1" t="s">
        <v>20</v>
      </c>
      <c r="P40" s="1">
        <v>2.3398465060692018E-3</v>
      </c>
      <c r="Q40" s="1">
        <v>1.6196313718997556E-3</v>
      </c>
      <c r="R40" s="1">
        <v>5.251568226925696E-3</v>
      </c>
      <c r="S40" s="1">
        <v>4.0209757814960993E-2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AA40" s="1" t="s">
        <v>23</v>
      </c>
      <c r="AB40" s="1" t="s">
        <v>20</v>
      </c>
      <c r="AC40" s="1">
        <v>5.4017652968990268E-4</v>
      </c>
      <c r="AD40" s="1">
        <v>3.6125536238428539E-4</v>
      </c>
      <c r="AE40" s="1">
        <v>6.983612402160509E-3</v>
      </c>
      <c r="AF40" s="1">
        <v>3.1486569250293264E-2</v>
      </c>
      <c r="AG40" s="1">
        <v>1.3037674741057293E-2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3">
      <c r="B41" s="1" t="s">
        <v>21</v>
      </c>
      <c r="C41" s="1">
        <v>0.11001227908965129</v>
      </c>
      <c r="D41" s="1">
        <v>0.13086451864616186</v>
      </c>
      <c r="E41" s="1">
        <v>0.22044912587331322</v>
      </c>
      <c r="F41" s="1">
        <v>0.38794274870151152</v>
      </c>
      <c r="G41" s="1">
        <v>0.53652953415776627</v>
      </c>
      <c r="H41" s="1">
        <v>1.26876820024921</v>
      </c>
      <c r="I41" s="1">
        <v>8.267489137123292E-2</v>
      </c>
      <c r="J41" s="1">
        <v>2.9423081275603738E-2</v>
      </c>
      <c r="K41" s="1">
        <v>3.6414469986167389E-2</v>
      </c>
      <c r="L41" s="1">
        <v>4.9003113331133642E-3</v>
      </c>
      <c r="O41" s="1" t="s">
        <v>21</v>
      </c>
      <c r="P41" s="1">
        <v>4.8442576959223431E-2</v>
      </c>
      <c r="Q41" s="1">
        <v>6.2703496068258563E-2</v>
      </c>
      <c r="R41" s="1">
        <v>7.8673725996959959E-2</v>
      </c>
      <c r="S41" s="1">
        <v>9.8093761773292598E-2</v>
      </c>
      <c r="T41" s="1">
        <v>6.3456726587669834E-2</v>
      </c>
      <c r="U41" s="1">
        <v>0.30439880948283182</v>
      </c>
      <c r="V41" s="1">
        <v>1.9127219921502896E-2</v>
      </c>
      <c r="W41" s="1">
        <v>1.5494995464667058E-2</v>
      </c>
      <c r="X41" s="1">
        <v>2.7616343009643725E-2</v>
      </c>
      <c r="Y41" s="1">
        <v>3.2668742220755757E-3</v>
      </c>
      <c r="AB41" s="1" t="s">
        <v>21</v>
      </c>
      <c r="AC41" s="1">
        <v>1.2735741469079357E-3</v>
      </c>
      <c r="AD41" s="1">
        <v>1.0430187279807158E-3</v>
      </c>
      <c r="AE41" s="1">
        <v>4.3131284636170131E-3</v>
      </c>
      <c r="AF41" s="1">
        <v>1.6618391409930076E-2</v>
      </c>
      <c r="AG41" s="1">
        <v>1.2026485757777414E-2</v>
      </c>
      <c r="AH41" s="1">
        <v>9.3143203413287703E-2</v>
      </c>
      <c r="AI41" s="1">
        <v>0.29883944378035682</v>
      </c>
      <c r="AJ41" s="1">
        <v>0.21361890808414055</v>
      </c>
      <c r="AK41" s="1">
        <v>0</v>
      </c>
      <c r="AL41" s="1">
        <v>0</v>
      </c>
    </row>
    <row r="42" spans="1:38" x14ac:dyDescent="0.3">
      <c r="A42" s="1" t="s">
        <v>24</v>
      </c>
      <c r="B42" s="1" t="s">
        <v>20</v>
      </c>
      <c r="C42" s="1">
        <v>8.854224311356193E-2</v>
      </c>
      <c r="D42" s="1">
        <v>9.2962540646733247E-2</v>
      </c>
      <c r="E42" s="1">
        <v>0.14116164049620139</v>
      </c>
      <c r="F42" s="1">
        <v>0.7787572474624026</v>
      </c>
      <c r="G42" s="1">
        <v>8.860605483524563E-3</v>
      </c>
      <c r="H42" s="1">
        <v>3.1750819568030098E-3</v>
      </c>
      <c r="I42" s="1">
        <v>0</v>
      </c>
      <c r="J42" s="1">
        <v>0</v>
      </c>
      <c r="K42" s="1">
        <v>0</v>
      </c>
      <c r="L42" s="1">
        <v>0</v>
      </c>
      <c r="N42" s="1" t="s">
        <v>24</v>
      </c>
      <c r="O42" s="1" t="s">
        <v>20</v>
      </c>
      <c r="P42" s="1">
        <v>7.7474462724366699E-2</v>
      </c>
      <c r="Q42" s="1">
        <v>7.8010523619636285E-2</v>
      </c>
      <c r="R42" s="1">
        <v>0.11667973236586389</v>
      </c>
      <c r="S42" s="1">
        <v>0.43695036243882696</v>
      </c>
      <c r="T42" s="1">
        <v>5.8189050936579226E-3</v>
      </c>
      <c r="U42" s="1">
        <v>3.1750819568030098E-3</v>
      </c>
      <c r="V42" s="1">
        <v>0</v>
      </c>
      <c r="W42" s="1">
        <v>0</v>
      </c>
      <c r="X42" s="1">
        <v>0</v>
      </c>
      <c r="Y42" s="1">
        <v>0</v>
      </c>
      <c r="AA42" s="1" t="s">
        <v>24</v>
      </c>
      <c r="AB42" s="1" t="s">
        <v>20</v>
      </c>
      <c r="AC42" s="1">
        <v>2.7404113885463374E-2</v>
      </c>
      <c r="AD42" s="1">
        <v>1.6855239904151546E-2</v>
      </c>
      <c r="AE42" s="1">
        <v>2.5944178252957004E-2</v>
      </c>
      <c r="AF42" s="1">
        <v>0.10932259627740577</v>
      </c>
      <c r="AG42" s="1">
        <v>0.24696027078645311</v>
      </c>
      <c r="AH42" s="1">
        <v>2.1683922391966233E-3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3">
      <c r="B43" s="1" t="s">
        <v>21</v>
      </c>
      <c r="C43" s="1">
        <v>0.14632863108743546</v>
      </c>
      <c r="D43" s="1">
        <v>0.15626359304495696</v>
      </c>
      <c r="E43" s="1">
        <v>0.2186563795296918</v>
      </c>
      <c r="F43" s="1">
        <v>1.0478882960367391</v>
      </c>
      <c r="G43" s="1">
        <v>6.2763397321631844</v>
      </c>
      <c r="H43" s="1">
        <v>5.1027042772209246</v>
      </c>
      <c r="I43" s="1">
        <v>6.2539792893995392</v>
      </c>
      <c r="J43" s="1">
        <v>0.23295539327369141</v>
      </c>
      <c r="K43" s="1">
        <v>1.1099884731966245E-2</v>
      </c>
      <c r="L43" s="1">
        <v>0</v>
      </c>
      <c r="O43" s="1" t="s">
        <v>21</v>
      </c>
      <c r="P43" s="1">
        <v>0.13728585051461642</v>
      </c>
      <c r="Q43" s="1">
        <v>0.14477362296812191</v>
      </c>
      <c r="R43" s="1">
        <v>0.19337628760208478</v>
      </c>
      <c r="S43" s="1">
        <v>0.99147885641474875</v>
      </c>
      <c r="T43" s="1">
        <v>5.9361893374571864</v>
      </c>
      <c r="U43" s="1">
        <v>3.513809204286757</v>
      </c>
      <c r="V43" s="1">
        <v>2.7163452742507959</v>
      </c>
      <c r="W43" s="1">
        <v>0.17438247890372885</v>
      </c>
      <c r="X43" s="1">
        <v>9.9614350158671421E-3</v>
      </c>
      <c r="Y43" s="1">
        <v>0</v>
      </c>
      <c r="AB43" s="1" t="s">
        <v>21</v>
      </c>
      <c r="AC43" s="1">
        <v>5.8292842667617643E-3</v>
      </c>
      <c r="AD43" s="1">
        <v>8.0654710320885621E-3</v>
      </c>
      <c r="AE43" s="1">
        <v>1.3153135378645885E-2</v>
      </c>
      <c r="AF43" s="1">
        <v>3.5618878005342831E-3</v>
      </c>
      <c r="AG43" s="1">
        <v>1.8729292426061437E-3</v>
      </c>
      <c r="AH43" s="1">
        <v>1.2580594433086963E-2</v>
      </c>
      <c r="AI43" s="1">
        <v>1.3622712777485372E-2</v>
      </c>
      <c r="AJ43" s="1">
        <v>0</v>
      </c>
      <c r="AK43" s="1">
        <v>0</v>
      </c>
      <c r="AL43" s="1">
        <v>0</v>
      </c>
    </row>
    <row r="44" spans="1:38" x14ac:dyDescent="0.3">
      <c r="A44" s="1" t="s">
        <v>25</v>
      </c>
      <c r="B44" s="1" t="s">
        <v>20</v>
      </c>
      <c r="C44" s="1">
        <v>0.10432671332916027</v>
      </c>
      <c r="D44" s="1">
        <v>9.9645413834396318E-2</v>
      </c>
      <c r="E44" s="1">
        <v>0.12490155631997507</v>
      </c>
      <c r="F44" s="1">
        <v>2.3980692580539</v>
      </c>
      <c r="G44" s="1">
        <v>0.25621335745213802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N44" s="1" t="s">
        <v>25</v>
      </c>
      <c r="O44" s="1" t="s">
        <v>20</v>
      </c>
      <c r="P44" s="1">
        <v>8.0980875381376147E-2</v>
      </c>
      <c r="Q44" s="1">
        <v>7.8813112404105851E-2</v>
      </c>
      <c r="R44" s="1">
        <v>8.0792964752431431E-2</v>
      </c>
      <c r="S44" s="1">
        <v>0.66888506966029182</v>
      </c>
      <c r="T44" s="1">
        <v>0.2305186081374537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AA44" s="1" t="s">
        <v>25</v>
      </c>
      <c r="AB44" s="1" t="s">
        <v>20</v>
      </c>
      <c r="AC44" s="1">
        <v>1.1951770724680873E-2</v>
      </c>
      <c r="AD44" s="1">
        <v>9.159200883009061E-3</v>
      </c>
      <c r="AE44" s="1">
        <v>1.6417716749041907E-2</v>
      </c>
      <c r="AF44" s="1">
        <v>7.579959033261241E-2</v>
      </c>
      <c r="AG44" s="1">
        <v>9.8528745965207137E-2</v>
      </c>
      <c r="AH44" s="1">
        <v>0.10963499409237731</v>
      </c>
      <c r="AI44" s="1">
        <v>0.55855536868195099</v>
      </c>
      <c r="AJ44" s="1">
        <v>0</v>
      </c>
      <c r="AK44" s="1">
        <v>0</v>
      </c>
      <c r="AL44" s="1">
        <v>0</v>
      </c>
    </row>
    <row r="45" spans="1:38" x14ac:dyDescent="0.3">
      <c r="B45" s="1" t="s">
        <v>21</v>
      </c>
      <c r="C45" s="1">
        <v>0.21955830935505322</v>
      </c>
      <c r="D45" s="1">
        <v>0.23408562025804497</v>
      </c>
      <c r="E45" s="1">
        <v>0.13816263628417647</v>
      </c>
      <c r="F45" s="1">
        <v>0.28943852658526303</v>
      </c>
      <c r="G45" s="1">
        <v>2.1166060380136128E-2</v>
      </c>
      <c r="H45" s="1">
        <v>2.1025392204431508E-3</v>
      </c>
      <c r="I45" s="1">
        <v>0</v>
      </c>
      <c r="J45" s="1">
        <v>0</v>
      </c>
      <c r="K45" s="1">
        <v>0</v>
      </c>
      <c r="L45" s="1">
        <v>0</v>
      </c>
      <c r="O45" s="1" t="s">
        <v>21</v>
      </c>
      <c r="P45" s="1">
        <v>0.213429675458192</v>
      </c>
      <c r="Q45" s="1">
        <v>0.23179066319669159</v>
      </c>
      <c r="R45" s="1">
        <v>0.119608053608943</v>
      </c>
      <c r="S45" s="1">
        <v>0.20514208305532616</v>
      </c>
      <c r="T45" s="1">
        <v>7.8977837239313908E-3</v>
      </c>
      <c r="U45" s="1">
        <v>3.2346757237586933E-4</v>
      </c>
      <c r="V45" s="1">
        <v>0</v>
      </c>
      <c r="W45" s="1">
        <v>0</v>
      </c>
      <c r="X45" s="1">
        <v>0</v>
      </c>
      <c r="Y45" s="1">
        <v>0</v>
      </c>
      <c r="AB45" s="1" t="s">
        <v>21</v>
      </c>
      <c r="AC45" s="1">
        <v>2.8695269154450849E-4</v>
      </c>
      <c r="AD45" s="1">
        <v>7.1768034230481606E-4</v>
      </c>
      <c r="AE45" s="1">
        <v>0</v>
      </c>
      <c r="AF45" s="1">
        <v>1.1467687584904995E-2</v>
      </c>
      <c r="AG45" s="1">
        <v>7.3603123127720556E-4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3">
      <c r="A46" s="1" t="s">
        <v>26</v>
      </c>
      <c r="B46" s="1" t="s">
        <v>20</v>
      </c>
      <c r="C46" s="1">
        <v>2.1824392712550607E-2</v>
      </c>
      <c r="D46" s="1">
        <v>1.9009569734230375E-2</v>
      </c>
      <c r="E46" s="1">
        <v>5.0294156747986235E-2</v>
      </c>
      <c r="F46" s="1">
        <v>0.24061298163544759</v>
      </c>
      <c r="G46" s="1">
        <v>0.67011605464176938</v>
      </c>
      <c r="H46" s="1">
        <v>1.1900897792989296</v>
      </c>
      <c r="I46" s="1">
        <v>1.2007779218373773</v>
      </c>
      <c r="J46" s="1">
        <v>0</v>
      </c>
      <c r="K46" s="1">
        <v>0</v>
      </c>
      <c r="L46" s="1">
        <v>0</v>
      </c>
      <c r="N46" s="1" t="s">
        <v>26</v>
      </c>
      <c r="O46" s="1" t="s">
        <v>20</v>
      </c>
      <c r="P46" s="1">
        <v>1.6131072874493928E-2</v>
      </c>
      <c r="Q46" s="1">
        <v>1.6950199679688749E-2</v>
      </c>
      <c r="R46" s="1">
        <v>4.2285533062001161E-2</v>
      </c>
      <c r="S46" s="1">
        <v>0.20785423668848399</v>
      </c>
      <c r="T46" s="1">
        <v>0.57802505607892185</v>
      </c>
      <c r="U46" s="1">
        <v>1.0065545855758331</v>
      </c>
      <c r="V46" s="1">
        <v>1.0694573069086868</v>
      </c>
      <c r="W46" s="1">
        <v>0</v>
      </c>
      <c r="X46" s="1">
        <v>0</v>
      </c>
      <c r="Y46" s="1">
        <v>0</v>
      </c>
      <c r="AA46" s="1" t="s">
        <v>26</v>
      </c>
      <c r="AB46" s="1" t="s">
        <v>20</v>
      </c>
      <c r="AC46" s="1">
        <v>7.7941727096976316E-3</v>
      </c>
      <c r="AD46" s="1">
        <v>2.4593212888073214E-3</v>
      </c>
      <c r="AE46" s="1">
        <v>9.5824110917193828E-3</v>
      </c>
      <c r="AF46" s="1">
        <v>2.6479225843724422E-2</v>
      </c>
      <c r="AG46" s="1">
        <v>0.42054383410673796</v>
      </c>
      <c r="AH46" s="1">
        <v>0.76107002153497594</v>
      </c>
      <c r="AI46" s="1">
        <v>0.65538494101283562</v>
      </c>
      <c r="AJ46" s="1">
        <v>0</v>
      </c>
      <c r="AK46" s="1">
        <v>0</v>
      </c>
      <c r="AL46" s="1">
        <v>0</v>
      </c>
    </row>
    <row r="47" spans="1:38" x14ac:dyDescent="0.3">
      <c r="B47" s="1" t="s">
        <v>21</v>
      </c>
      <c r="C47" s="1">
        <v>1.8551604856524742E-3</v>
      </c>
      <c r="D47" s="1">
        <v>1.2866664188642453E-3</v>
      </c>
      <c r="E47" s="1">
        <v>2.167348177260183E-3</v>
      </c>
      <c r="F47" s="1">
        <v>2.5805462205320054E-2</v>
      </c>
      <c r="G47" s="1">
        <v>0.40443570810447527</v>
      </c>
      <c r="H47" s="1">
        <v>0.66977346509010016</v>
      </c>
      <c r="I47" s="1">
        <v>4.3754789272030647</v>
      </c>
      <c r="J47" s="1">
        <v>0</v>
      </c>
      <c r="K47" s="1">
        <v>0</v>
      </c>
      <c r="L47" s="1">
        <v>0</v>
      </c>
      <c r="O47" s="1" t="s">
        <v>21</v>
      </c>
      <c r="P47" s="1">
        <v>1.8551604856524742E-3</v>
      </c>
      <c r="Q47" s="1">
        <v>1.2866664188642453E-3</v>
      </c>
      <c r="R47" s="1">
        <v>2.167348177260183E-3</v>
      </c>
      <c r="S47" s="1">
        <v>2.5805462205320054E-2</v>
      </c>
      <c r="T47" s="1">
        <v>0.27567051574474161</v>
      </c>
      <c r="U47" s="1">
        <v>0.66754583715742799</v>
      </c>
      <c r="V47" s="1">
        <v>2.35823754789272</v>
      </c>
      <c r="W47" s="1">
        <v>0</v>
      </c>
      <c r="X47" s="1">
        <v>0</v>
      </c>
      <c r="Y47" s="1">
        <v>0</v>
      </c>
      <c r="AB47" s="1" t="s">
        <v>21</v>
      </c>
      <c r="AC47" s="1">
        <v>4.1564302202165794E-3</v>
      </c>
      <c r="AD47" s="1">
        <v>0</v>
      </c>
      <c r="AE47" s="1">
        <v>0</v>
      </c>
      <c r="AF47" s="1">
        <v>0</v>
      </c>
      <c r="AG47" s="1">
        <v>3.2951410791116301E-3</v>
      </c>
      <c r="AH47" s="1">
        <v>3.6581515167851395E-3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3">
      <c r="A48" s="1" t="s">
        <v>27</v>
      </c>
      <c r="B48" s="1" t="s">
        <v>20</v>
      </c>
      <c r="C48" s="1">
        <v>9.3518551167678758E-3</v>
      </c>
      <c r="D48" s="1">
        <v>6.2902248371828999E-3</v>
      </c>
      <c r="E48" s="1">
        <v>1.441889526455572E-2</v>
      </c>
      <c r="F48" s="1">
        <v>0.14630706294554249</v>
      </c>
      <c r="G48" s="1">
        <v>0.2914171786523907</v>
      </c>
      <c r="H48" s="1">
        <v>0.46465333313623752</v>
      </c>
      <c r="I48" s="1">
        <v>0</v>
      </c>
      <c r="J48" s="1">
        <v>0</v>
      </c>
      <c r="K48" s="1">
        <v>0</v>
      </c>
      <c r="L48" s="1">
        <v>0</v>
      </c>
      <c r="N48" s="1" t="s">
        <v>27</v>
      </c>
      <c r="O48" s="1" t="s">
        <v>20</v>
      </c>
      <c r="P48" s="1">
        <v>8.891927815943227E-3</v>
      </c>
      <c r="Q48" s="1">
        <v>5.062863893342334E-3</v>
      </c>
      <c r="R48" s="1">
        <v>1.0542848150427837E-2</v>
      </c>
      <c r="S48" s="1">
        <v>0.10067585247397745</v>
      </c>
      <c r="T48" s="1">
        <v>0.26377157576684024</v>
      </c>
      <c r="U48" s="1">
        <v>0.46366785416882239</v>
      </c>
      <c r="V48" s="1">
        <v>0</v>
      </c>
      <c r="W48" s="1">
        <v>0</v>
      </c>
      <c r="X48" s="1">
        <v>0</v>
      </c>
      <c r="Y48" s="1">
        <v>0</v>
      </c>
      <c r="AA48" s="1" t="s">
        <v>27</v>
      </c>
      <c r="AB48" s="1" t="s">
        <v>20</v>
      </c>
      <c r="AC48" s="1">
        <v>1.6609414518138235E-3</v>
      </c>
      <c r="AD48" s="1">
        <v>1.8224203260613699E-3</v>
      </c>
      <c r="AE48" s="1">
        <v>3.7366066007155601E-3</v>
      </c>
      <c r="AF48" s="1">
        <v>3.6969349194791501E-2</v>
      </c>
      <c r="AG48" s="1">
        <v>3.5762762835987096E-2</v>
      </c>
      <c r="AH48" s="1">
        <v>0.34971640034293522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3">
      <c r="B49" s="1" t="s">
        <v>21</v>
      </c>
      <c r="C49" s="1">
        <v>2.9217838464310409E-2</v>
      </c>
      <c r="D49" s="1">
        <v>1.3679489559618146E-2</v>
      </c>
      <c r="E49" s="1">
        <v>4.7668607838308084E-2</v>
      </c>
      <c r="F49" s="1">
        <v>0.18174166690733856</v>
      </c>
      <c r="G49" s="1">
        <v>1.1751011113754546</v>
      </c>
      <c r="H49" s="1">
        <v>0.38855211946449658</v>
      </c>
      <c r="I49" s="1">
        <v>4.0612893691238217E-2</v>
      </c>
      <c r="J49" s="1">
        <v>0</v>
      </c>
      <c r="K49" s="1">
        <v>0</v>
      </c>
      <c r="L49" s="1">
        <v>0</v>
      </c>
      <c r="O49" s="1" t="s">
        <v>21</v>
      </c>
      <c r="P49" s="1">
        <v>2.7854339335975923E-2</v>
      </c>
      <c r="Q49" s="1">
        <v>1.1334434206540751E-2</v>
      </c>
      <c r="R49" s="1">
        <v>3.1779071892205385E-2</v>
      </c>
      <c r="S49" s="1">
        <v>0.1312005677106326</v>
      </c>
      <c r="T49" s="1">
        <v>0.74877646738945725</v>
      </c>
      <c r="U49" s="1">
        <v>0.36977937661396476</v>
      </c>
      <c r="V49" s="1">
        <v>4.0612893691238217E-2</v>
      </c>
      <c r="W49" s="1">
        <v>0</v>
      </c>
      <c r="X49" s="1">
        <v>0</v>
      </c>
      <c r="Y49" s="1">
        <v>0</v>
      </c>
      <c r="AB49" s="1" t="s">
        <v>21</v>
      </c>
      <c r="AC49" s="1">
        <v>2.4128896565452649E-3</v>
      </c>
      <c r="AD49" s="1">
        <v>3.6493908558429787E-3</v>
      </c>
      <c r="AE49" s="1">
        <v>1.7804104579215697E-2</v>
      </c>
      <c r="AF49" s="1">
        <v>6.3274926270479509E-2</v>
      </c>
      <c r="AG49" s="1">
        <v>3.8752533161910366E-2</v>
      </c>
      <c r="AH49" s="1">
        <v>0.59478957526142062</v>
      </c>
      <c r="AI49" s="1">
        <v>2.9899656751940489E-4</v>
      </c>
      <c r="AJ49" s="1">
        <v>0</v>
      </c>
      <c r="AK49" s="1">
        <v>0</v>
      </c>
      <c r="AL49" s="1">
        <v>0</v>
      </c>
    </row>
    <row r="50" spans="1:38" x14ac:dyDescent="0.3">
      <c r="A50" s="1" t="s">
        <v>29</v>
      </c>
      <c r="B50" s="1" t="s">
        <v>20</v>
      </c>
      <c r="C50" s="1">
        <v>2.8610096627491566E-3</v>
      </c>
      <c r="D50" s="1">
        <v>3.7350318598217643E-3</v>
      </c>
      <c r="E50" s="1">
        <v>6.8970533280163322E-3</v>
      </c>
      <c r="F50" s="1">
        <v>3.6754340033028556E-2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N50" s="1" t="s">
        <v>29</v>
      </c>
      <c r="O50" s="1" t="s">
        <v>20</v>
      </c>
      <c r="P50" s="1">
        <v>2.8610096627491566E-3</v>
      </c>
      <c r="Q50" s="1">
        <v>3.7350318598217643E-3</v>
      </c>
      <c r="R50" s="1">
        <v>6.2700484800148476E-3</v>
      </c>
      <c r="S50" s="1">
        <v>3.6754340033028556E-2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AA50" s="1" t="s">
        <v>29</v>
      </c>
      <c r="AB50" s="1" t="s">
        <v>20</v>
      </c>
      <c r="AC50" s="1">
        <v>4.2354216785823193E-3</v>
      </c>
      <c r="AD50" s="1">
        <v>3.7519909758565433E-3</v>
      </c>
      <c r="AE50" s="1">
        <v>1.8128575106082379E-3</v>
      </c>
      <c r="AF50" s="1">
        <v>1.953303035432917E-2</v>
      </c>
      <c r="AG50" s="1">
        <v>1.6059362443311E-2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3">
      <c r="B51" s="1" t="s">
        <v>21</v>
      </c>
      <c r="C51" s="1">
        <v>1.2222955131217638E-2</v>
      </c>
      <c r="D51" s="1">
        <v>1.3825639542179899E-2</v>
      </c>
      <c r="E51" s="1">
        <v>1.4426103378331119E-2</v>
      </c>
      <c r="F51" s="1">
        <v>0.10957778310447557</v>
      </c>
      <c r="G51" s="1">
        <v>2.3086830785681304E-2</v>
      </c>
      <c r="H51" s="1">
        <v>0.69296098957011865</v>
      </c>
      <c r="I51" s="1">
        <v>5.0639423276112083</v>
      </c>
      <c r="J51" s="1">
        <v>4.4874482174169792</v>
      </c>
      <c r="K51" s="1">
        <v>0.2008770533641418</v>
      </c>
      <c r="L51" s="1">
        <v>0</v>
      </c>
      <c r="O51" s="1" t="s">
        <v>21</v>
      </c>
      <c r="P51" s="1">
        <v>6.7436993827407659E-3</v>
      </c>
      <c r="Q51" s="1">
        <v>7.8699794317024039E-3</v>
      </c>
      <c r="R51" s="1">
        <v>2.1857732391410785E-4</v>
      </c>
      <c r="S51" s="1">
        <v>2.9677316257462134E-2</v>
      </c>
      <c r="T51" s="1">
        <v>1.9441541714257942E-3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AB51" s="1" t="s">
        <v>21</v>
      </c>
      <c r="AC51" s="1">
        <v>1.0552467556897299E-2</v>
      </c>
      <c r="AD51" s="1">
        <v>7.7233812495026612E-3</v>
      </c>
      <c r="AE51" s="1">
        <v>2.7012558383961417E-2</v>
      </c>
      <c r="AF51" s="1">
        <v>3.2408607726212083E-2</v>
      </c>
      <c r="AG51" s="1">
        <v>0.39551103391633341</v>
      </c>
      <c r="AH51" s="1">
        <v>1.3870196264487455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3">
      <c r="A52" s="1" t="s">
        <v>28</v>
      </c>
      <c r="B52" s="1" t="s">
        <v>20</v>
      </c>
      <c r="C52" s="1">
        <v>5.513981882630957E-2</v>
      </c>
      <c r="D52" s="1">
        <v>5.2531952560144708E-2</v>
      </c>
      <c r="E52" s="1">
        <v>5.8626421559076651E-2</v>
      </c>
      <c r="F52" s="1">
        <v>7.8447798492098431E-2</v>
      </c>
      <c r="G52" s="1">
        <v>0.10374353168023381</v>
      </c>
      <c r="H52" s="1">
        <v>0.784167289021658</v>
      </c>
      <c r="I52" s="1">
        <v>2.0203121904045167</v>
      </c>
      <c r="J52" s="1">
        <v>1.0092742636893808</v>
      </c>
      <c r="K52" s="1">
        <v>0</v>
      </c>
      <c r="L52" s="1">
        <v>0</v>
      </c>
      <c r="N52" s="1" t="s">
        <v>28</v>
      </c>
      <c r="O52" s="1" t="s">
        <v>20</v>
      </c>
      <c r="P52" s="1">
        <v>5.4264583606844337E-2</v>
      </c>
      <c r="Q52" s="1">
        <v>5.1656420017475627E-2</v>
      </c>
      <c r="R52" s="1">
        <v>5.75732523095124E-2</v>
      </c>
      <c r="S52" s="1">
        <v>7.6672961422141445E-2</v>
      </c>
      <c r="T52" s="1">
        <v>0.10195485009954013</v>
      </c>
      <c r="U52" s="1">
        <v>0.75350052133505063</v>
      </c>
      <c r="V52" s="1">
        <v>1.9994073944807702</v>
      </c>
      <c r="W52" s="1">
        <v>0.99828796909189121</v>
      </c>
      <c r="X52" s="1">
        <v>0</v>
      </c>
      <c r="Y52" s="1">
        <v>0</v>
      </c>
      <c r="AA52" s="1" t="s">
        <v>28</v>
      </c>
      <c r="AB52" s="1" t="s">
        <v>20</v>
      </c>
      <c r="AC52" s="1">
        <v>1.2642935408647768E-2</v>
      </c>
      <c r="AD52" s="1">
        <v>1.2846390604185107E-2</v>
      </c>
      <c r="AE52" s="1">
        <v>8.8683458583938002E-3</v>
      </c>
      <c r="AF52" s="1">
        <v>3.5953828093961736E-3</v>
      </c>
      <c r="AG52" s="1">
        <v>1.6366552585733458E-2</v>
      </c>
      <c r="AH52" s="1">
        <v>2.2396169887798859E-2</v>
      </c>
      <c r="AI52" s="1">
        <v>0</v>
      </c>
      <c r="AJ52" s="1">
        <v>5.5904232323081742E-3</v>
      </c>
      <c r="AK52" s="1">
        <v>4.5968040016586019E-2</v>
      </c>
      <c r="AL52" s="1">
        <v>2.608814010465503E-2</v>
      </c>
    </row>
    <row r="53" spans="1:38" x14ac:dyDescent="0.3">
      <c r="B53" s="1" t="s">
        <v>21</v>
      </c>
      <c r="C53" s="1">
        <v>4.0638292108043671E-2</v>
      </c>
      <c r="D53" s="1">
        <v>4.3660627448382602E-2</v>
      </c>
      <c r="E53" s="1">
        <v>3.6534588593357953E-2</v>
      </c>
      <c r="F53" s="1">
        <v>4.9397774050922397E-2</v>
      </c>
      <c r="G53" s="1">
        <v>0.56570771001150744</v>
      </c>
      <c r="H53" s="1">
        <v>3.9539147586765089</v>
      </c>
      <c r="I53" s="1">
        <v>2.9304893880010185</v>
      </c>
      <c r="J53" s="1">
        <v>0</v>
      </c>
      <c r="K53" s="1">
        <v>0</v>
      </c>
      <c r="L53" s="1">
        <v>0</v>
      </c>
      <c r="O53" s="1" t="s">
        <v>21</v>
      </c>
      <c r="P53" s="1">
        <v>3.838060921315236E-2</v>
      </c>
      <c r="Q53" s="1">
        <v>4.0649549693321733E-2</v>
      </c>
      <c r="R53" s="1">
        <v>2.9589997373132886E-2</v>
      </c>
      <c r="S53" s="1">
        <v>4.0250038115566399E-2</v>
      </c>
      <c r="T53" s="1">
        <v>0.55726889144610658</v>
      </c>
      <c r="U53" s="1">
        <v>2.0611390944518844</v>
      </c>
      <c r="V53" s="1">
        <v>2.9292471288284876</v>
      </c>
      <c r="W53" s="1">
        <v>0</v>
      </c>
      <c r="X53" s="1">
        <v>0</v>
      </c>
      <c r="Y53" s="1">
        <v>0</v>
      </c>
      <c r="AB53" s="1" t="s">
        <v>21</v>
      </c>
      <c r="AC53" s="1">
        <v>1.0311169878040089E-2</v>
      </c>
      <c r="AD53" s="1">
        <v>8.3584847738801902E-3</v>
      </c>
      <c r="AE53" s="1">
        <v>6.125011484396533E-3</v>
      </c>
      <c r="AF53" s="1">
        <v>3.8771351383206734E-3</v>
      </c>
      <c r="AG53" s="1">
        <v>7.8276783575652168E-4</v>
      </c>
      <c r="AH53" s="1">
        <v>2.679177902140663E-3</v>
      </c>
      <c r="AI53" s="1">
        <v>0.25728879360847134</v>
      </c>
      <c r="AJ53" s="1">
        <v>0.93869956851252712</v>
      </c>
      <c r="AK53" s="1">
        <v>0.12477012891853703</v>
      </c>
      <c r="AL53" s="1">
        <v>0.10489110396297661</v>
      </c>
    </row>
    <row r="54" spans="1:38" x14ac:dyDescent="0.3">
      <c r="A54" s="1" t="s">
        <v>30</v>
      </c>
      <c r="B54" s="1" t="s">
        <v>20</v>
      </c>
      <c r="C54" s="1">
        <v>2.4345237601219476E-2</v>
      </c>
      <c r="D54" s="1">
        <v>2.6618088654871527E-2</v>
      </c>
      <c r="E54" s="1">
        <v>9.8124146670367354E-2</v>
      </c>
      <c r="F54" s="1">
        <v>0.38569016708389126</v>
      </c>
      <c r="G54" s="1">
        <v>1.8268574485485369</v>
      </c>
      <c r="H54" s="1">
        <v>2.970243669116607</v>
      </c>
      <c r="I54" s="1">
        <v>0.13447921649193517</v>
      </c>
      <c r="J54" s="1">
        <v>7.3417961348995836E-2</v>
      </c>
      <c r="K54" s="1">
        <v>0</v>
      </c>
      <c r="L54" s="1">
        <v>0</v>
      </c>
      <c r="N54" s="1" t="s">
        <v>30</v>
      </c>
      <c r="O54" s="1" t="s">
        <v>20</v>
      </c>
      <c r="P54" s="1">
        <v>2.1578733328353625E-2</v>
      </c>
      <c r="Q54" s="1">
        <v>2.1072653518439958E-2</v>
      </c>
      <c r="R54" s="1">
        <v>2.6633696953385425E-2</v>
      </c>
      <c r="S54" s="1">
        <v>0.10479129067939687</v>
      </c>
      <c r="T54" s="1">
        <v>0.49868104704572985</v>
      </c>
      <c r="U54" s="1">
        <v>1.528574027041411</v>
      </c>
      <c r="V54" s="1">
        <v>0.10703447843235656</v>
      </c>
      <c r="W54" s="1">
        <v>7.3417961348995836E-2</v>
      </c>
      <c r="X54" s="1">
        <v>0</v>
      </c>
      <c r="Y54" s="1">
        <v>0</v>
      </c>
      <c r="AA54" s="1" t="s">
        <v>30</v>
      </c>
      <c r="AB54" s="1" t="s">
        <v>20</v>
      </c>
      <c r="AC54" s="1">
        <v>9.9627841803842428E-3</v>
      </c>
      <c r="AD54" s="1">
        <v>1.0943489750134379E-2</v>
      </c>
      <c r="AE54" s="1">
        <v>1.9970576683686035E-3</v>
      </c>
      <c r="AF54" s="1">
        <v>5.0171838547023555E-3</v>
      </c>
      <c r="AG54" s="1">
        <v>4.1494120283155876E-3</v>
      </c>
      <c r="AH54" s="1">
        <v>5.0805290035354195E-2</v>
      </c>
      <c r="AI54" s="1">
        <v>3.5706586180877437E-2</v>
      </c>
      <c r="AJ54" s="1">
        <v>0</v>
      </c>
      <c r="AK54" s="1">
        <v>0</v>
      </c>
      <c r="AL54" s="1">
        <v>0</v>
      </c>
    </row>
    <row r="55" spans="1:38" x14ac:dyDescent="0.3">
      <c r="B55" s="1" t="s">
        <v>21</v>
      </c>
      <c r="C55" s="1">
        <v>2.255665308482737E-2</v>
      </c>
      <c r="D55" s="1">
        <v>2.3269187597830532E-2</v>
      </c>
      <c r="E55" s="1">
        <v>5.2037285487883042E-2</v>
      </c>
      <c r="F55" s="1">
        <v>0.59082285738111617</v>
      </c>
      <c r="G55" s="1">
        <v>1.1520867041417158</v>
      </c>
      <c r="H55" s="1">
        <v>0.27040700615830149</v>
      </c>
      <c r="I55" s="1">
        <v>0</v>
      </c>
      <c r="J55" s="1">
        <v>0</v>
      </c>
      <c r="K55" s="1">
        <v>0</v>
      </c>
      <c r="L55" s="1">
        <v>0</v>
      </c>
      <c r="O55" s="1" t="s">
        <v>21</v>
      </c>
      <c r="P55" s="1">
        <v>2.2454122843532699E-2</v>
      </c>
      <c r="Q55" s="1">
        <v>2.2039098385610415E-2</v>
      </c>
      <c r="R55" s="1">
        <v>3.3489342145667303E-2</v>
      </c>
      <c r="S55" s="1">
        <v>0.14645485437905226</v>
      </c>
      <c r="T55" s="1">
        <v>0.45526763523544228</v>
      </c>
      <c r="U55" s="1">
        <v>2.4115994856622715E-2</v>
      </c>
      <c r="V55" s="1">
        <v>0</v>
      </c>
      <c r="W55" s="1">
        <v>0</v>
      </c>
      <c r="X55" s="1">
        <v>0</v>
      </c>
      <c r="Y55" s="1">
        <v>0</v>
      </c>
      <c r="AB55" s="1" t="s">
        <v>21</v>
      </c>
      <c r="AC55" s="1">
        <v>5.1805212401370843E-3</v>
      </c>
      <c r="AD55" s="1">
        <v>2.7850027601366641E-3</v>
      </c>
      <c r="AE55" s="1">
        <v>1.9924406800598529E-3</v>
      </c>
      <c r="AF55" s="1">
        <v>5.6956485245272612E-3</v>
      </c>
      <c r="AG55" s="1">
        <v>1.0960158844016389E-2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3">
      <c r="A56" s="1" t="s">
        <v>31</v>
      </c>
      <c r="B56" s="1" t="s">
        <v>20</v>
      </c>
      <c r="C56" s="1">
        <v>0</v>
      </c>
      <c r="D56" s="1">
        <v>1.6377356694629489E-2</v>
      </c>
      <c r="E56" s="1">
        <v>7.0345496478495986E-2</v>
      </c>
      <c r="F56" s="1">
        <v>0.21301958489153214</v>
      </c>
      <c r="G56" s="1">
        <v>4.1343400306750683E-2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N56" s="1" t="s">
        <v>31</v>
      </c>
      <c r="O56" s="1" t="s">
        <v>20</v>
      </c>
      <c r="P56" s="1">
        <v>0</v>
      </c>
      <c r="Q56" s="1">
        <v>1.3297853726408558E-2</v>
      </c>
      <c r="R56" s="1">
        <v>5.8221823738715116E-2</v>
      </c>
      <c r="S56" s="1">
        <v>0.19408451067895152</v>
      </c>
      <c r="T56" s="1">
        <v>4.090972827556099E-2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AA56" s="1" t="s">
        <v>31</v>
      </c>
      <c r="AB56" s="1" t="s">
        <v>20</v>
      </c>
      <c r="AC56" s="1">
        <v>5.4127638384073484E-4</v>
      </c>
      <c r="AD56" s="1">
        <v>2.986014593467686E-3</v>
      </c>
      <c r="AE56" s="1">
        <v>1.4074808989663295E-2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3">
      <c r="B57" s="1" t="s">
        <v>21</v>
      </c>
      <c r="C57" s="1">
        <v>3.3547945009921629E-2</v>
      </c>
      <c r="D57" s="1">
        <v>4.3186677088575515E-2</v>
      </c>
      <c r="E57" s="1">
        <v>7.3563317382653051E-2</v>
      </c>
      <c r="F57" s="1">
        <v>0.48879829607368053</v>
      </c>
      <c r="G57" s="1">
        <v>1.0583009958389826</v>
      </c>
      <c r="H57" s="1">
        <v>1.1351076571146892</v>
      </c>
      <c r="I57" s="1">
        <v>0.12445215125914465</v>
      </c>
      <c r="J57" s="1">
        <v>0</v>
      </c>
      <c r="K57" s="1">
        <v>0</v>
      </c>
      <c r="L57" s="1">
        <v>0</v>
      </c>
      <c r="O57" s="1" t="s">
        <v>21</v>
      </c>
      <c r="P57" s="1">
        <v>2.1948921469257233E-2</v>
      </c>
      <c r="Q57" s="1">
        <v>2.7125516187865614E-2</v>
      </c>
      <c r="R57" s="1">
        <v>2.6016295171913884E-2</v>
      </c>
      <c r="S57" s="1">
        <v>0.24064479619363666</v>
      </c>
      <c r="T57" s="1">
        <v>0.65716022254429851</v>
      </c>
      <c r="U57" s="1">
        <v>0.73748300708214753</v>
      </c>
      <c r="V57" s="1">
        <v>6.4300278150558068E-2</v>
      </c>
      <c r="W57" s="1">
        <v>0</v>
      </c>
      <c r="X57" s="1">
        <v>0</v>
      </c>
      <c r="Y57" s="1">
        <v>0</v>
      </c>
      <c r="AB57" s="1" t="s">
        <v>21</v>
      </c>
      <c r="AC57" s="1">
        <v>1.6226953529362393E-2</v>
      </c>
      <c r="AD57" s="1">
        <v>1.9436709215616649E-2</v>
      </c>
      <c r="AE57" s="1">
        <v>2.8553643730476447E-2</v>
      </c>
      <c r="AF57" s="1">
        <v>5.763473348361639E-2</v>
      </c>
      <c r="AG57" s="1">
        <v>7.7783885253212476E-2</v>
      </c>
      <c r="AH57" s="1">
        <v>0.26753296388304987</v>
      </c>
      <c r="AI57" s="1">
        <v>0.35264203121809984</v>
      </c>
      <c r="AJ57" s="1">
        <v>6.3402856679110539E-2</v>
      </c>
      <c r="AK57" s="1">
        <v>0</v>
      </c>
      <c r="AL57" s="1">
        <v>0</v>
      </c>
    </row>
    <row r="59" spans="1:38" x14ac:dyDescent="0.3">
      <c r="B59" s="1" t="s">
        <v>33</v>
      </c>
      <c r="C59" s="1">
        <f>AVERAGE(C38:C47)</f>
        <v>7.2739808983250512E-2</v>
      </c>
      <c r="D59" s="1">
        <f t="shared" ref="D59:J59" si="18">AVERAGE(D38:D47)</f>
        <v>7.6076686390639484E-2</v>
      </c>
      <c r="E59" s="1">
        <f t="shared" si="18"/>
        <v>9.6781807165492909E-2</v>
      </c>
      <c r="F59" s="1">
        <f t="shared" si="18"/>
        <v>0.58441319394789848</v>
      </c>
      <c r="G59" s="1">
        <f t="shared" si="18"/>
        <v>0.99614585737881467</v>
      </c>
      <c r="H59" s="1">
        <f t="shared" si="18"/>
        <v>1.7287408626651668</v>
      </c>
      <c r="I59" s="1">
        <f t="shared" si="18"/>
        <v>1.2412361888688317</v>
      </c>
      <c r="J59" s="1">
        <f t="shared" si="18"/>
        <v>2.6237847454929512E-2</v>
      </c>
      <c r="K59" s="1">
        <f>AVERAGE(K38:K47)</f>
        <v>4.7514354718133627E-3</v>
      </c>
      <c r="L59" s="1">
        <f t="shared" ref="L59" si="19">AVERAGE(L38:L47)</f>
        <v>4.900311333113364E-4</v>
      </c>
      <c r="O59" s="1" t="s">
        <v>33</v>
      </c>
      <c r="P59" s="1">
        <f>AVERAGE(P38:P47)</f>
        <v>5.9043038621465996E-2</v>
      </c>
      <c r="Q59" s="1">
        <f t="shared" ref="Q59:W59" si="20">AVERAGE(Q38:Q47)</f>
        <v>6.2289925153655078E-2</v>
      </c>
      <c r="R59" s="1">
        <f t="shared" si="20"/>
        <v>6.5968062295804791E-2</v>
      </c>
      <c r="S59" s="1">
        <f t="shared" si="20"/>
        <v>0.28510554482518008</v>
      </c>
      <c r="T59" s="1">
        <f t="shared" si="20"/>
        <v>0.76133876462044436</v>
      </c>
      <c r="U59" s="1">
        <f t="shared" si="20"/>
        <v>0.76405371483292384</v>
      </c>
      <c r="V59" s="1">
        <f t="shared" si="20"/>
        <v>0.66626182078508067</v>
      </c>
      <c r="W59" s="1">
        <f t="shared" si="20"/>
        <v>1.8987747436839592E-2</v>
      </c>
      <c r="X59" s="1">
        <f>AVERAGE(X38:X47)</f>
        <v>3.7577778025510863E-3</v>
      </c>
      <c r="Y59" s="1">
        <f t="shared" ref="Y59" si="21">AVERAGE(Y38:Y47)</f>
        <v>3.2668742220755758E-4</v>
      </c>
      <c r="AB59" s="1" t="s">
        <v>33</v>
      </c>
      <c r="AC59" s="1">
        <f>AVERAGE(AC38:AC47)</f>
        <v>8.0877995325689764E-3</v>
      </c>
      <c r="AD59" s="1">
        <f t="shared" ref="AD59:AJ59" si="22">AVERAGE(AD38:AD47)</f>
        <v>5.5186680520636425E-3</v>
      </c>
      <c r="AE59" s="1">
        <f t="shared" si="22"/>
        <v>1.4427434870787018E-2</v>
      </c>
      <c r="AF59" s="1">
        <f t="shared" si="22"/>
        <v>6.0352025732909279E-2</v>
      </c>
      <c r="AG59" s="1">
        <f t="shared" si="22"/>
        <v>0.14615375212684645</v>
      </c>
      <c r="AH59" s="1">
        <f t="shared" si="22"/>
        <v>0.22773588432261094</v>
      </c>
      <c r="AI59" s="1">
        <f t="shared" si="22"/>
        <v>0.21199208056023275</v>
      </c>
      <c r="AJ59" s="1">
        <f t="shared" si="22"/>
        <v>2.1361890808414056E-2</v>
      </c>
      <c r="AK59" s="1">
        <f>AVERAGE(AK38:AK47)</f>
        <v>0</v>
      </c>
      <c r="AL59" s="1">
        <f t="shared" ref="AL59" si="23">AVERAGE(AL38:AL47)</f>
        <v>0</v>
      </c>
    </row>
    <row r="60" spans="1:38" x14ac:dyDescent="0.3">
      <c r="B60" s="1" t="s">
        <v>32</v>
      </c>
      <c r="C60" s="1">
        <f>AVERAGE(C48:C57)</f>
        <v>2.2988160500536682E-2</v>
      </c>
      <c r="D60" s="1">
        <f t="shared" ref="D60:L60" si="24">AVERAGE(D48:D57)</f>
        <v>2.4317427584323707E-2</v>
      </c>
      <c r="E60" s="1">
        <f t="shared" si="24"/>
        <v>4.7264191598104528E-2</v>
      </c>
      <c r="F60" s="1">
        <f t="shared" si="24"/>
        <v>0.22805573309636262</v>
      </c>
      <c r="G60" s="1">
        <f t="shared" si="24"/>
        <v>0.62376449113412535</v>
      </c>
      <c r="H60" s="1">
        <f t="shared" si="24"/>
        <v>1.0660006822258619</v>
      </c>
      <c r="I60" s="1">
        <f t="shared" si="24"/>
        <v>1.031428816745906</v>
      </c>
      <c r="J60" s="1">
        <f t="shared" si="24"/>
        <v>0.55701404424553558</v>
      </c>
      <c r="K60" s="1">
        <f t="shared" si="24"/>
        <v>2.0087705336414179E-2</v>
      </c>
      <c r="L60" s="1">
        <f t="shared" si="24"/>
        <v>0</v>
      </c>
      <c r="O60" s="1" t="s">
        <v>32</v>
      </c>
      <c r="P60" s="1">
        <f>AVERAGE(P48:P57)</f>
        <v>2.0497794665854933E-2</v>
      </c>
      <c r="Q60" s="1">
        <f t="shared" ref="Q60:Y60" si="25">AVERAGE(Q48:Q57)</f>
        <v>2.0384340092052915E-2</v>
      </c>
      <c r="R60" s="1">
        <f t="shared" si="25"/>
        <v>2.8033495353888917E-2</v>
      </c>
      <c r="S60" s="1">
        <f t="shared" si="25"/>
        <v>0.11012065279438459</v>
      </c>
      <c r="T60" s="1">
        <f t="shared" si="25"/>
        <v>0.33257345719744008</v>
      </c>
      <c r="U60" s="1">
        <f t="shared" si="25"/>
        <v>0.59382598755499028</v>
      </c>
      <c r="V60" s="1">
        <f t="shared" si="25"/>
        <v>0.51406021735834107</v>
      </c>
      <c r="W60" s="1">
        <f t="shared" si="25"/>
        <v>0.10717059304408871</v>
      </c>
      <c r="X60" s="1">
        <f t="shared" si="25"/>
        <v>0</v>
      </c>
      <c r="Y60" s="1">
        <f t="shared" si="25"/>
        <v>0</v>
      </c>
      <c r="AB60" s="1" t="s">
        <v>32</v>
      </c>
      <c r="AC60" s="1">
        <f>AVERAGE(AC48:AC57)</f>
        <v>7.3727360964251018E-3</v>
      </c>
      <c r="AD60" s="1">
        <f t="shared" ref="AD60:AL60" si="26">AVERAGE(AD48:AD57)</f>
        <v>7.4303275104684232E-3</v>
      </c>
      <c r="AE60" s="1">
        <f t="shared" si="26"/>
        <v>1.1197743548585945E-2</v>
      </c>
      <c r="AF60" s="1">
        <f t="shared" si="26"/>
        <v>2.2800599735637507E-2</v>
      </c>
      <c r="AG60" s="1">
        <f t="shared" si="26"/>
        <v>5.9612846890457614E-2</v>
      </c>
      <c r="AH60" s="1">
        <f t="shared" si="26"/>
        <v>0.26749392037614456</v>
      </c>
      <c r="AI60" s="1">
        <f t="shared" si="26"/>
        <v>6.4593640757496809E-2</v>
      </c>
      <c r="AJ60" s="1">
        <f t="shared" si="26"/>
        <v>0.10076928484239459</v>
      </c>
      <c r="AK60" s="1">
        <f t="shared" si="26"/>
        <v>1.7073816893512304E-2</v>
      </c>
      <c r="AL60" s="1">
        <f t="shared" si="26"/>
        <v>1.3097924406763165E-2</v>
      </c>
    </row>
    <row r="61" spans="1:38" x14ac:dyDescent="0.3">
      <c r="B61" s="4" t="s">
        <v>34</v>
      </c>
      <c r="C61" s="4">
        <f>AVERAGE(C38:C57)</f>
        <v>4.7863984741893587E-2</v>
      </c>
      <c r="D61" s="4">
        <f t="shared" ref="D61:L61" si="27">AVERAGE(D38:D57)</f>
        <v>5.0197056987481593E-2</v>
      </c>
      <c r="E61" s="4">
        <f t="shared" si="27"/>
        <v>7.2022999381798708E-2</v>
      </c>
      <c r="F61" s="4">
        <f t="shared" si="27"/>
        <v>0.40623446352213061</v>
      </c>
      <c r="G61" s="4">
        <f t="shared" si="27"/>
        <v>0.80995517425647012</v>
      </c>
      <c r="H61" s="4">
        <f t="shared" si="27"/>
        <v>1.3973707724455138</v>
      </c>
      <c r="I61" s="4">
        <f t="shared" si="27"/>
        <v>1.136332502807369</v>
      </c>
      <c r="J61" s="4">
        <f t="shared" si="27"/>
        <v>0.29162594585023255</v>
      </c>
      <c r="K61" s="4">
        <f t="shared" si="27"/>
        <v>1.2419570404113772E-2</v>
      </c>
      <c r="L61" s="4">
        <f t="shared" si="27"/>
        <v>2.450155666556682E-4</v>
      </c>
      <c r="O61" s="4" t="s">
        <v>34</v>
      </c>
      <c r="P61" s="4">
        <f>AVERAGE(P38:P57)</f>
        <v>3.9770416643660461E-2</v>
      </c>
      <c r="Q61" s="4">
        <f t="shared" ref="Q61:Y61" si="28">AVERAGE(Q38:Q57)</f>
        <v>4.1337132622854003E-2</v>
      </c>
      <c r="R61" s="4">
        <f t="shared" si="28"/>
        <v>4.7000778824846851E-2</v>
      </c>
      <c r="S61" s="4">
        <f t="shared" si="28"/>
        <v>0.19761309880978234</v>
      </c>
      <c r="T61" s="4">
        <f t="shared" si="28"/>
        <v>0.54695611090894236</v>
      </c>
      <c r="U61" s="4">
        <f t="shared" si="28"/>
        <v>0.67893985119395706</v>
      </c>
      <c r="V61" s="4">
        <f t="shared" si="28"/>
        <v>0.59016101907171081</v>
      </c>
      <c r="W61" s="4">
        <f t="shared" si="28"/>
        <v>6.3079170240464139E-2</v>
      </c>
      <c r="X61" s="4">
        <f t="shared" si="28"/>
        <v>1.8788889012755431E-3</v>
      </c>
      <c r="Y61" s="4">
        <f t="shared" si="28"/>
        <v>1.6334371110377879E-4</v>
      </c>
      <c r="AB61" s="4" t="s">
        <v>34</v>
      </c>
      <c r="AC61" s="4">
        <f>AVERAGE(AC38:AC57)</f>
        <v>7.7302678144970409E-3</v>
      </c>
      <c r="AD61" s="4">
        <f t="shared" ref="AD61:AL61" si="29">AVERAGE(AD38:AD57)</f>
        <v>6.4744977812660337E-3</v>
      </c>
      <c r="AE61" s="4">
        <f t="shared" si="29"/>
        <v>1.2812589209686481E-2</v>
      </c>
      <c r="AF61" s="4">
        <f t="shared" si="29"/>
        <v>4.1576312734273403E-2</v>
      </c>
      <c r="AG61" s="4">
        <f t="shared" si="29"/>
        <v>0.10288329950865205</v>
      </c>
      <c r="AH61" s="4">
        <f t="shared" si="29"/>
        <v>0.24761490234937772</v>
      </c>
      <c r="AI61" s="4">
        <f t="shared" si="29"/>
        <v>0.13829286065886479</v>
      </c>
      <c r="AJ61" s="4">
        <f t="shared" si="29"/>
        <v>6.1065587825404319E-2</v>
      </c>
      <c r="AK61" s="4">
        <f t="shared" si="29"/>
        <v>8.5369084467561522E-3</v>
      </c>
      <c r="AL61" s="4">
        <f t="shared" si="29"/>
        <v>6.5489622033815826E-3</v>
      </c>
    </row>
    <row r="62" spans="1:38" x14ac:dyDescent="0.3">
      <c r="B62" s="1" t="s">
        <v>35</v>
      </c>
      <c r="C62" s="1">
        <f>STDEV(C38:C47)</f>
        <v>7.3455779697389006E-2</v>
      </c>
      <c r="D62" s="1">
        <f t="shared" ref="D62:L62" si="30">STDEV(D38:D47)</f>
        <v>8.0170163131928193E-2</v>
      </c>
      <c r="E62" s="1">
        <f t="shared" si="30"/>
        <v>8.2784984785468307E-2</v>
      </c>
      <c r="F62" s="1">
        <f t="shared" si="30"/>
        <v>0.7078964000517719</v>
      </c>
      <c r="G62" s="1">
        <f t="shared" si="30"/>
        <v>1.8800121540155261</v>
      </c>
      <c r="H62" s="1">
        <f t="shared" si="30"/>
        <v>2.1251804804090848</v>
      </c>
      <c r="I62" s="1">
        <f t="shared" si="30"/>
        <v>2.2248234373073452</v>
      </c>
      <c r="J62" s="1">
        <f t="shared" si="30"/>
        <v>7.321937097697083E-2</v>
      </c>
      <c r="K62" s="1">
        <f t="shared" si="30"/>
        <v>1.1659329478568559E-2</v>
      </c>
      <c r="L62" s="1">
        <f t="shared" si="30"/>
        <v>1.5496145056574321E-3</v>
      </c>
      <c r="O62" s="1" t="s">
        <v>35</v>
      </c>
      <c r="P62" s="1">
        <f>STDEV(P38:P47)</f>
        <v>7.0548278409230614E-2</v>
      </c>
      <c r="Q62" s="1">
        <f t="shared" ref="Q62:Y62" si="31">STDEV(Q38:Q47)</f>
        <v>7.6335091294574955E-2</v>
      </c>
      <c r="R62" s="1">
        <f t="shared" si="31"/>
        <v>6.3756444583998553E-2</v>
      </c>
      <c r="S62" s="1">
        <f t="shared" si="31"/>
        <v>0.32021427502382699</v>
      </c>
      <c r="T62" s="1">
        <f t="shared" si="31"/>
        <v>1.8286083404385327</v>
      </c>
      <c r="U62" s="1">
        <f t="shared" si="31"/>
        <v>1.121742880807554</v>
      </c>
      <c r="V62" s="1">
        <f t="shared" si="31"/>
        <v>1.0485081351431647</v>
      </c>
      <c r="W62" s="1">
        <f t="shared" si="31"/>
        <v>5.4816865111435069E-2</v>
      </c>
      <c r="X62" s="1">
        <f t="shared" si="31"/>
        <v>8.9485172494180101E-3</v>
      </c>
      <c r="Y62" s="1">
        <f t="shared" si="31"/>
        <v>1.0330763371049546E-3</v>
      </c>
      <c r="AB62" s="1" t="s">
        <v>35</v>
      </c>
      <c r="AC62" s="1">
        <f>STDEV(AC38:AC47)</f>
        <v>8.5282288277694733E-3</v>
      </c>
      <c r="AD62" s="1">
        <f t="shared" ref="AD62:AL62" si="32">STDEV(AD38:AD47)</f>
        <v>5.5903890264367168E-3</v>
      </c>
      <c r="AE62" s="1">
        <f t="shared" si="32"/>
        <v>1.3459999707810198E-2</v>
      </c>
      <c r="AF62" s="1">
        <f t="shared" si="32"/>
        <v>8.6433853773561165E-2</v>
      </c>
      <c r="AG62" s="1">
        <f t="shared" si="32"/>
        <v>0.18298906051925007</v>
      </c>
      <c r="AH62" s="1">
        <f t="shared" si="32"/>
        <v>0.33228221760433829</v>
      </c>
      <c r="AI62" s="1">
        <f t="shared" si="32"/>
        <v>0.2855524293548406</v>
      </c>
      <c r="AJ62" s="1">
        <f t="shared" si="32"/>
        <v>6.7552230082404005E-2</v>
      </c>
      <c r="AK62" s="1">
        <f t="shared" si="32"/>
        <v>0</v>
      </c>
      <c r="AL62" s="1">
        <f t="shared" si="32"/>
        <v>0</v>
      </c>
    </row>
    <row r="63" spans="1:38" x14ac:dyDescent="0.3">
      <c r="B63" s="1" t="s">
        <v>36</v>
      </c>
      <c r="C63" s="1">
        <f>STDEV(C48:C57)</f>
        <v>1.7426028639786859E-2</v>
      </c>
      <c r="D63" s="1">
        <f t="shared" ref="D63:L63" si="33">STDEV(D48:D57)</f>
        <v>1.6890373148944659E-2</v>
      </c>
      <c r="E63" s="1">
        <f t="shared" si="33"/>
        <v>2.9561528473774107E-2</v>
      </c>
      <c r="F63" s="1">
        <f t="shared" si="33"/>
        <v>0.19391397204507801</v>
      </c>
      <c r="G63" s="1">
        <f t="shared" si="33"/>
        <v>0.64054736237231602</v>
      </c>
      <c r="H63" s="1">
        <f t="shared" si="33"/>
        <v>1.3298200759559586</v>
      </c>
      <c r="I63" s="1">
        <f t="shared" si="33"/>
        <v>1.7546670992233759</v>
      </c>
      <c r="J63" s="1">
        <f t="shared" si="33"/>
        <v>1.4165125322238705</v>
      </c>
      <c r="K63" s="1">
        <f t="shared" si="33"/>
        <v>6.3522901829387704E-2</v>
      </c>
      <c r="L63" s="1">
        <f t="shared" si="33"/>
        <v>0</v>
      </c>
      <c r="O63" s="1" t="s">
        <v>36</v>
      </c>
      <c r="P63" s="1">
        <f>STDEV(P48:P57)</f>
        <v>1.6919082954319972E-2</v>
      </c>
      <c r="Q63" s="1">
        <f t="shared" ref="Q63:Y63" si="34">STDEV(Q48:Q57)</f>
        <v>1.5769001111136077E-2</v>
      </c>
      <c r="R63" s="1">
        <f t="shared" si="34"/>
        <v>1.9406239759994084E-2</v>
      </c>
      <c r="S63" s="1">
        <f t="shared" si="34"/>
        <v>6.9779829867793006E-2</v>
      </c>
      <c r="T63" s="1">
        <f t="shared" si="34"/>
        <v>0.28570037857898251</v>
      </c>
      <c r="U63" s="1">
        <f t="shared" si="34"/>
        <v>0.70887158818478013</v>
      </c>
      <c r="V63" s="1">
        <f t="shared" si="34"/>
        <v>1.0516008913729145</v>
      </c>
      <c r="W63" s="1">
        <f t="shared" si="34"/>
        <v>0.31395571275580303</v>
      </c>
      <c r="X63" s="1">
        <f t="shared" si="34"/>
        <v>0</v>
      </c>
      <c r="Y63" s="1">
        <f t="shared" si="34"/>
        <v>0</v>
      </c>
      <c r="AB63" s="1" t="s">
        <v>36</v>
      </c>
      <c r="AC63" s="1">
        <f>STDEV(AC48:AC57)</f>
        <v>5.272229823157816E-3</v>
      </c>
      <c r="AD63" s="1">
        <f t="shared" ref="AD63:AL63" si="35">STDEV(AD48:AD57)</f>
        <v>5.6507799892677344E-3</v>
      </c>
      <c r="AE63" s="1">
        <f t="shared" si="35"/>
        <v>1.0260770640772136E-2</v>
      </c>
      <c r="AF63" s="1">
        <f t="shared" si="35"/>
        <v>2.3596060700062687E-2</v>
      </c>
      <c r="AG63" s="1">
        <f t="shared" si="35"/>
        <v>0.12036373218803968</v>
      </c>
      <c r="AH63" s="1">
        <f t="shared" si="35"/>
        <v>0.44209520090385857</v>
      </c>
      <c r="AI63" s="1">
        <f t="shared" si="35"/>
        <v>0.12914487598158217</v>
      </c>
      <c r="AJ63" s="1">
        <f t="shared" si="35"/>
        <v>0.29508258115617514</v>
      </c>
      <c r="AK63" s="1">
        <f t="shared" si="35"/>
        <v>4.0504449056290845E-2</v>
      </c>
      <c r="AL63" s="1">
        <f t="shared" si="35"/>
        <v>3.3278585885820292E-2</v>
      </c>
    </row>
    <row r="64" spans="1:38" x14ac:dyDescent="0.3">
      <c r="B64" s="4" t="s">
        <v>37</v>
      </c>
      <c r="C64" s="4">
        <f>STDEV(C38:C57)</f>
        <v>5.7888684031779013E-2</v>
      </c>
      <c r="D64" s="4">
        <f t="shared" ref="D64:L64" si="36">STDEV(D38:D57)</f>
        <v>6.2326796727660456E-2</v>
      </c>
      <c r="E64" s="4">
        <f t="shared" si="36"/>
        <v>6.5616553712949013E-2</v>
      </c>
      <c r="F64" s="4">
        <f t="shared" si="36"/>
        <v>0.53721664136193648</v>
      </c>
      <c r="G64" s="4">
        <f t="shared" si="36"/>
        <v>1.3802375656276553</v>
      </c>
      <c r="H64" s="4">
        <f t="shared" si="36"/>
        <v>1.7585796348846472</v>
      </c>
      <c r="I64" s="4">
        <f t="shared" si="36"/>
        <v>1.9531130249126725</v>
      </c>
      <c r="J64" s="4">
        <f t="shared" si="36"/>
        <v>1.013473348324033</v>
      </c>
      <c r="K64" s="4">
        <f t="shared" si="36"/>
        <v>4.5140655647386098E-2</v>
      </c>
      <c r="L64" s="4">
        <f t="shared" si="36"/>
        <v>1.0957429251754098E-3</v>
      </c>
      <c r="O64" s="4" t="s">
        <v>37</v>
      </c>
      <c r="P64" s="4">
        <f>STDEV(P38:P57)</f>
        <v>5.3704118115486879E-2</v>
      </c>
      <c r="Q64" s="4">
        <f t="shared" ref="Q64:Y64" si="37">STDEV(Q38:Q57)</f>
        <v>5.7793533752179903E-2</v>
      </c>
      <c r="R64" s="4">
        <f t="shared" si="37"/>
        <v>4.9825238877018521E-2</v>
      </c>
      <c r="S64" s="4">
        <f t="shared" si="37"/>
        <v>0.24276436717892175</v>
      </c>
      <c r="T64" s="4">
        <f t="shared" si="37"/>
        <v>1.2926532682335272</v>
      </c>
      <c r="U64" s="4">
        <f t="shared" si="37"/>
        <v>0.91743755181923747</v>
      </c>
      <c r="V64" s="4">
        <f t="shared" si="37"/>
        <v>1.0250270943327275</v>
      </c>
      <c r="W64" s="4">
        <f t="shared" si="37"/>
        <v>0.2239641390174594</v>
      </c>
      <c r="X64" s="4">
        <f t="shared" si="37"/>
        <v>6.4534287856387812E-3</v>
      </c>
      <c r="Y64" s="4">
        <f t="shared" si="37"/>
        <v>7.3049528345027308E-4</v>
      </c>
      <c r="AB64" s="4" t="s">
        <v>37</v>
      </c>
      <c r="AC64" s="4">
        <f>STDEV(AC38:AC57)</f>
        <v>6.910329517664824E-3</v>
      </c>
      <c r="AD64" s="4">
        <f t="shared" ref="AD64:AL64" si="38">STDEV(AD38:AD57)</f>
        <v>5.5579534524416675E-3</v>
      </c>
      <c r="AE64" s="4">
        <f t="shared" si="38"/>
        <v>1.1765805912573282E-2</v>
      </c>
      <c r="AF64" s="4">
        <f t="shared" si="38"/>
        <v>6.4603574286215382E-2</v>
      </c>
      <c r="AG64" s="4">
        <f t="shared" si="38"/>
        <v>0.15714533334652778</v>
      </c>
      <c r="AH64" s="4">
        <f t="shared" si="38"/>
        <v>0.38117824648945164</v>
      </c>
      <c r="AI64" s="4">
        <f t="shared" si="38"/>
        <v>0.22856518135236484</v>
      </c>
      <c r="AJ64" s="4">
        <f t="shared" si="38"/>
        <v>0.21228840518631226</v>
      </c>
      <c r="AK64" s="4">
        <f t="shared" si="38"/>
        <v>2.9220639476367303E-2</v>
      </c>
      <c r="AL64" s="4">
        <f t="shared" si="38"/>
        <v>2.3869113080633889E-2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Geometery and Flow field</vt:lpstr>
      <vt:lpstr>Total DF</vt:lpstr>
      <vt:lpstr>Unilateral DF</vt:lpstr>
      <vt:lpstr>Vestibule</vt:lpstr>
      <vt:lpstr>Kiesselbach Area</vt:lpstr>
      <vt:lpstr>Atrium</vt:lpstr>
      <vt:lpstr>Inferior Turbinate</vt:lpstr>
      <vt:lpstr>Middle Turbinate</vt:lpstr>
      <vt:lpstr>Superior Turbinate</vt:lpstr>
      <vt:lpstr>Septum</vt:lpstr>
      <vt:lpstr>Maxilla</vt:lpstr>
      <vt:lpstr>Nasopharynx</vt:lpstr>
      <vt:lpstr>Olfactory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2020-09-04T10:22:30Z</dcterms:modified>
</cp:coreProperties>
</file>