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. Personal_folder\자동 올리기\연구\paper\accepted\PLosOne_맥문동탕 항천식_corresponding\for Publishing\"/>
    </mc:Choice>
  </mc:AlternateContent>
  <bookViews>
    <workbookView xWindow="0" yWindow="0" windowWidth="21810" windowHeight="8930" activeTab="4"/>
  </bookViews>
  <sheets>
    <sheet name="Figur 2" sheetId="2" r:id="rId1"/>
    <sheet name="Figure 3" sheetId="4" r:id="rId2"/>
    <sheet name="Figure 6" sheetId="1" r:id="rId3"/>
    <sheet name="Figure 7" sheetId="5" r:id="rId4"/>
    <sheet name="Figure 8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6" l="1"/>
  <c r="G21" i="6"/>
  <c r="F21" i="6"/>
  <c r="E21" i="6"/>
  <c r="D21" i="6"/>
  <c r="H20" i="6"/>
  <c r="G20" i="6"/>
  <c r="F20" i="6"/>
  <c r="E20" i="6"/>
  <c r="D20" i="6"/>
  <c r="H11" i="6"/>
  <c r="G11" i="6"/>
  <c r="F11" i="6"/>
  <c r="E11" i="6"/>
  <c r="D11" i="6"/>
  <c r="H10" i="6"/>
  <c r="G10" i="6"/>
  <c r="F10" i="6"/>
  <c r="E10" i="6"/>
  <c r="E25" i="6" s="1"/>
  <c r="D10" i="6"/>
  <c r="H33" i="5"/>
  <c r="G33" i="5"/>
  <c r="F33" i="5"/>
  <c r="E33" i="5"/>
  <c r="D33" i="5"/>
  <c r="H32" i="5"/>
  <c r="G32" i="5"/>
  <c r="F32" i="5"/>
  <c r="E32" i="5"/>
  <c r="D32" i="5"/>
  <c r="H22" i="5"/>
  <c r="G22" i="5"/>
  <c r="F22" i="5"/>
  <c r="E22" i="5"/>
  <c r="D22" i="5"/>
  <c r="H21" i="5"/>
  <c r="G21" i="5"/>
  <c r="F21" i="5"/>
  <c r="E21" i="5"/>
  <c r="D21" i="5"/>
  <c r="H11" i="5"/>
  <c r="G11" i="5"/>
  <c r="F11" i="5"/>
  <c r="E11" i="5"/>
  <c r="D11" i="5"/>
  <c r="H10" i="5"/>
  <c r="G10" i="5"/>
  <c r="F10" i="5"/>
  <c r="E10" i="5"/>
  <c r="D10" i="5"/>
  <c r="E21" i="1"/>
  <c r="F21" i="1"/>
  <c r="G21" i="1"/>
  <c r="H21" i="1"/>
  <c r="E22" i="1"/>
  <c r="F22" i="1"/>
  <c r="G22" i="1"/>
  <c r="H22" i="1"/>
  <c r="D22" i="1"/>
  <c r="D21" i="1"/>
  <c r="E11" i="1"/>
  <c r="F11" i="1"/>
  <c r="G11" i="1"/>
  <c r="H11" i="1"/>
  <c r="E12" i="1"/>
  <c r="F12" i="1"/>
  <c r="G12" i="1"/>
  <c r="H12" i="1"/>
  <c r="D12" i="1"/>
  <c r="D11" i="1"/>
  <c r="G16" i="4" l="1"/>
  <c r="F16" i="4"/>
  <c r="E16" i="4"/>
  <c r="D16" i="4"/>
  <c r="C16" i="4"/>
  <c r="G15" i="4"/>
  <c r="F15" i="4"/>
  <c r="E15" i="4"/>
  <c r="D15" i="4"/>
  <c r="C15" i="4"/>
  <c r="G59" i="2"/>
  <c r="F59" i="2"/>
  <c r="D59" i="2"/>
  <c r="G58" i="2"/>
  <c r="F58" i="2"/>
  <c r="D58" i="2"/>
  <c r="C58" i="2"/>
  <c r="G35" i="2"/>
  <c r="G36" i="2"/>
  <c r="F35" i="2"/>
  <c r="E36" i="2"/>
  <c r="C15" i="2"/>
  <c r="D15" i="2"/>
  <c r="F16" i="2"/>
  <c r="G16" i="2"/>
  <c r="F15" i="2"/>
  <c r="E16" i="2"/>
  <c r="C35" i="2" l="1"/>
  <c r="F36" i="2"/>
  <c r="C16" i="2"/>
  <c r="E15" i="2"/>
  <c r="D16" i="2"/>
  <c r="D35" i="2"/>
  <c r="C36" i="2"/>
  <c r="C59" i="2"/>
  <c r="G15" i="2"/>
  <c r="E35" i="2"/>
  <c r="D36" i="2"/>
  <c r="E58" i="2"/>
  <c r="E59" i="2"/>
</calcChain>
</file>

<file path=xl/sharedStrings.xml><?xml version="1.0" encoding="utf-8"?>
<sst xmlns="http://schemas.openxmlformats.org/spreadsheetml/2006/main" count="182" uniqueCount="41">
  <si>
    <t>average</t>
  </si>
  <si>
    <t>IL-6</t>
    <phoneticPr fontId="2" type="noConversion"/>
  </si>
  <si>
    <t>IL-12p40</t>
    <phoneticPr fontId="2" type="noConversion"/>
  </si>
  <si>
    <t>IL-4</t>
    <phoneticPr fontId="2" type="noConversion"/>
  </si>
  <si>
    <t>stdev</t>
  </si>
  <si>
    <t>IL-5</t>
    <phoneticPr fontId="2" type="noConversion"/>
  </si>
  <si>
    <t>IL-6</t>
    <phoneticPr fontId="2" type="noConversion"/>
  </si>
  <si>
    <t>IL-12p40</t>
    <phoneticPr fontId="2" type="noConversion"/>
  </si>
  <si>
    <t>IL-13</t>
    <phoneticPr fontId="2" type="noConversion"/>
  </si>
  <si>
    <t>WBC</t>
    <phoneticPr fontId="2" type="noConversion"/>
  </si>
  <si>
    <t>NE</t>
    <phoneticPr fontId="2" type="noConversion"/>
  </si>
  <si>
    <t>EO</t>
    <phoneticPr fontId="2" type="noConversion"/>
  </si>
  <si>
    <t>Average</t>
    <phoneticPr fontId="2" type="noConversion"/>
  </si>
  <si>
    <t>STDEV</t>
    <phoneticPr fontId="2" type="noConversion"/>
  </si>
  <si>
    <t>CON vs * p&lt;0.05, ** p&lt;0.001</t>
    <phoneticPr fontId="5" type="noConversion"/>
  </si>
  <si>
    <t>OVA vs $ p&lt;0.05, $$ p&lt;0.001</t>
    <phoneticPr fontId="5" type="noConversion"/>
  </si>
  <si>
    <t>DEX vs # p&lt;0.05, ## p&lt;0.001</t>
    <phoneticPr fontId="5" type="noConversion"/>
  </si>
  <si>
    <t>Average</t>
    <phoneticPr fontId="2" type="noConversion"/>
  </si>
  <si>
    <t>STDEV</t>
    <phoneticPr fontId="2" type="noConversion"/>
  </si>
  <si>
    <t>Average</t>
    <phoneticPr fontId="2" type="noConversion"/>
  </si>
  <si>
    <t>average</t>
    <phoneticPr fontId="5" type="noConversion"/>
  </si>
  <si>
    <t>stdev</t>
    <phoneticPr fontId="5" type="noConversion"/>
  </si>
  <si>
    <t>150 mg/kg</t>
    <phoneticPr fontId="5" type="noConversion"/>
  </si>
  <si>
    <t>IFN</t>
    <phoneticPr fontId="2" type="noConversion"/>
  </si>
  <si>
    <t>CON</t>
    <phoneticPr fontId="13" type="noConversion"/>
  </si>
  <si>
    <t>OVE</t>
    <phoneticPr fontId="13" type="noConversion"/>
  </si>
  <si>
    <t>DEX</t>
    <phoneticPr fontId="13" type="noConversion"/>
  </si>
  <si>
    <t>average</t>
    <phoneticPr fontId="13" type="noConversion"/>
  </si>
  <si>
    <t>stdev</t>
    <phoneticPr fontId="13" type="noConversion"/>
  </si>
  <si>
    <t>1500 mg/kg</t>
    <phoneticPr fontId="5" type="noConversion"/>
  </si>
  <si>
    <t>IL-12p40</t>
    <phoneticPr fontId="2" type="noConversion"/>
  </si>
  <si>
    <t>Average</t>
    <phoneticPr fontId="2" type="noConversion"/>
  </si>
  <si>
    <t>STDEV</t>
    <phoneticPr fontId="2" type="noConversion"/>
  </si>
  <si>
    <t>IL-13</t>
    <phoneticPr fontId="2" type="noConversion"/>
  </si>
  <si>
    <t>Average</t>
    <phoneticPr fontId="2" type="noConversion"/>
  </si>
  <si>
    <t>STDEV</t>
    <phoneticPr fontId="2" type="noConversion"/>
  </si>
  <si>
    <t>TNF</t>
    <phoneticPr fontId="2" type="noConversion"/>
  </si>
  <si>
    <t>IFN-ɤ</t>
    <phoneticPr fontId="2" type="noConversion"/>
  </si>
  <si>
    <t>TNF-α</t>
    <phoneticPr fontId="2" type="noConversion"/>
  </si>
  <si>
    <t>IFN-ɤ</t>
    <phoneticPr fontId="2" type="noConversion"/>
  </si>
  <si>
    <t>TNF-α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</si>
</sst>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0"/>
    <numFmt numFmtId="177" formatCode="0_ "/>
    <numFmt numFmtId="178" formatCode="0.000000"/>
    <numFmt numFmtId="179" formatCode="0.00000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Times New Roman"/>
      <family val="1"/>
    </font>
    <font>
      <sz val="10"/>
      <name val="Arial"/>
      <family val="2"/>
    </font>
    <font>
      <sz val="8"/>
      <name val="돋움"/>
      <family val="3"/>
      <charset val="129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Calibri"/>
      <family val="2"/>
    </font>
    <font>
      <sz val="12"/>
      <name val="Times New Roman"/>
      <family val="1"/>
    </font>
    <font>
      <sz val="10"/>
      <color theme="1"/>
      <name val="Arial"/>
      <family val="2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9" fillId="0" borderId="0"/>
    <xf numFmtId="0" fontId="11" fillId="0" borderId="0"/>
    <xf numFmtId="0" fontId="11" fillId="0" borderId="0"/>
    <xf numFmtId="0" fontId="12" fillId="0" borderId="0">
      <alignment vertical="center"/>
    </xf>
  </cellStyleXfs>
  <cellXfs count="58"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2" fontId="6" fillId="0" borderId="0" xfId="0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1" xfId="6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4" fillId="0" borderId="1" xfId="1" applyFont="1" applyBorder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1" xfId="6" applyFont="1" applyBorder="1">
      <alignment vertical="center"/>
    </xf>
    <xf numFmtId="49" fontId="14" fillId="0" borderId="1" xfId="1" applyNumberFormat="1" applyFont="1" applyBorder="1" applyAlignment="1">
      <alignment horizontal="center" vertical="center"/>
    </xf>
    <xf numFmtId="179" fontId="14" fillId="0" borderId="1" xfId="1" applyNumberFormat="1" applyFont="1" applyFill="1" applyBorder="1" applyAlignment="1">
      <alignment horizontal="center" vertical="center"/>
    </xf>
    <xf numFmtId="179" fontId="14" fillId="0" borderId="1" xfId="6" applyNumberFormat="1" applyFont="1" applyBorder="1">
      <alignment vertical="center"/>
    </xf>
    <xf numFmtId="0" fontId="14" fillId="0" borderId="1" xfId="1" applyFont="1" applyFill="1" applyBorder="1" applyAlignment="1">
      <alignment horizontal="center" vertical="center"/>
    </xf>
    <xf numFmtId="0" fontId="14" fillId="0" borderId="0" xfId="1" applyFont="1" applyBorder="1" applyAlignment="1">
      <alignment vertical="center"/>
    </xf>
    <xf numFmtId="0" fontId="14" fillId="0" borderId="0" xfId="0" applyFont="1" applyBorder="1">
      <alignment vertical="center"/>
    </xf>
    <xf numFmtId="2" fontId="14" fillId="0" borderId="1" xfId="0" applyNumberFormat="1" applyFont="1" applyBorder="1">
      <alignment vertical="center"/>
    </xf>
    <xf numFmtId="176" fontId="14" fillId="0" borderId="1" xfId="0" applyNumberFormat="1" applyFont="1" applyBorder="1">
      <alignment vertical="center"/>
    </xf>
    <xf numFmtId="0" fontId="14" fillId="0" borderId="0" xfId="5" applyFont="1"/>
    <xf numFmtId="0" fontId="6" fillId="0" borderId="0" xfId="4" applyFont="1" applyAlignment="1">
      <alignment vertical="top"/>
    </xf>
    <xf numFmtId="0" fontId="14" fillId="0" borderId="1" xfId="5" applyFont="1" applyBorder="1"/>
    <xf numFmtId="0" fontId="6" fillId="0" borderId="1" xfId="4" applyFont="1" applyBorder="1" applyAlignment="1">
      <alignment vertical="top"/>
    </xf>
    <xf numFmtId="177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14" fillId="0" borderId="0" xfId="5" applyFont="1" applyBorder="1"/>
    <xf numFmtId="0" fontId="14" fillId="0" borderId="0" xfId="5" applyFont="1" applyFill="1" applyBorder="1"/>
    <xf numFmtId="2" fontId="14" fillId="0" borderId="0" xfId="0" applyNumberFormat="1" applyFont="1" applyBorder="1">
      <alignment vertical="center"/>
    </xf>
    <xf numFmtId="0" fontId="10" fillId="0" borderId="0" xfId="3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</cellXfs>
  <cellStyles count="7">
    <cellStyle name="Normal" xfId="4"/>
    <cellStyle name="표준" xfId="0" builtinId="0"/>
    <cellStyle name="표준 2" xfId="3"/>
    <cellStyle name="표준 2 2" xfId="1"/>
    <cellStyle name="표준 2 3" xfId="6"/>
    <cellStyle name="표준 3" xfId="5"/>
    <cellStyle name="표준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2319828850113E-2"/>
          <c:y val="4.5766035639194597E-2"/>
          <c:w val="0.88945969689957105"/>
          <c:h val="0.829904978020589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 2'!$B$15</c:f>
              <c:strCache>
                <c:ptCount val="1"/>
                <c:pt idx="0">
                  <c:v>Average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D71-4C28-8E09-78C3C73F7370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DD71-4C28-8E09-78C3C73F7370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DD71-4C28-8E09-78C3C73F7370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DD71-4C28-8E09-78C3C73F7370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DD71-4C28-8E09-78C3C73F7370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DD71-4C28-8E09-78C3C73F7370}"/>
              </c:ext>
            </c:extLst>
          </c:dPt>
          <c:dPt>
            <c:idx val="6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DD71-4C28-8E09-78C3C73F7370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DD71-4C28-8E09-78C3C73F7370}"/>
              </c:ext>
            </c:extLst>
          </c:dPt>
          <c:dPt>
            <c:idx val="8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DD71-4C28-8E09-78C3C73F7370}"/>
              </c:ext>
            </c:extLst>
          </c:dPt>
          <c:dPt>
            <c:idx val="9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DD71-4C28-8E09-78C3C73F7370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DD71-4C28-8E09-78C3C73F7370}"/>
              </c:ext>
            </c:extLst>
          </c:dPt>
          <c:dPt>
            <c:idx val="11"/>
            <c:invertIfNegative val="0"/>
            <c:bubble3D val="0"/>
            <c:spPr>
              <a:solidFill>
                <a:schemeClr val="bg2">
                  <a:lumMod val="2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DD71-4C28-8E09-78C3C73F7370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71-4C28-8E09-78C3C73F7370}"/>
                </c:ext>
              </c:extLst>
            </c:dLbl>
            <c:dLbl>
              <c:idx val="1"/>
              <c:layout>
                <c:manualLayout>
                  <c:x val="-5.8217819923043979E-17"/>
                  <c:y val="-0.1216384627692779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D71-4C28-8E09-78C3C73F7370}"/>
                </c:ext>
              </c:extLst>
            </c:dLbl>
            <c:dLbl>
              <c:idx val="2"/>
              <c:layout>
                <c:manualLayout>
                  <c:x val="0"/>
                  <c:y val="-3.9353620307707692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D71-4C28-8E09-78C3C73F7370}"/>
                </c:ext>
              </c:extLst>
            </c:dLbl>
            <c:dLbl>
              <c:idx val="3"/>
              <c:layout>
                <c:manualLayout>
                  <c:x val="0"/>
                  <c:y val="-0.15741448123083029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*,#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D71-4C28-8E09-78C3C73F7370}"/>
                </c:ext>
              </c:extLst>
            </c:dLbl>
            <c:dLbl>
              <c:idx val="4"/>
              <c:layout>
                <c:manualLayout>
                  <c:x val="1.5877770670982086E-3"/>
                  <c:y val="-0.1216384627692779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*,$,#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DD71-4C28-8E09-78C3C73F73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/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 2'!$C$16:$G$16</c:f>
                <c:numCache>
                  <c:formatCode>General</c:formatCode>
                  <c:ptCount val="5"/>
                  <c:pt idx="0">
                    <c:v>0.15705625319186337</c:v>
                  </c:pt>
                  <c:pt idx="1">
                    <c:v>0.72947469684241562</c:v>
                  </c:pt>
                  <c:pt idx="2">
                    <c:v>0.2586890024720801</c:v>
                  </c:pt>
                  <c:pt idx="3">
                    <c:v>0.95874918513654883</c:v>
                  </c:pt>
                  <c:pt idx="4">
                    <c:v>0.73047929470998774</c:v>
                  </c:pt>
                </c:numCache>
              </c:numRef>
            </c:plus>
            <c:minus>
              <c:numRef>
                <c:f>'Figur 2'!$C$16:$G$16</c:f>
                <c:numCache>
                  <c:formatCode>General</c:formatCode>
                  <c:ptCount val="5"/>
                  <c:pt idx="0">
                    <c:v>0.15705625319186337</c:v>
                  </c:pt>
                  <c:pt idx="1">
                    <c:v>0.72947469684241562</c:v>
                  </c:pt>
                  <c:pt idx="2">
                    <c:v>0.2586890024720801</c:v>
                  </c:pt>
                  <c:pt idx="3">
                    <c:v>0.95874918513654883</c:v>
                  </c:pt>
                  <c:pt idx="4">
                    <c:v>0.73047929470998774</c:v>
                  </c:pt>
                </c:numCache>
              </c:numRef>
            </c:minus>
          </c:errBars>
          <c:cat>
            <c:strRef>
              <c:f>'Figur 2'!$C$14:$G$14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 2'!$C$15:$G$15</c:f>
              <c:numCache>
                <c:formatCode>0.000</c:formatCode>
                <c:ptCount val="5"/>
                <c:pt idx="0">
                  <c:v>0.61</c:v>
                </c:pt>
                <c:pt idx="1">
                  <c:v>3.8333333333333335</c:v>
                </c:pt>
                <c:pt idx="2">
                  <c:v>0.93200000000000005</c:v>
                </c:pt>
                <c:pt idx="3">
                  <c:v>2.9000000000000004</c:v>
                </c:pt>
                <c:pt idx="4">
                  <c:v>1.8399999999999999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DD71-4C28-8E09-78C3C73F737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13147904"/>
        <c:axId val="113149440"/>
      </c:barChart>
      <c:catAx>
        <c:axId val="113147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ko-KR"/>
          </a:p>
        </c:txPr>
        <c:crossAx val="113149440"/>
        <c:crosses val="autoZero"/>
        <c:auto val="1"/>
        <c:lblAlgn val="ctr"/>
        <c:lblOffset val="100"/>
        <c:noMultiLvlLbl val="0"/>
      </c:catAx>
      <c:valAx>
        <c:axId val="1131494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en-US" sz="1800"/>
                  <a:t>WBC(×10</a:t>
                </a:r>
                <a:r>
                  <a:rPr lang="en-US" sz="1800" baseline="30000"/>
                  <a:t>3</a:t>
                </a:r>
                <a:r>
                  <a:rPr lang="en-US" sz="1800"/>
                  <a:t> cells/µL)</a:t>
                </a:r>
                <a:endParaRPr lang="ko-KR" sz="1800"/>
              </a:p>
            </c:rich>
          </c:tx>
          <c:layout>
            <c:manualLayout>
              <c:xMode val="edge"/>
              <c:yMode val="edge"/>
              <c:x val="2.3929369310984046E-3"/>
              <c:y val="3.6235678316587687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ko-KR"/>
          </a:p>
        </c:txPr>
        <c:crossAx val="1131479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ko-KR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22812682243766E-2"/>
          <c:y val="5.7387298841923721E-2"/>
          <c:w val="0.8956853610978297"/>
          <c:h val="0.91954966240900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 2'!$B$35</c:f>
              <c:strCache>
                <c:ptCount val="1"/>
                <c:pt idx="0">
                  <c:v>Average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BE8B-4A97-AC8B-3039E9FC9911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BE8B-4A97-AC8B-3039E9FC9911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BE8B-4A97-AC8B-3039E9FC9911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BE8B-4A97-AC8B-3039E9FC9911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BE8B-4A97-AC8B-3039E9FC9911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BE8B-4A97-AC8B-3039E9FC9911}"/>
              </c:ext>
            </c:extLst>
          </c:dPt>
          <c:dPt>
            <c:idx val="6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BE8B-4A97-AC8B-3039E9FC9911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BE8B-4A97-AC8B-3039E9FC9911}"/>
              </c:ext>
            </c:extLst>
          </c:dPt>
          <c:dPt>
            <c:idx val="8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BE8B-4A97-AC8B-3039E9FC9911}"/>
              </c:ext>
            </c:extLst>
          </c:dPt>
          <c:dPt>
            <c:idx val="9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BE8B-4A97-AC8B-3039E9FC9911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BE8B-4A97-AC8B-3039E9FC9911}"/>
              </c:ext>
            </c:extLst>
          </c:dPt>
          <c:dPt>
            <c:idx val="11"/>
            <c:invertIfNegative val="0"/>
            <c:bubble3D val="0"/>
            <c:spPr>
              <a:solidFill>
                <a:schemeClr val="bg2">
                  <a:lumMod val="2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BE8B-4A97-AC8B-3039E9FC991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8B-4A97-AC8B-3039E9FC9911}"/>
                </c:ext>
              </c:extLst>
            </c:dLbl>
            <c:dLbl>
              <c:idx val="1"/>
              <c:layout>
                <c:manualLayout>
                  <c:x val="0"/>
                  <c:y val="-0.17066397980738329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BE8B-4A97-AC8B-3039E9FC9911}"/>
                </c:ext>
              </c:extLst>
            </c:dLbl>
            <c:dLbl>
              <c:idx val="2"/>
              <c:layout>
                <c:manualLayout>
                  <c:x val="-1.1555677829797273E-16"/>
                  <c:y val="-0.11982790071582225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BE8B-4A97-AC8B-3039E9FC9911}"/>
                </c:ext>
              </c:extLst>
            </c:dLbl>
            <c:dLbl>
              <c:idx val="3"/>
              <c:layout>
                <c:manualLayout>
                  <c:x val="0"/>
                  <c:y val="-0.16340168279430314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*,#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BE8B-4A97-AC8B-3039E9FC9911}"/>
                </c:ext>
              </c:extLst>
            </c:dLbl>
            <c:dLbl>
              <c:idx val="4"/>
              <c:layout>
                <c:manualLayout>
                  <c:x val="0"/>
                  <c:y val="-3.6311485065400703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BE8B-4A97-AC8B-3039E9FC99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/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 2'!$C$36:$G$36</c:f>
                <c:numCache>
                  <c:formatCode>General</c:formatCode>
                  <c:ptCount val="5"/>
                  <c:pt idx="0">
                    <c:v>5.56776436283003E-2</c:v>
                  </c:pt>
                  <c:pt idx="1">
                    <c:v>9.0000000000000288E-2</c:v>
                  </c:pt>
                  <c:pt idx="2">
                    <c:v>6.1846584384264908E-2</c:v>
                  </c:pt>
                  <c:pt idx="3">
                    <c:v>8.9814623902049862E-2</c:v>
                  </c:pt>
                  <c:pt idx="4">
                    <c:v>1.6329931618554543E-2</c:v>
                  </c:pt>
                </c:numCache>
              </c:numRef>
            </c:plus>
            <c:minus>
              <c:numRef>
                <c:f>'Figur 2'!$C$36:$G$36</c:f>
                <c:numCache>
                  <c:formatCode>General</c:formatCode>
                  <c:ptCount val="5"/>
                  <c:pt idx="0">
                    <c:v>5.56776436283003E-2</c:v>
                  </c:pt>
                  <c:pt idx="1">
                    <c:v>9.0000000000000288E-2</c:v>
                  </c:pt>
                  <c:pt idx="2">
                    <c:v>6.1846584384264908E-2</c:v>
                  </c:pt>
                  <c:pt idx="3">
                    <c:v>8.9814623902049862E-2</c:v>
                  </c:pt>
                  <c:pt idx="4">
                    <c:v>1.6329931618554543E-2</c:v>
                  </c:pt>
                </c:numCache>
              </c:numRef>
            </c:minus>
          </c:errBars>
          <c:cat>
            <c:strRef>
              <c:f>'Figur 2'!$C$34:$G$34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 2'!$C$35:$G$35</c:f>
              <c:numCache>
                <c:formatCode>0.000</c:formatCode>
                <c:ptCount val="5"/>
                <c:pt idx="0">
                  <c:v>0.12</c:v>
                </c:pt>
                <c:pt idx="1">
                  <c:v>0.34999999999999992</c:v>
                </c:pt>
                <c:pt idx="2">
                  <c:v>0.14750000000000002</c:v>
                </c:pt>
                <c:pt idx="3">
                  <c:v>0.32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BE8B-4A97-AC8B-3039E9FC991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13216128"/>
        <c:axId val="113234304"/>
      </c:barChart>
      <c:catAx>
        <c:axId val="113216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ko-KR"/>
          </a:p>
        </c:txPr>
        <c:crossAx val="113234304"/>
        <c:crosses val="autoZero"/>
        <c:auto val="1"/>
        <c:lblAlgn val="ctr"/>
        <c:lblOffset val="100"/>
        <c:noMultiLvlLbl val="0"/>
      </c:catAx>
      <c:valAx>
        <c:axId val="11323430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800"/>
                </a:pPr>
                <a:r>
                  <a:rPr lang="en-US" sz="1800"/>
                  <a:t>NE(×10</a:t>
                </a:r>
                <a:r>
                  <a:rPr lang="en-US" sz="1800" strike="noStrike" baseline="30000"/>
                  <a:t>3</a:t>
                </a:r>
                <a:r>
                  <a:rPr lang="en-US" sz="1800"/>
                  <a:t> cells/µL)</a:t>
                </a:r>
                <a:endParaRPr lang="ko-KR" sz="1800"/>
              </a:p>
            </c:rich>
          </c:tx>
          <c:layout>
            <c:manualLayout>
              <c:xMode val="edge"/>
              <c:yMode val="edge"/>
              <c:x val="8.6740586678045097E-3"/>
              <c:y val="2.8860574017284729E-2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ko-KR"/>
          </a:p>
        </c:txPr>
        <c:crossAx val="1132161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69172553158782E-2"/>
          <c:y val="4.2694096231425373E-2"/>
          <c:w val="0.89920725948268532"/>
          <c:h val="0.82658412443678753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A4F-4863-AC2B-8B13D189A206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6A4F-4863-AC2B-8B13D189A206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6A4F-4863-AC2B-8B13D189A206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6A4F-4863-AC2B-8B13D189A206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6A4F-4863-AC2B-8B13D189A206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6A4F-4863-AC2B-8B13D189A206}"/>
              </c:ext>
            </c:extLst>
          </c:dPt>
          <c:dPt>
            <c:idx val="6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6A4F-4863-AC2B-8B13D189A206}"/>
              </c:ext>
            </c:extLst>
          </c:dPt>
          <c:dPt>
            <c:idx val="7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6A4F-4863-AC2B-8B13D189A206}"/>
              </c:ext>
            </c:extLst>
          </c:dPt>
          <c:dPt>
            <c:idx val="8"/>
            <c:invertIfNegative val="0"/>
            <c:bubble3D val="0"/>
            <c:spPr>
              <a:solidFill>
                <a:schemeClr val="tx1">
                  <a:lumMod val="75000"/>
                  <a:lumOff val="2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6A4F-4863-AC2B-8B13D189A206}"/>
              </c:ext>
            </c:extLst>
          </c:dPt>
          <c:dPt>
            <c:idx val="9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6A4F-4863-AC2B-8B13D189A206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6A4F-4863-AC2B-8B13D189A206}"/>
              </c:ext>
            </c:extLst>
          </c:dPt>
          <c:dPt>
            <c:idx val="11"/>
            <c:invertIfNegative val="0"/>
            <c:bubble3D val="0"/>
            <c:spPr>
              <a:solidFill>
                <a:schemeClr val="bg2">
                  <a:lumMod val="25000"/>
                </a:schemeClr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6A4F-4863-AC2B-8B13D189A206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4F-4863-AC2B-8B13D189A206}"/>
                </c:ext>
              </c:extLst>
            </c:dLbl>
            <c:dLbl>
              <c:idx val="1"/>
              <c:layout>
                <c:manualLayout>
                  <c:x val="0"/>
                  <c:y val="-9.2991455494756181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A4F-4863-AC2B-8B13D189A206}"/>
                </c:ext>
              </c:extLst>
            </c:dLbl>
            <c:dLbl>
              <c:idx val="2"/>
              <c:layout>
                <c:manualLayout>
                  <c:x val="-1.0979919302738129E-16"/>
                  <c:y val="-4.9401710731589277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A4F-4863-AC2B-8B13D189A206}"/>
                </c:ext>
              </c:extLst>
            </c:dLbl>
            <c:dLbl>
              <c:idx val="3"/>
              <c:layout>
                <c:manualLayout>
                  <c:x val="0"/>
                  <c:y val="-5.2307693715800359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*,$,#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A4F-4863-AC2B-8B13D189A206}"/>
                </c:ext>
              </c:extLst>
            </c:dLbl>
            <c:dLbl>
              <c:idx val="4"/>
              <c:layout>
                <c:manualLayout>
                  <c:x val="-1.0979919302738129E-16"/>
                  <c:y val="-3.4871795810533568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*,$,#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A4F-4863-AC2B-8B13D189A2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/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 2'!$C$59:$G$59</c:f>
                <c:numCache>
                  <c:formatCode>General</c:formatCode>
                  <c:ptCount val="5"/>
                  <c:pt idx="0">
                    <c:v>1.5275252316519364E-2</c:v>
                  </c:pt>
                  <c:pt idx="1">
                    <c:v>3.4034296427770255E-2</c:v>
                  </c:pt>
                  <c:pt idx="2">
                    <c:v>1.9148542155126857E-2</c:v>
                  </c:pt>
                  <c:pt idx="3">
                    <c:v>2.0000000000000285E-2</c:v>
                  </c:pt>
                  <c:pt idx="4">
                    <c:v>1.1547005383792526E-2</c:v>
                  </c:pt>
                </c:numCache>
              </c:numRef>
            </c:plus>
            <c:minus>
              <c:numRef>
                <c:f>'Figur 2'!$C$59:$G$59</c:f>
                <c:numCache>
                  <c:formatCode>General</c:formatCode>
                  <c:ptCount val="5"/>
                  <c:pt idx="0">
                    <c:v>1.5275252316519364E-2</c:v>
                  </c:pt>
                  <c:pt idx="1">
                    <c:v>3.4034296427770255E-2</c:v>
                  </c:pt>
                  <c:pt idx="2">
                    <c:v>1.9148542155126857E-2</c:v>
                  </c:pt>
                  <c:pt idx="3">
                    <c:v>2.0000000000000285E-2</c:v>
                  </c:pt>
                  <c:pt idx="4">
                    <c:v>1.1547005383792526E-2</c:v>
                  </c:pt>
                </c:numCache>
              </c:numRef>
            </c:minus>
          </c:errBars>
          <c:cat>
            <c:strRef>
              <c:f>'Figur 2'!$C$57:$G$57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 2'!$C$58:$G$58</c:f>
              <c:numCache>
                <c:formatCode>0.000</c:formatCode>
                <c:ptCount val="5"/>
                <c:pt idx="0">
                  <c:v>9.3333333333333338E-2</c:v>
                </c:pt>
                <c:pt idx="1">
                  <c:v>0.22750000000000001</c:v>
                </c:pt>
                <c:pt idx="2">
                  <c:v>0.105</c:v>
                </c:pt>
                <c:pt idx="3">
                  <c:v>0.16999999999999998</c:v>
                </c:pt>
                <c:pt idx="4">
                  <c:v>0.15666666666666665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6A4F-4863-AC2B-8B13D189A20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6089856"/>
        <c:axId val="126112128"/>
      </c:barChart>
      <c:catAx>
        <c:axId val="126089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ko-KR"/>
          </a:p>
        </c:txPr>
        <c:crossAx val="126112128"/>
        <c:crosses val="autoZero"/>
        <c:auto val="1"/>
        <c:lblAlgn val="ctr"/>
        <c:lblOffset val="100"/>
        <c:noMultiLvlLbl val="0"/>
      </c:catAx>
      <c:valAx>
        <c:axId val="1261121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 b="1"/>
                  <a:t>EO </a:t>
                </a:r>
                <a:r>
                  <a:rPr lang="en-US" altLang="ko-KR" sz="1600" b="1" i="0" u="none" strike="noStrike" baseline="0">
                    <a:effectLst/>
                  </a:rPr>
                  <a:t>(×10</a:t>
                </a:r>
                <a:r>
                  <a:rPr lang="en-US" altLang="ko-KR" sz="1600" b="1" i="0" u="none" strike="noStrike" baseline="30000">
                    <a:effectLst/>
                  </a:rPr>
                  <a:t>3</a:t>
                </a:r>
                <a:r>
                  <a:rPr lang="en-US" altLang="ko-KR" sz="1600" b="1" i="0" u="none" strike="noStrike" baseline="0">
                    <a:effectLst/>
                  </a:rPr>
                  <a:t> cells/µL)</a:t>
                </a:r>
                <a:endParaRPr lang="ko-KR" sz="1600" b="1"/>
              </a:p>
            </c:rich>
          </c:tx>
          <c:layout>
            <c:manualLayout>
              <c:xMode val="edge"/>
              <c:yMode val="edge"/>
              <c:x val="1.0939361331461662E-3"/>
              <c:y val="3.4038098834339302E-2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ko-KR"/>
          </a:p>
        </c:txPr>
        <c:crossAx val="1260898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027-46AD-A53C-C22D265A92AA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027-46AD-A53C-C22D265A92AA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027-46AD-A53C-C22D265A92AA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027-46AD-A53C-C22D265A92AA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>
                  <a:lumMod val="85000"/>
                  <a:lumOff val="1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027-46AD-A53C-C22D265A92AA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027-46AD-A53C-C22D265A92AA}"/>
                </c:ext>
              </c:extLst>
            </c:dLbl>
            <c:dLbl>
              <c:idx val="1"/>
              <c:layout>
                <c:manualLayout>
                  <c:x val="2.1879444262115741E-3"/>
                  <c:y val="-9.1509913573970522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027-46AD-A53C-C22D265A92AA}"/>
                </c:ext>
              </c:extLst>
            </c:dLbl>
            <c:dLbl>
              <c:idx val="2"/>
              <c:layout>
                <c:manualLayout>
                  <c:x val="0"/>
                  <c:y val="-9.8288425690560857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**,$$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027-46AD-A53C-C22D265A92AA}"/>
                </c:ext>
              </c:extLst>
            </c:dLbl>
            <c:dLbl>
              <c:idx val="3"/>
              <c:layout>
                <c:manualLayout>
                  <c:x val="2.1879444262115741E-3"/>
                  <c:y val="-0.11523470598203694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**,#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027-46AD-A53C-C22D265A92AA}"/>
                </c:ext>
              </c:extLst>
            </c:dLbl>
            <c:dLbl>
              <c:idx val="4"/>
              <c:layout>
                <c:manualLayout>
                  <c:x val="-1.6044740442007475E-16"/>
                  <c:y val="-0.10506693780715136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**,$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027-46AD-A53C-C22D265A92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'Figure 3'!$C$16:$G$16</c:f>
                <c:numCache>
                  <c:formatCode>General</c:formatCode>
                  <c:ptCount val="5"/>
                  <c:pt idx="0">
                    <c:v>3.8765157766300713</c:v>
                  </c:pt>
                  <c:pt idx="1">
                    <c:v>8.1346467180877173</c:v>
                  </c:pt>
                  <c:pt idx="2">
                    <c:v>8.3513343488730278</c:v>
                  </c:pt>
                  <c:pt idx="3">
                    <c:v>10.141271235684176</c:v>
                  </c:pt>
                  <c:pt idx="4">
                    <c:v>9.6177740837991799</c:v>
                  </c:pt>
                </c:numCache>
              </c:numRef>
            </c:plus>
            <c:minus>
              <c:numRef>
                <c:f>'Figure 3'!$C$16:$G$16</c:f>
                <c:numCache>
                  <c:formatCode>General</c:formatCode>
                  <c:ptCount val="5"/>
                  <c:pt idx="0">
                    <c:v>3.8765157766300713</c:v>
                  </c:pt>
                  <c:pt idx="1">
                    <c:v>8.1346467180877173</c:v>
                  </c:pt>
                  <c:pt idx="2">
                    <c:v>8.3513343488730278</c:v>
                  </c:pt>
                  <c:pt idx="3">
                    <c:v>10.141271235684176</c:v>
                  </c:pt>
                  <c:pt idx="4">
                    <c:v>9.6177740837991799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'Figure 3'!$C$14:$G$14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'Figure 3'!$C$15:$G$15</c:f>
              <c:numCache>
                <c:formatCode>General</c:formatCode>
                <c:ptCount val="5"/>
                <c:pt idx="0">
                  <c:v>13.977104285714287</c:v>
                </c:pt>
                <c:pt idx="1">
                  <c:v>60.165285714285709</c:v>
                </c:pt>
                <c:pt idx="2">
                  <c:v>33.9955</c:v>
                </c:pt>
                <c:pt idx="3">
                  <c:v>54.914771428571427</c:v>
                </c:pt>
                <c:pt idx="4">
                  <c:v>44.354880000000001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027-46AD-A53C-C22D265A92A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97689407"/>
        <c:axId val="1797687743"/>
      </c:barChart>
      <c:catAx>
        <c:axId val="17976894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ko-KR"/>
          </a:p>
        </c:txPr>
        <c:crossAx val="1797687743"/>
        <c:crosses val="autoZero"/>
        <c:auto val="1"/>
        <c:lblAlgn val="ctr"/>
        <c:lblOffset val="100"/>
        <c:noMultiLvlLbl val="0"/>
      </c:catAx>
      <c:valAx>
        <c:axId val="17976877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600"/>
                  <a:t>IgE (ng/mL)</a:t>
                </a:r>
                <a:endParaRPr lang="ko-KR" sz="1600"/>
              </a:p>
            </c:rich>
          </c:tx>
          <c:layout>
            <c:manualLayout>
              <c:xMode val="edge"/>
              <c:yMode val="edge"/>
              <c:x val="5.8997050147492625E-3"/>
              <c:y val="3.561846932589699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ko-KR"/>
          </a:p>
        </c:txPr>
        <c:crossAx val="1797689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6'!$C$26</c:f>
              <c:strCache>
                <c:ptCount val="1"/>
                <c:pt idx="0">
                  <c:v>IFN-ɤ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30-42BA-A473-D26511718317}"/>
                </c:ext>
              </c:extLst>
            </c:dLbl>
            <c:dLbl>
              <c:idx val="1"/>
              <c:layout>
                <c:manualLayout>
                  <c:x val="2.1644840813996396E-3"/>
                  <c:y val="-0.1460343880892216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530-42BA-A473-D26511718317}"/>
                </c:ext>
              </c:extLst>
            </c:dLbl>
            <c:dLbl>
              <c:idx val="2"/>
              <c:layout>
                <c:manualLayout>
                  <c:x val="-2.2104332449160036E-3"/>
                  <c:y val="-0.12798222237554369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530-42BA-A473-D26511718317}"/>
                </c:ext>
              </c:extLst>
            </c:dLbl>
            <c:dLbl>
              <c:idx val="3"/>
              <c:layout>
                <c:manualLayout>
                  <c:x val="-8.1048282703575547E-17"/>
                  <c:y val="-0.15516410667724589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*,#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530-42BA-A473-D26511718317}"/>
                </c:ext>
              </c:extLst>
            </c:dLbl>
            <c:dLbl>
              <c:idx val="4"/>
              <c:layout>
                <c:manualLayout>
                  <c:x val="-1.6209656540715109E-16"/>
                  <c:y val="-9.2084587455045663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530-42BA-A473-D2651171831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'Figure 6'!$D$28:$H$28</c:f>
                <c:numCache>
                  <c:formatCode>General</c:formatCode>
                  <c:ptCount val="5"/>
                  <c:pt idx="0">
                    <c:v>0.57909570636858343</c:v>
                  </c:pt>
                  <c:pt idx="1">
                    <c:v>1.1217870805610146</c:v>
                  </c:pt>
                  <c:pt idx="2">
                    <c:v>0.76433459848254082</c:v>
                  </c:pt>
                  <c:pt idx="3">
                    <c:v>1.1612810835659431</c:v>
                  </c:pt>
                  <c:pt idx="4">
                    <c:v>0.65736998554984538</c:v>
                  </c:pt>
                </c:numCache>
              </c:numRef>
            </c:plus>
            <c:minus>
              <c:numRef>
                <c:f>'Figure 6'!$D$28:$H$28</c:f>
                <c:numCache>
                  <c:formatCode>General</c:formatCode>
                  <c:ptCount val="5"/>
                  <c:pt idx="0">
                    <c:v>0.57909570636858343</c:v>
                  </c:pt>
                  <c:pt idx="1">
                    <c:v>1.1217870805610146</c:v>
                  </c:pt>
                  <c:pt idx="2">
                    <c:v>0.76433459848254082</c:v>
                  </c:pt>
                  <c:pt idx="3">
                    <c:v>1.1612810835659431</c:v>
                  </c:pt>
                  <c:pt idx="4">
                    <c:v>0.65736998554984538</c:v>
                  </c:pt>
                </c:numCache>
              </c:numRef>
            </c:minus>
          </c:errBars>
          <c:cat>
            <c:strRef>
              <c:f>'Figure 6'!$D$25:$H$25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'Figure 6'!$D$26:$H$26</c:f>
              <c:numCache>
                <c:formatCode>0.00</c:formatCode>
                <c:ptCount val="5"/>
                <c:pt idx="0" formatCode="General">
                  <c:v>1</c:v>
                </c:pt>
                <c:pt idx="1">
                  <c:v>4.3009142834179936</c:v>
                </c:pt>
                <c:pt idx="2">
                  <c:v>1.3038818086006103</c:v>
                </c:pt>
                <c:pt idx="3">
                  <c:v>3.0369498663613772</c:v>
                </c:pt>
                <c:pt idx="4">
                  <c:v>1.5419779683352315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530-42BA-A473-D26511718317}"/>
            </c:ext>
          </c:extLst>
        </c:ser>
        <c:ser>
          <c:idx val="1"/>
          <c:order val="1"/>
          <c:tx>
            <c:strRef>
              <c:f>'Figure 6'!$C$27</c:f>
              <c:strCache>
                <c:ptCount val="1"/>
                <c:pt idx="0">
                  <c:v>IL-12p40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30-42BA-A473-D26511718317}"/>
                </c:ext>
              </c:extLst>
            </c:dLbl>
            <c:dLbl>
              <c:idx val="1"/>
              <c:layout>
                <c:manualLayout>
                  <c:x val="-3.9682081271750627E-17"/>
                  <c:y val="-2.3121387283237066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530-42BA-A473-D2651171831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30-42BA-A473-D26511718317}"/>
                </c:ext>
              </c:extLst>
            </c:dLbl>
            <c:dLbl>
              <c:idx val="3"/>
              <c:layout>
                <c:manualLayout>
                  <c:x val="-7.9364162543501253E-17"/>
                  <c:y val="-5.7803468208092554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530-42BA-A473-D26511718317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 altLang="ko-KR"/>
                      <a:t>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530-42BA-A473-D26511718317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'Figure 6'!$D$29:$H$29</c:f>
                <c:numCache>
                  <c:formatCode>General</c:formatCode>
                  <c:ptCount val="5"/>
                  <c:pt idx="0">
                    <c:v>0.43623487281297019</c:v>
                  </c:pt>
                  <c:pt idx="1">
                    <c:v>6.0321714636121827E-2</c:v>
                  </c:pt>
                  <c:pt idx="2">
                    <c:v>0.17148009182804139</c:v>
                  </c:pt>
                  <c:pt idx="3">
                    <c:v>0.34171151381994519</c:v>
                  </c:pt>
                  <c:pt idx="4">
                    <c:v>3.1305799777586282E-2</c:v>
                  </c:pt>
                </c:numCache>
              </c:numRef>
            </c:plus>
            <c:minus>
              <c:numRef>
                <c:f>'Figure 6'!$D$29:$H$29</c:f>
                <c:numCache>
                  <c:formatCode>General</c:formatCode>
                  <c:ptCount val="5"/>
                  <c:pt idx="0">
                    <c:v>0.43623487281297019</c:v>
                  </c:pt>
                  <c:pt idx="1">
                    <c:v>6.0321714636121827E-2</c:v>
                  </c:pt>
                  <c:pt idx="2">
                    <c:v>0.17148009182804139</c:v>
                  </c:pt>
                  <c:pt idx="3">
                    <c:v>0.34171151381994519</c:v>
                  </c:pt>
                  <c:pt idx="4">
                    <c:v>3.1305799777586282E-2</c:v>
                  </c:pt>
                </c:numCache>
              </c:numRef>
            </c:minus>
          </c:errBars>
          <c:cat>
            <c:strRef>
              <c:f>'Figure 6'!$D$25:$H$25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'Figure 6'!$D$27:$H$27</c:f>
              <c:numCache>
                <c:formatCode>0.00</c:formatCode>
                <c:ptCount val="5"/>
                <c:pt idx="0" formatCode="General">
                  <c:v>1</c:v>
                </c:pt>
                <c:pt idx="1">
                  <c:v>1.8899678553387556</c:v>
                </c:pt>
                <c:pt idx="2">
                  <c:v>1.9462275005291576</c:v>
                </c:pt>
                <c:pt idx="3">
                  <c:v>2.2178811510501042</c:v>
                </c:pt>
                <c:pt idx="4">
                  <c:v>1.7147950803763512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530-42BA-A473-D2651171831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0457728"/>
        <c:axId val="190459264"/>
      </c:barChart>
      <c:catAx>
        <c:axId val="190457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0459264"/>
        <c:crosses val="autoZero"/>
        <c:auto val="1"/>
        <c:lblAlgn val="ctr"/>
        <c:lblOffset val="100"/>
        <c:noMultiLvlLbl val="0"/>
      </c:catAx>
      <c:valAx>
        <c:axId val="1904592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/>
                </a:pPr>
                <a:r>
                  <a:rPr lang="en-US" altLang="ko-KR" sz="1400" b="1" i="0" baseline="0">
                    <a:effectLst/>
                  </a:rPr>
                  <a:t>Relative Expression  Fold </a:t>
                </a:r>
                <a:endParaRPr lang="ko-KR" altLang="ko-KR" sz="800">
                  <a:effectLst/>
                </a:endParaRPr>
              </a:p>
            </c:rich>
          </c:tx>
          <c:layout>
            <c:manualLayout>
              <c:xMode val="edge"/>
              <c:yMode val="edge"/>
              <c:x val="1.7316017316017316E-2"/>
              <c:y val="3.729279504801785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ko-KR"/>
          </a:p>
        </c:txPr>
        <c:crossAx val="190457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3216995602822377"/>
          <c:y val="2.2296056923520411E-2"/>
          <c:w val="0.20505948120121348"/>
          <c:h val="8.0648733937159586E-2"/>
        </c:manualLayout>
      </c:layout>
      <c:overlay val="1"/>
      <c:txPr>
        <a:bodyPr/>
        <a:lstStyle/>
        <a:p>
          <a:pPr>
            <a:defRPr sz="1050"/>
          </a:pPr>
          <a:endParaRPr lang="ko-K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515630639627994E-2"/>
          <c:y val="6.334125098970704E-2"/>
          <c:w val="0.88490270491889444"/>
          <c:h val="0.842501979414093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7'!$C$37</c:f>
              <c:strCache>
                <c:ptCount val="1"/>
                <c:pt idx="0">
                  <c:v>IL-4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3C-4386-9A6C-080870A1A65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3C-4386-9A6C-080870A1A65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3C-4386-9A6C-080870A1A65B}"/>
                </c:ext>
              </c:extLst>
            </c:dLbl>
            <c:dLbl>
              <c:idx val="3"/>
              <c:layout>
                <c:manualLayout>
                  <c:x val="-1.3285384257771555E-16"/>
                  <c:y val="-3.0491128042090351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33C-4386-9A6C-080870A1A65B}"/>
                </c:ext>
              </c:extLst>
            </c:dLbl>
            <c:dLbl>
              <c:idx val="4"/>
              <c:layout>
                <c:manualLayout>
                  <c:x val="1.8449378818891941E-3"/>
                  <c:y val="-5.4520239270681531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33C-4386-9A6C-080870A1A65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'Figure 7'!$D$40:$H$40</c:f>
                <c:numCache>
                  <c:formatCode>General</c:formatCode>
                  <c:ptCount val="5"/>
                  <c:pt idx="0">
                    <c:v>0.36868858665355514</c:v>
                  </c:pt>
                  <c:pt idx="1">
                    <c:v>0.10688603854049408</c:v>
                  </c:pt>
                  <c:pt idx="2">
                    <c:v>0.28628888589583401</c:v>
                  </c:pt>
                  <c:pt idx="3">
                    <c:v>0.10033568604623029</c:v>
                  </c:pt>
                  <c:pt idx="4">
                    <c:v>0.25494134581021349</c:v>
                  </c:pt>
                </c:numCache>
              </c:numRef>
            </c:plus>
            <c:minus>
              <c:numRef>
                <c:f>'Figure 7'!$D$40:$H$40</c:f>
                <c:numCache>
                  <c:formatCode>General</c:formatCode>
                  <c:ptCount val="5"/>
                  <c:pt idx="0">
                    <c:v>0.36868858665355514</c:v>
                  </c:pt>
                  <c:pt idx="1">
                    <c:v>0.10688603854049408</c:v>
                  </c:pt>
                  <c:pt idx="2">
                    <c:v>0.28628888589583401</c:v>
                  </c:pt>
                  <c:pt idx="3">
                    <c:v>0.10033568604623029</c:v>
                  </c:pt>
                  <c:pt idx="4">
                    <c:v>0.25494134581021349</c:v>
                  </c:pt>
                </c:numCache>
              </c:numRef>
            </c:minus>
          </c:errBars>
          <c:cat>
            <c:strRef>
              <c:f>'Figure 7'!$D$36:$H$36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'Figure 7'!$D$37:$H$37</c:f>
              <c:numCache>
                <c:formatCode>0.00</c:formatCode>
                <c:ptCount val="5"/>
                <c:pt idx="0" formatCode="General">
                  <c:v>1</c:v>
                </c:pt>
                <c:pt idx="1">
                  <c:v>1.4551583190387227</c:v>
                </c:pt>
                <c:pt idx="2">
                  <c:v>1.0436567555147371</c:v>
                </c:pt>
                <c:pt idx="3">
                  <c:v>0.84474123302508086</c:v>
                </c:pt>
                <c:pt idx="4">
                  <c:v>0.59042188937894469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3C-4386-9A6C-080870A1A65B}"/>
            </c:ext>
          </c:extLst>
        </c:ser>
        <c:ser>
          <c:idx val="1"/>
          <c:order val="1"/>
          <c:tx>
            <c:strRef>
              <c:f>'Figure 7'!$C$38</c:f>
              <c:strCache>
                <c:ptCount val="1"/>
                <c:pt idx="0">
                  <c:v>IL-5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33C-4386-9A6C-080870A1A65B}"/>
                </c:ext>
              </c:extLst>
            </c:dLbl>
            <c:dLbl>
              <c:idx val="1"/>
              <c:layout>
                <c:manualLayout>
                  <c:x val="0"/>
                  <c:y val="-4.8785804867344414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33C-4386-9A6C-080870A1A65B}"/>
                </c:ext>
              </c:extLst>
            </c:dLbl>
            <c:dLbl>
              <c:idx val="2"/>
              <c:layout>
                <c:manualLayout>
                  <c:x val="0"/>
                  <c:y val="-1.7748944671508369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*,$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833C-4386-9A6C-080870A1A65B}"/>
                </c:ext>
              </c:extLst>
            </c:dLbl>
            <c:dLbl>
              <c:idx val="3"/>
              <c:layout>
                <c:manualLayout>
                  <c:x val="-3.6366151016598569E-3"/>
                  <c:y val="-0.13311708503631198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33C-4386-9A6C-080870A1A65B}"/>
                </c:ext>
              </c:extLst>
            </c:dLbl>
            <c:dLbl>
              <c:idx val="4"/>
              <c:layout>
                <c:manualLayout>
                  <c:x val="-1.8183075508299285E-3"/>
                  <c:y val="-2.6623417007262448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**,$,#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833C-4386-9A6C-080870A1A65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'Figure 7'!$D$41:$H$41</c:f>
                <c:numCache>
                  <c:formatCode>General</c:formatCode>
                  <c:ptCount val="5"/>
                  <c:pt idx="0">
                    <c:v>5.9027632316762828E-2</c:v>
                  </c:pt>
                  <c:pt idx="1">
                    <c:v>0.29156982171163942</c:v>
                  </c:pt>
                  <c:pt idx="2">
                    <c:v>9.2638119105000943E-2</c:v>
                  </c:pt>
                  <c:pt idx="3">
                    <c:v>0.65473015644409571</c:v>
                  </c:pt>
                  <c:pt idx="4">
                    <c:v>0.14242094595554633</c:v>
                  </c:pt>
                </c:numCache>
              </c:numRef>
            </c:plus>
            <c:minus>
              <c:numRef>
                <c:f>'Figure 7'!$D$41:$H$41</c:f>
                <c:numCache>
                  <c:formatCode>General</c:formatCode>
                  <c:ptCount val="5"/>
                  <c:pt idx="0">
                    <c:v>5.9027632316762828E-2</c:v>
                  </c:pt>
                  <c:pt idx="1">
                    <c:v>0.29156982171163942</c:v>
                  </c:pt>
                  <c:pt idx="2">
                    <c:v>9.2638119105000943E-2</c:v>
                  </c:pt>
                  <c:pt idx="3">
                    <c:v>0.65473015644409571</c:v>
                  </c:pt>
                  <c:pt idx="4">
                    <c:v>0.14242094595554633</c:v>
                  </c:pt>
                </c:numCache>
              </c:numRef>
            </c:minus>
          </c:errBars>
          <c:cat>
            <c:strRef>
              <c:f>'Figure 7'!$D$36:$H$36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'Figure 7'!$D$38:$H$38</c:f>
              <c:numCache>
                <c:formatCode>0.00</c:formatCode>
                <c:ptCount val="5"/>
                <c:pt idx="0" formatCode="General">
                  <c:v>0.99999999999999989</c:v>
                </c:pt>
                <c:pt idx="1">
                  <c:v>2.8157455060600447</c:v>
                </c:pt>
                <c:pt idx="2">
                  <c:v>1.5759713139717597</c:v>
                </c:pt>
                <c:pt idx="3">
                  <c:v>3.1295503412193768</c:v>
                </c:pt>
                <c:pt idx="4">
                  <c:v>2.0195073242519253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33C-4386-9A6C-080870A1A65B}"/>
            </c:ext>
          </c:extLst>
        </c:ser>
        <c:ser>
          <c:idx val="2"/>
          <c:order val="2"/>
          <c:tx>
            <c:strRef>
              <c:f>'Figure 7'!$C$39</c:f>
              <c:strCache>
                <c:ptCount val="1"/>
                <c:pt idx="0">
                  <c:v>IL-13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33C-4386-9A6C-080870A1A65B}"/>
                </c:ext>
              </c:extLst>
            </c:dLbl>
            <c:dLbl>
              <c:idx val="1"/>
              <c:layout>
                <c:manualLayout>
                  <c:x val="0"/>
                  <c:y val="-5.7933143279971455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833C-4386-9A6C-080870A1A65B}"/>
                </c:ext>
              </c:extLst>
            </c:dLbl>
            <c:dLbl>
              <c:idx val="2"/>
              <c:layout>
                <c:manualLayout>
                  <c:x val="0"/>
                  <c:y val="-2.9581574452513769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833C-4386-9A6C-080870A1A65B}"/>
                </c:ext>
              </c:extLst>
            </c:dLbl>
            <c:dLbl>
              <c:idx val="3"/>
              <c:layout>
                <c:manualLayout>
                  <c:x val="-1.8183075508299285E-3"/>
                  <c:y val="-8.5786565912289989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833C-4386-9A6C-080870A1A65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33C-4386-9A6C-080870A1A65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'Figure 7'!$D$42:$H$42</c:f>
                <c:numCache>
                  <c:formatCode>General</c:formatCode>
                  <c:ptCount val="5"/>
                  <c:pt idx="0">
                    <c:v>9.299015794949847E-2</c:v>
                  </c:pt>
                  <c:pt idx="1">
                    <c:v>0.33275485736387472</c:v>
                  </c:pt>
                  <c:pt idx="2">
                    <c:v>0.12328601514403974</c:v>
                  </c:pt>
                  <c:pt idx="3">
                    <c:v>0.37949487579571123</c:v>
                  </c:pt>
                  <c:pt idx="4">
                    <c:v>0.46425088087711108</c:v>
                  </c:pt>
                </c:numCache>
              </c:numRef>
            </c:plus>
            <c:minus>
              <c:numRef>
                <c:f>'Figure 7'!$D$42:$H$42</c:f>
                <c:numCache>
                  <c:formatCode>General</c:formatCode>
                  <c:ptCount val="5"/>
                  <c:pt idx="0">
                    <c:v>9.299015794949847E-2</c:v>
                  </c:pt>
                  <c:pt idx="1">
                    <c:v>0.33275485736387472</c:v>
                  </c:pt>
                  <c:pt idx="2">
                    <c:v>0.12328601514403974</c:v>
                  </c:pt>
                  <c:pt idx="3">
                    <c:v>0.37949487579571123</c:v>
                  </c:pt>
                  <c:pt idx="4">
                    <c:v>0.46425088087711108</c:v>
                  </c:pt>
                </c:numCache>
              </c:numRef>
            </c:minus>
          </c:errBars>
          <c:cat>
            <c:strRef>
              <c:f>'Figure 7'!$D$36:$H$36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'Figure 7'!$D$39:$H$39</c:f>
              <c:numCache>
                <c:formatCode>0.00</c:formatCode>
                <c:ptCount val="5"/>
                <c:pt idx="0" formatCode="General">
                  <c:v>0.99999999999999989</c:v>
                </c:pt>
                <c:pt idx="1">
                  <c:v>2.0801150681990941</c:v>
                </c:pt>
                <c:pt idx="2">
                  <c:v>1.1455686481839744</c:v>
                </c:pt>
                <c:pt idx="3">
                  <c:v>1.9162886219372424</c:v>
                </c:pt>
                <c:pt idx="4">
                  <c:v>1.5273104940078017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3C-4386-9A6C-080870A1A6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6131840"/>
        <c:axId val="46133632"/>
      </c:barChart>
      <c:catAx>
        <c:axId val="46131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6133632"/>
        <c:crosses val="autoZero"/>
        <c:auto val="1"/>
        <c:lblAlgn val="ctr"/>
        <c:lblOffset val="100"/>
        <c:noMultiLvlLbl val="0"/>
      </c:catAx>
      <c:valAx>
        <c:axId val="4613363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/>
                </a:pPr>
                <a:r>
                  <a:rPr lang="en-US" altLang="ko-KR" sz="1400" b="1" i="0" baseline="0">
                    <a:effectLst/>
                  </a:rPr>
                  <a:t>relative expression  fold </a:t>
                </a:r>
                <a:endParaRPr lang="ko-KR" altLang="ko-KR" sz="800">
                  <a:effectLst/>
                </a:endParaRPr>
              </a:p>
            </c:rich>
          </c:tx>
          <c:layout>
            <c:manualLayout>
              <c:xMode val="edge"/>
              <c:yMode val="edge"/>
              <c:x val="6.6350584681587697E-3"/>
              <c:y val="6.5796347903067931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ko-KR"/>
          </a:p>
        </c:txPr>
        <c:crossAx val="461318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157736612264913"/>
          <c:y val="1.5961985486223053E-2"/>
          <c:w val="0.21724596925384326"/>
          <c:h val="8.2952680047941985E-2"/>
        </c:manualLayout>
      </c:layout>
      <c:overlay val="1"/>
      <c:txPr>
        <a:bodyPr/>
        <a:lstStyle/>
        <a:p>
          <a:pPr>
            <a:defRPr sz="1050"/>
          </a:pPr>
          <a:endParaRPr lang="ko-K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06339592166364"/>
          <c:y val="6.6006583507033728E-2"/>
          <c:w val="0.86737250151423384"/>
          <c:h val="0.79792084459321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8'!$C$25</c:f>
              <c:strCache>
                <c:ptCount val="1"/>
                <c:pt idx="0">
                  <c:v>TNF-α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92-48F8-BBD9-3986EFEEB4AE}"/>
                </c:ext>
              </c:extLst>
            </c:dLbl>
            <c:dLbl>
              <c:idx val="1"/>
              <c:layout>
                <c:manualLayout>
                  <c:x val="-2.051282051282089E-3"/>
                  <c:y val="-8.9108887734495545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792-48F8-BBD9-3986EFEEB4AE}"/>
                </c:ext>
              </c:extLst>
            </c:dLbl>
            <c:dLbl>
              <c:idx val="2"/>
              <c:layout>
                <c:manualLayout>
                  <c:x val="0"/>
                  <c:y val="-7.9207900208440471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792-48F8-BBD9-3986EFEEB4AE}"/>
                </c:ext>
              </c:extLst>
            </c:dLbl>
            <c:dLbl>
              <c:idx val="3"/>
              <c:layout>
                <c:manualLayout>
                  <c:x val="0"/>
                  <c:y val="-1.9801975052110118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792-48F8-BBD9-3986EFEEB4AE}"/>
                </c:ext>
              </c:extLst>
            </c:dLbl>
            <c:dLbl>
              <c:idx val="4"/>
              <c:layout>
                <c:manualLayout>
                  <c:x val="0"/>
                  <c:y val="-1.9801975052110059E-2"/>
                </c:manualLayout>
              </c:layout>
              <c:tx>
                <c:rich>
                  <a:bodyPr/>
                  <a:lstStyle/>
                  <a:p>
                    <a:r>
                      <a:rPr lang="en-US" altLang="ko-KR"/>
                      <a:t>*,$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792-48F8-BBD9-3986EFEEB4AE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'Figure 8'!$D$27:$H$27</c:f>
                <c:numCache>
                  <c:formatCode>General</c:formatCode>
                  <c:ptCount val="5"/>
                  <c:pt idx="0">
                    <c:v>3.4302305688254632E-2</c:v>
                  </c:pt>
                  <c:pt idx="1">
                    <c:v>0.32735664951631843</c:v>
                  </c:pt>
                  <c:pt idx="2">
                    <c:v>0.28309563060826826</c:v>
                  </c:pt>
                  <c:pt idx="3">
                    <c:v>4.1006577141961341E-2</c:v>
                  </c:pt>
                  <c:pt idx="4">
                    <c:v>5.3925514909661493E-2</c:v>
                  </c:pt>
                </c:numCache>
              </c:numRef>
            </c:plus>
            <c:minus>
              <c:numRef>
                <c:f>'Figure 8'!$D$27:$H$27</c:f>
                <c:numCache>
                  <c:formatCode>General</c:formatCode>
                  <c:ptCount val="5"/>
                  <c:pt idx="0">
                    <c:v>3.4302305688254632E-2</c:v>
                  </c:pt>
                  <c:pt idx="1">
                    <c:v>0.32735664951631843</c:v>
                  </c:pt>
                  <c:pt idx="2">
                    <c:v>0.28309563060826826</c:v>
                  </c:pt>
                  <c:pt idx="3">
                    <c:v>4.1006577141961341E-2</c:v>
                  </c:pt>
                  <c:pt idx="4">
                    <c:v>5.3925514909661493E-2</c:v>
                  </c:pt>
                </c:numCache>
              </c:numRef>
            </c:minus>
          </c:errBars>
          <c:cat>
            <c:strRef>
              <c:f>'Figure 8'!$D$24:$H$24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'Figure 8'!$D$25:$H$25</c:f>
              <c:numCache>
                <c:formatCode>0.00</c:formatCode>
                <c:ptCount val="5"/>
                <c:pt idx="0" formatCode="General">
                  <c:v>1</c:v>
                </c:pt>
                <c:pt idx="1">
                  <c:v>2.3283069159029766</c:v>
                </c:pt>
                <c:pt idx="2">
                  <c:v>1.3849229504683764</c:v>
                </c:pt>
                <c:pt idx="3">
                  <c:v>2.0917553340085489</c:v>
                </c:pt>
                <c:pt idx="4">
                  <c:v>1.2228752076125846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92-48F8-BBD9-3986EFEEB4AE}"/>
            </c:ext>
          </c:extLst>
        </c:ser>
        <c:ser>
          <c:idx val="1"/>
          <c:order val="1"/>
          <c:tx>
            <c:strRef>
              <c:f>'Figure 8'!$C$26</c:f>
              <c:strCache>
                <c:ptCount val="1"/>
                <c:pt idx="0">
                  <c:v>IL-6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elete val="1"/>
          </c:dLbls>
          <c:errBars>
            <c:errBarType val="both"/>
            <c:errValType val="cust"/>
            <c:noEndCap val="0"/>
            <c:plus>
              <c:numRef>
                <c:f>'Figure 8'!$D$28:$H$28</c:f>
                <c:numCache>
                  <c:formatCode>General</c:formatCode>
                  <c:ptCount val="5"/>
                  <c:pt idx="0">
                    <c:v>4.0189986707702158E-2</c:v>
                  </c:pt>
                  <c:pt idx="1">
                    <c:v>0.40944267377240101</c:v>
                  </c:pt>
                  <c:pt idx="2">
                    <c:v>0.12409711653736731</c:v>
                  </c:pt>
                  <c:pt idx="3">
                    <c:v>0.42053158514435146</c:v>
                  </c:pt>
                  <c:pt idx="4">
                    <c:v>0.27739694148762911</c:v>
                  </c:pt>
                </c:numCache>
              </c:numRef>
            </c:plus>
            <c:minus>
              <c:numRef>
                <c:f>'Figure 8'!$D$28:$H$28</c:f>
                <c:numCache>
                  <c:formatCode>General</c:formatCode>
                  <c:ptCount val="5"/>
                  <c:pt idx="0">
                    <c:v>4.0189986707702158E-2</c:v>
                  </c:pt>
                  <c:pt idx="1">
                    <c:v>0.40944267377240101</c:v>
                  </c:pt>
                  <c:pt idx="2">
                    <c:v>0.12409711653736731</c:v>
                  </c:pt>
                  <c:pt idx="3">
                    <c:v>0.42053158514435146</c:v>
                  </c:pt>
                  <c:pt idx="4">
                    <c:v>0.27739694148762911</c:v>
                  </c:pt>
                </c:numCache>
              </c:numRef>
            </c:minus>
          </c:errBars>
          <c:cat>
            <c:strRef>
              <c:f>'Figure 8'!$D$24:$H$24</c:f>
              <c:strCache>
                <c:ptCount val="5"/>
                <c:pt idx="0">
                  <c:v>CON</c:v>
                </c:pt>
                <c:pt idx="1">
                  <c:v>OVE</c:v>
                </c:pt>
                <c:pt idx="2">
                  <c:v>DEX</c:v>
                </c:pt>
                <c:pt idx="3">
                  <c:v>150 mg/kg</c:v>
                </c:pt>
                <c:pt idx="4">
                  <c:v>1500 mg/kg</c:v>
                </c:pt>
              </c:strCache>
            </c:strRef>
          </c:cat>
          <c:val>
            <c:numRef>
              <c:f>'Figure 8'!$D$26:$H$26</c:f>
              <c:numCache>
                <c:formatCode>0.00</c:formatCode>
                <c:ptCount val="5"/>
                <c:pt idx="0" formatCode="General">
                  <c:v>1</c:v>
                </c:pt>
                <c:pt idx="1">
                  <c:v>1.3266129050476116</c:v>
                </c:pt>
                <c:pt idx="2">
                  <c:v>0.90709639587606694</c:v>
                </c:pt>
                <c:pt idx="3">
                  <c:v>1.1195856263165274</c:v>
                </c:pt>
                <c:pt idx="4">
                  <c:v>0.93823927923000383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92-48F8-BBD9-3986EFEEB4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4727552"/>
        <c:axId val="134729088"/>
      </c:barChart>
      <c:catAx>
        <c:axId val="134727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729088"/>
        <c:crosses val="autoZero"/>
        <c:auto val="1"/>
        <c:lblAlgn val="ctr"/>
        <c:lblOffset val="100"/>
        <c:noMultiLvlLbl val="0"/>
      </c:catAx>
      <c:valAx>
        <c:axId val="13472908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/>
                </a:pPr>
                <a:r>
                  <a:rPr lang="en-US" altLang="ko-KR" sz="1400" b="1" i="0" baseline="0">
                    <a:effectLst/>
                  </a:rPr>
                  <a:t>relative expression  fold </a:t>
                </a:r>
                <a:endParaRPr lang="ko-KR" altLang="ko-KR" sz="800">
                  <a:effectLst/>
                </a:endParaRPr>
              </a:p>
            </c:rich>
          </c:tx>
          <c:layout>
            <c:manualLayout>
              <c:xMode val="edge"/>
              <c:yMode val="edge"/>
              <c:x val="1.0256410256410256E-2"/>
              <c:y val="3.167135081566131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050"/>
            </a:pPr>
            <a:endParaRPr lang="ko-KR"/>
          </a:p>
        </c:txPr>
        <c:crossAx val="1347275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285645063597824"/>
          <c:y val="1.6228524147365156E-2"/>
          <c:w val="0.17201534423581671"/>
          <c:h val="7.444777367430841E-2"/>
        </c:manualLayout>
      </c:layout>
      <c:overlay val="1"/>
      <c:txPr>
        <a:bodyPr/>
        <a:lstStyle/>
        <a:p>
          <a:pPr>
            <a:defRPr sz="1050"/>
          </a:pPr>
          <a:endParaRPr lang="ko-KR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293587</xdr:colOff>
      <xdr:row>1</xdr:row>
      <xdr:rowOff>113339</xdr:rowOff>
    </xdr:from>
    <xdr:to>
      <xdr:col>15</xdr:col>
      <xdr:colOff>924964</xdr:colOff>
      <xdr:row>23</xdr:row>
      <xdr:rowOff>36498</xdr:rowOff>
    </xdr:to>
    <xdr:graphicFrame macro="">
      <xdr:nvGraphicFramePr>
        <xdr:cNvPr id="2" name="차트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269895</xdr:colOff>
      <xdr:row>25</xdr:row>
      <xdr:rowOff>87405</xdr:rowOff>
    </xdr:from>
    <xdr:to>
      <xdr:col>16</xdr:col>
      <xdr:colOff>44183</xdr:colOff>
      <xdr:row>47</xdr:row>
      <xdr:rowOff>154640</xdr:rowOff>
    </xdr:to>
    <xdr:graphicFrame macro="">
      <xdr:nvGraphicFramePr>
        <xdr:cNvPr id="3" name="차트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237725</xdr:colOff>
      <xdr:row>49</xdr:row>
      <xdr:rowOff>68517</xdr:rowOff>
    </xdr:from>
    <xdr:to>
      <xdr:col>16</xdr:col>
      <xdr:colOff>46425</xdr:colOff>
      <xdr:row>72</xdr:row>
      <xdr:rowOff>57311</xdr:rowOff>
    </xdr:to>
    <xdr:graphicFrame macro="">
      <xdr:nvGraphicFramePr>
        <xdr:cNvPr id="4" name="차트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292553</xdr:colOff>
      <xdr:row>1</xdr:row>
      <xdr:rowOff>100966</xdr:rowOff>
    </xdr:from>
    <xdr:to>
      <xdr:col>16</xdr:col>
      <xdr:colOff>57694</xdr:colOff>
      <xdr:row>18</xdr:row>
      <xdr:rowOff>91440</xdr:rowOff>
    </xdr:to>
    <xdr:graphicFrame macro="">
      <xdr:nvGraphicFramePr>
        <xdr:cNvPr id="2" name="차트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283029</xdr:colOff>
      <xdr:row>23</xdr:row>
      <xdr:rowOff>127906</xdr:rowOff>
    </xdr:from>
    <xdr:to>
      <xdr:col>16</xdr:col>
      <xdr:colOff>587828</xdr:colOff>
      <xdr:row>39</xdr:row>
      <xdr:rowOff>84908</xdr:rowOff>
    </xdr:to>
    <xdr:graphicFrame macro="">
      <xdr:nvGraphicFramePr>
        <xdr:cNvPr id="2" name="차트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308065</xdr:colOff>
      <xdr:row>34</xdr:row>
      <xdr:rowOff>137431</xdr:rowOff>
    </xdr:from>
    <xdr:to>
      <xdr:col>18</xdr:col>
      <xdr:colOff>569052</xdr:colOff>
      <xdr:row>53</xdr:row>
      <xdr:rowOff>159474</xdr:rowOff>
    </xdr:to>
    <xdr:graphicFrame macro="">
      <xdr:nvGraphicFramePr>
        <xdr:cNvPr id="4" name="차트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466724</xdr:colOff>
      <xdr:row>22</xdr:row>
      <xdr:rowOff>125185</xdr:rowOff>
    </xdr:from>
    <xdr:to>
      <xdr:col>17</xdr:col>
      <xdr:colOff>485776</xdr:colOff>
      <xdr:row>41</xdr:row>
      <xdr:rowOff>5443</xdr:rowOff>
    </xdr:to>
    <xdr:graphicFrame macro="">
      <xdr:nvGraphicFramePr>
        <xdr:cNvPr id="3" name="차트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zoomScale="85" zoomScaleNormal="85" workbookViewId="0">
      <selection activeCell="A2" sqref="A2"/>
    </sheetView>
  </sheetViews>
  <sheetFormatPr defaultColWidth="9" defaultRowHeight="14" x14ac:dyDescent="0.45"/>
  <cols>
    <col min="1" max="5" width="12.58203125" style="2" customWidth="1"/>
    <col min="6" max="10" width="12.58203125" style="7" customWidth="1"/>
    <col min="11" max="20" width="12.58203125" style="2" customWidth="1"/>
    <col min="21" max="16384" width="9" style="2"/>
  </cols>
  <sheetData>
    <row r="1" spans="1:14" x14ac:dyDescent="0.45">
      <c r="F1" s="2"/>
      <c r="G1" s="2"/>
      <c r="H1" s="2"/>
      <c r="I1" s="2"/>
      <c r="J1" s="2"/>
    </row>
    <row r="2" spans="1:14" x14ac:dyDescent="0.45">
      <c r="F2" s="2"/>
      <c r="G2" s="2"/>
      <c r="H2" s="2"/>
      <c r="I2" s="2"/>
      <c r="J2" s="2"/>
    </row>
    <row r="3" spans="1:14" x14ac:dyDescent="0.45">
      <c r="F3" s="2"/>
      <c r="G3" s="2"/>
      <c r="H3" s="2"/>
      <c r="I3" s="2"/>
      <c r="J3" s="2"/>
    </row>
    <row r="4" spans="1:14" x14ac:dyDescent="0.45">
      <c r="K4" s="7"/>
      <c r="L4" s="7"/>
      <c r="M4" s="7"/>
      <c r="N4" s="7"/>
    </row>
    <row r="5" spans="1:14" ht="15" x14ac:dyDescent="0.45">
      <c r="A5" s="8"/>
      <c r="B5" s="9"/>
      <c r="C5" s="9"/>
      <c r="D5" s="9"/>
      <c r="K5" s="7"/>
      <c r="L5" s="7"/>
      <c r="M5" s="7"/>
    </row>
    <row r="6" spans="1:14" x14ac:dyDescent="0.45">
      <c r="A6" s="10"/>
      <c r="B6" s="7"/>
      <c r="C6" s="22" t="s">
        <v>24</v>
      </c>
      <c r="D6" s="22" t="s">
        <v>25</v>
      </c>
      <c r="E6" s="22" t="s">
        <v>26</v>
      </c>
      <c r="F6" s="20" t="s">
        <v>22</v>
      </c>
      <c r="G6" s="20" t="s">
        <v>29</v>
      </c>
      <c r="H6" s="2"/>
      <c r="I6" s="2"/>
      <c r="J6" s="2"/>
    </row>
    <row r="7" spans="1:14" ht="15" x14ac:dyDescent="0.45">
      <c r="A7" s="10"/>
      <c r="B7" s="11" t="s">
        <v>9</v>
      </c>
      <c r="C7" s="12">
        <v>0.82</v>
      </c>
      <c r="D7" s="12">
        <v>4.66</v>
      </c>
      <c r="E7" s="12">
        <v>1.18</v>
      </c>
      <c r="F7" s="12">
        <v>2.64</v>
      </c>
      <c r="G7" s="12">
        <v>2.34</v>
      </c>
      <c r="H7" s="2"/>
      <c r="I7" s="2"/>
      <c r="J7" s="2"/>
    </row>
    <row r="8" spans="1:14" x14ac:dyDescent="0.45">
      <c r="A8" s="10"/>
      <c r="B8" s="7"/>
      <c r="C8" s="12">
        <v>0.6</v>
      </c>
      <c r="D8" s="12">
        <v>3.28</v>
      </c>
      <c r="E8" s="12">
        <v>0.52</v>
      </c>
      <c r="F8" s="12">
        <v>4.32</v>
      </c>
      <c r="G8" s="12">
        <v>0.94</v>
      </c>
      <c r="H8" s="2"/>
      <c r="I8" s="2"/>
      <c r="J8" s="2"/>
    </row>
    <row r="9" spans="1:14" x14ac:dyDescent="0.45">
      <c r="A9" s="10"/>
      <c r="B9" s="7"/>
      <c r="C9" s="12">
        <v>0.57999999999999996</v>
      </c>
      <c r="D9" s="12">
        <v>3.56</v>
      </c>
      <c r="E9" s="12">
        <v>1.1200000000000001</v>
      </c>
      <c r="F9" s="12">
        <v>2.34</v>
      </c>
      <c r="G9" s="12">
        <v>2.52</v>
      </c>
      <c r="H9" s="2"/>
      <c r="I9" s="2"/>
      <c r="J9" s="2"/>
    </row>
    <row r="10" spans="1:14" x14ac:dyDescent="0.45">
      <c r="A10" s="10"/>
      <c r="B10" s="7"/>
      <c r="C10" s="12">
        <v>0.44</v>
      </c>
      <c r="D10" s="14"/>
      <c r="E10" s="12">
        <v>0.9</v>
      </c>
      <c r="F10" s="12">
        <v>2.2999999999999998</v>
      </c>
      <c r="G10" s="12">
        <v>1.56</v>
      </c>
      <c r="H10" s="2"/>
      <c r="I10" s="2"/>
      <c r="J10" s="2"/>
    </row>
    <row r="11" spans="1:14" x14ac:dyDescent="0.45">
      <c r="A11" s="10"/>
      <c r="B11" s="7"/>
      <c r="C11" s="12"/>
      <c r="D11" s="14"/>
      <c r="E11" s="12">
        <v>0.94</v>
      </c>
      <c r="F11" s="14"/>
      <c r="G11" s="14"/>
      <c r="H11" s="2"/>
      <c r="I11" s="2"/>
      <c r="J11" s="2"/>
    </row>
    <row r="12" spans="1:14" x14ac:dyDescent="0.45">
      <c r="A12" s="10"/>
      <c r="B12" s="18"/>
      <c r="C12" s="19"/>
      <c r="D12" s="19"/>
      <c r="E12" s="19"/>
      <c r="F12" s="19"/>
      <c r="G12" s="19"/>
      <c r="H12" s="2"/>
      <c r="I12" s="2"/>
      <c r="J12" s="2"/>
    </row>
    <row r="13" spans="1:14" x14ac:dyDescent="0.45">
      <c r="A13" s="10"/>
      <c r="C13" s="6"/>
      <c r="D13" s="6"/>
      <c r="E13" s="6"/>
      <c r="F13" s="6"/>
      <c r="G13" s="6"/>
      <c r="H13" s="2"/>
      <c r="I13" s="2"/>
      <c r="J13" s="2"/>
    </row>
    <row r="14" spans="1:14" x14ac:dyDescent="0.45">
      <c r="A14" s="10"/>
      <c r="B14" s="1"/>
      <c r="C14" s="22" t="s">
        <v>24</v>
      </c>
      <c r="D14" s="22" t="s">
        <v>25</v>
      </c>
      <c r="E14" s="22" t="s">
        <v>26</v>
      </c>
      <c r="F14" s="20" t="s">
        <v>22</v>
      </c>
      <c r="G14" s="20" t="s">
        <v>29</v>
      </c>
      <c r="H14" s="2"/>
      <c r="I14" s="2"/>
      <c r="J14" s="2"/>
    </row>
    <row r="15" spans="1:14" x14ac:dyDescent="0.45">
      <c r="A15" s="10"/>
      <c r="B15" s="4" t="s">
        <v>12</v>
      </c>
      <c r="C15" s="13">
        <f>AVERAGE(C7:C12)</f>
        <v>0.61</v>
      </c>
      <c r="D15" s="13">
        <f>AVERAGE(D7:D12)</f>
        <v>3.8333333333333335</v>
      </c>
      <c r="E15" s="13">
        <f>AVERAGE(E7:E12)</f>
        <v>0.93200000000000005</v>
      </c>
      <c r="F15" s="13">
        <f>AVERAGE(F7:F12)</f>
        <v>2.9000000000000004</v>
      </c>
      <c r="G15" s="13">
        <f>AVERAGE(G7:G12)</f>
        <v>1.8399999999999999</v>
      </c>
      <c r="H15" s="2"/>
      <c r="I15" s="2"/>
      <c r="J15" s="2"/>
    </row>
    <row r="16" spans="1:14" x14ac:dyDescent="0.45">
      <c r="A16" s="10"/>
      <c r="B16" s="1" t="s">
        <v>13</v>
      </c>
      <c r="C16" s="13">
        <f>STDEV(C7:C12)</f>
        <v>0.15705625319186337</v>
      </c>
      <c r="D16" s="13">
        <f>STDEV(D7:D12)</f>
        <v>0.72947469684241562</v>
      </c>
      <c r="E16" s="13">
        <f>STDEV(E7:E12)</f>
        <v>0.2586890024720801</v>
      </c>
      <c r="F16" s="13">
        <f>STDEV(F7:F12)</f>
        <v>0.95874918513654883</v>
      </c>
      <c r="G16" s="13">
        <f>STDEV(G7:G12)</f>
        <v>0.73047929470998774</v>
      </c>
      <c r="H16" s="2"/>
      <c r="I16" s="2"/>
      <c r="J16" s="2"/>
    </row>
    <row r="17" spans="1:14" x14ac:dyDescent="0.45">
      <c r="A17" s="10"/>
      <c r="B17" s="42"/>
      <c r="C17" s="42"/>
      <c r="D17" s="42"/>
      <c r="E17" s="42"/>
      <c r="F17" s="42"/>
      <c r="G17" s="42"/>
      <c r="H17" s="18"/>
      <c r="I17" s="2"/>
      <c r="J17" s="2"/>
    </row>
    <row r="18" spans="1:14" x14ac:dyDescent="0.45">
      <c r="A18" s="10"/>
      <c r="B18" s="42"/>
      <c r="C18" s="42"/>
      <c r="D18" s="42"/>
      <c r="E18" s="42"/>
      <c r="F18" s="42"/>
      <c r="G18" s="42"/>
      <c r="H18" s="18"/>
      <c r="I18" s="2"/>
      <c r="J18" s="2"/>
    </row>
    <row r="19" spans="1:14" x14ac:dyDescent="0.45">
      <c r="A19" s="10"/>
      <c r="B19" s="42"/>
      <c r="C19" s="42"/>
      <c r="D19" s="42"/>
      <c r="E19" s="42"/>
      <c r="F19" s="42"/>
      <c r="G19" s="42"/>
      <c r="H19" s="18"/>
      <c r="I19" s="2"/>
      <c r="J19" s="2"/>
    </row>
    <row r="20" spans="1:14" ht="13.9" customHeight="1" x14ac:dyDescent="0.35">
      <c r="A20" s="10"/>
      <c r="B20" s="8"/>
      <c r="C20" s="41"/>
      <c r="D20" s="41"/>
      <c r="E20" s="41"/>
      <c r="F20" s="41"/>
      <c r="G20" s="42"/>
      <c r="H20" s="2"/>
      <c r="I20" s="2"/>
      <c r="J20" s="2"/>
      <c r="L20" s="49" t="s">
        <v>14</v>
      </c>
      <c r="M20" s="49"/>
      <c r="N20" s="49"/>
    </row>
    <row r="21" spans="1:14" ht="13.9" customHeight="1" x14ac:dyDescent="0.35">
      <c r="A21" s="10"/>
      <c r="B21" s="8"/>
      <c r="C21" s="19"/>
      <c r="D21" s="43"/>
      <c r="E21" s="19"/>
      <c r="F21" s="19"/>
      <c r="G21" s="42"/>
      <c r="H21" s="2"/>
      <c r="I21" s="2"/>
      <c r="J21" s="2"/>
      <c r="L21" s="49" t="s">
        <v>15</v>
      </c>
      <c r="M21" s="49"/>
      <c r="N21" s="49"/>
    </row>
    <row r="22" spans="1:14" ht="13.9" customHeight="1" x14ac:dyDescent="0.35">
      <c r="A22" s="10"/>
      <c r="B22" s="18"/>
      <c r="C22" s="44"/>
      <c r="D22" s="44"/>
      <c r="E22" s="44"/>
      <c r="F22" s="42"/>
      <c r="G22" s="42"/>
      <c r="H22" s="2"/>
      <c r="I22" s="2"/>
      <c r="J22" s="2"/>
      <c r="L22" s="49" t="s">
        <v>16</v>
      </c>
      <c r="M22" s="49"/>
      <c r="N22" s="49"/>
    </row>
    <row r="23" spans="1:14" x14ac:dyDescent="0.45">
      <c r="A23" s="10"/>
      <c r="B23" s="18"/>
      <c r="C23" s="44"/>
      <c r="D23" s="44"/>
      <c r="E23" s="44"/>
      <c r="F23" s="42"/>
      <c r="G23" s="42"/>
      <c r="H23" s="2"/>
      <c r="I23" s="2"/>
      <c r="J23" s="2"/>
    </row>
    <row r="24" spans="1:14" x14ac:dyDescent="0.45">
      <c r="A24" s="10"/>
      <c r="B24" s="18"/>
      <c r="C24" s="44"/>
      <c r="D24" s="44"/>
      <c r="E24" s="44"/>
      <c r="F24" s="42"/>
      <c r="G24" s="42"/>
      <c r="H24" s="2"/>
      <c r="I24" s="2"/>
      <c r="J24" s="2"/>
    </row>
    <row r="25" spans="1:14" x14ac:dyDescent="0.45">
      <c r="A25" s="10"/>
      <c r="B25" s="7"/>
      <c r="C25" s="5"/>
      <c r="D25" s="5"/>
      <c r="E25" s="5"/>
      <c r="F25" s="5"/>
      <c r="G25" s="5"/>
      <c r="H25" s="2"/>
      <c r="I25" s="2"/>
      <c r="J25" s="2"/>
    </row>
    <row r="26" spans="1:14" x14ac:dyDescent="0.45">
      <c r="A26" s="10"/>
      <c r="B26" s="7"/>
      <c r="C26" s="5"/>
      <c r="D26" s="5"/>
      <c r="E26" s="5"/>
      <c r="F26" s="5"/>
      <c r="G26" s="5"/>
      <c r="H26" s="2"/>
      <c r="I26" s="2"/>
      <c r="J26" s="2"/>
    </row>
    <row r="27" spans="1:14" x14ac:dyDescent="0.45">
      <c r="A27" s="10"/>
      <c r="B27" s="7"/>
      <c r="C27" s="22" t="s">
        <v>24</v>
      </c>
      <c r="D27" s="22" t="s">
        <v>25</v>
      </c>
      <c r="E27" s="22" t="s">
        <v>26</v>
      </c>
      <c r="F27" s="20" t="s">
        <v>22</v>
      </c>
      <c r="G27" s="20" t="s">
        <v>29</v>
      </c>
      <c r="H27" s="2"/>
      <c r="I27" s="2"/>
      <c r="J27" s="2"/>
    </row>
    <row r="28" spans="1:14" ht="15" x14ac:dyDescent="0.45">
      <c r="A28" s="10"/>
      <c r="B28" s="15" t="s">
        <v>10</v>
      </c>
      <c r="C28" s="12">
        <v>0.06</v>
      </c>
      <c r="D28" s="12">
        <v>0.44</v>
      </c>
      <c r="E28" s="12">
        <v>0.23</v>
      </c>
      <c r="F28" s="12">
        <v>0.28000000000000003</v>
      </c>
      <c r="G28" s="12">
        <v>0.14000000000000001</v>
      </c>
      <c r="H28" s="2"/>
      <c r="I28" s="2"/>
      <c r="J28" s="2"/>
    </row>
    <row r="29" spans="1:14" x14ac:dyDescent="0.45">
      <c r="A29" s="10"/>
      <c r="B29" s="7"/>
      <c r="C29" s="12">
        <v>0.17</v>
      </c>
      <c r="D29" s="12">
        <v>0.26</v>
      </c>
      <c r="E29" s="12">
        <v>0.1</v>
      </c>
      <c r="F29" s="12">
        <v>0.44</v>
      </c>
      <c r="G29" s="12">
        <v>0.12</v>
      </c>
      <c r="H29" s="2"/>
      <c r="I29" s="2"/>
      <c r="J29" s="2"/>
    </row>
    <row r="30" spans="1:14" x14ac:dyDescent="0.45">
      <c r="A30" s="10"/>
      <c r="B30" s="7"/>
      <c r="C30" s="12">
        <v>0.13</v>
      </c>
      <c r="D30" s="12">
        <v>0.35</v>
      </c>
      <c r="E30" s="12">
        <v>0.1</v>
      </c>
      <c r="F30" s="12">
        <v>0.23</v>
      </c>
      <c r="G30" s="12">
        <v>0.12</v>
      </c>
      <c r="H30" s="2"/>
      <c r="I30" s="2"/>
      <c r="J30" s="2"/>
    </row>
    <row r="31" spans="1:14" x14ac:dyDescent="0.45">
      <c r="A31" s="10"/>
      <c r="C31" s="14"/>
      <c r="D31" s="14"/>
      <c r="E31" s="12">
        <v>0.16</v>
      </c>
      <c r="F31" s="12">
        <v>0.33</v>
      </c>
      <c r="G31" s="12">
        <v>0.1</v>
      </c>
      <c r="H31" s="2"/>
      <c r="I31" s="2"/>
      <c r="J31" s="2"/>
    </row>
    <row r="32" spans="1:14" ht="15.5" x14ac:dyDescent="0.35">
      <c r="A32" s="10"/>
      <c r="C32" s="6"/>
      <c r="D32" s="6"/>
      <c r="E32" s="6"/>
      <c r="F32" s="6"/>
      <c r="G32" s="6"/>
      <c r="H32" s="2"/>
      <c r="I32" s="2"/>
      <c r="J32" s="2"/>
      <c r="L32" s="49" t="s">
        <v>14</v>
      </c>
      <c r="M32" s="49"/>
      <c r="N32" s="49"/>
    </row>
    <row r="33" spans="1:14" ht="15.5" x14ac:dyDescent="0.35">
      <c r="A33" s="10"/>
      <c r="C33" s="6"/>
      <c r="D33" s="6"/>
      <c r="E33" s="6"/>
      <c r="F33" s="6"/>
      <c r="G33" s="6"/>
      <c r="H33" s="2"/>
      <c r="I33" s="2"/>
      <c r="J33" s="2"/>
      <c r="L33" s="49" t="s">
        <v>15</v>
      </c>
      <c r="M33" s="49"/>
      <c r="N33" s="49"/>
    </row>
    <row r="34" spans="1:14" x14ac:dyDescent="0.45">
      <c r="A34" s="10"/>
      <c r="B34" s="1"/>
      <c r="C34" s="22" t="s">
        <v>24</v>
      </c>
      <c r="D34" s="22" t="s">
        <v>25</v>
      </c>
      <c r="E34" s="22" t="s">
        <v>26</v>
      </c>
      <c r="F34" s="20" t="s">
        <v>22</v>
      </c>
      <c r="G34" s="20" t="s">
        <v>29</v>
      </c>
      <c r="H34" s="2"/>
      <c r="I34" s="2"/>
      <c r="J34" s="2"/>
    </row>
    <row r="35" spans="1:14" x14ac:dyDescent="0.45">
      <c r="A35" s="10"/>
      <c r="B35" s="4" t="s">
        <v>17</v>
      </c>
      <c r="C35" s="13">
        <f>AVERAGE(C28:C31)</f>
        <v>0.12</v>
      </c>
      <c r="D35" s="13">
        <f>AVERAGE(D28:D31)</f>
        <v>0.34999999999999992</v>
      </c>
      <c r="E35" s="13">
        <f>AVERAGE(E28:E31)</f>
        <v>0.14750000000000002</v>
      </c>
      <c r="F35" s="13">
        <f>AVERAGE(F28:F31)</f>
        <v>0.32</v>
      </c>
      <c r="G35" s="13">
        <f>AVERAGE(G28:G31)</f>
        <v>0.12</v>
      </c>
      <c r="H35" s="2"/>
      <c r="I35" s="2"/>
      <c r="J35" s="2"/>
    </row>
    <row r="36" spans="1:14" x14ac:dyDescent="0.45">
      <c r="A36" s="10"/>
      <c r="B36" s="1" t="s">
        <v>18</v>
      </c>
      <c r="C36" s="13">
        <f>STDEV(C28:C31)</f>
        <v>5.56776436283003E-2</v>
      </c>
      <c r="D36" s="13">
        <f>STDEV(D28:D31)</f>
        <v>9.0000000000000288E-2</v>
      </c>
      <c r="E36" s="13">
        <f>STDEV(E28:E31)</f>
        <v>6.1846584384264908E-2</v>
      </c>
      <c r="F36" s="13">
        <f>STDEV(F28:F31)</f>
        <v>8.9814623902049862E-2</v>
      </c>
      <c r="G36" s="13">
        <f>STDEV(G28:G31)</f>
        <v>1.6329931618554543E-2</v>
      </c>
      <c r="H36" s="2"/>
      <c r="I36" s="2"/>
      <c r="J36" s="2"/>
    </row>
    <row r="37" spans="1:14" x14ac:dyDescent="0.45">
      <c r="A37" s="10"/>
      <c r="B37" s="42"/>
      <c r="C37" s="42"/>
      <c r="D37" s="42"/>
      <c r="E37" s="42"/>
      <c r="F37" s="42"/>
      <c r="G37" s="42"/>
      <c r="H37" s="2"/>
      <c r="I37" s="2"/>
      <c r="J37" s="2"/>
    </row>
    <row r="38" spans="1:14" x14ac:dyDescent="0.45">
      <c r="A38" s="10"/>
      <c r="B38" s="42"/>
      <c r="C38" s="42"/>
      <c r="D38" s="42"/>
      <c r="E38" s="42"/>
      <c r="F38" s="42"/>
      <c r="G38" s="42"/>
      <c r="H38" s="2"/>
      <c r="I38" s="2"/>
      <c r="J38" s="2"/>
    </row>
    <row r="39" spans="1:14" x14ac:dyDescent="0.45">
      <c r="A39" s="10"/>
      <c r="B39" s="42"/>
      <c r="C39" s="42"/>
      <c r="D39" s="42"/>
      <c r="E39" s="42"/>
      <c r="F39" s="42"/>
      <c r="G39" s="42"/>
      <c r="H39" s="2"/>
      <c r="I39" s="2"/>
      <c r="J39" s="2"/>
    </row>
    <row r="40" spans="1:14" x14ac:dyDescent="0.45">
      <c r="A40" s="10"/>
      <c r="B40" s="8"/>
      <c r="C40" s="41"/>
      <c r="D40" s="41"/>
      <c r="E40" s="41"/>
      <c r="F40" s="41"/>
      <c r="G40" s="42"/>
      <c r="H40" s="2"/>
      <c r="I40" s="2"/>
      <c r="J40" s="2"/>
    </row>
    <row r="41" spans="1:14" x14ac:dyDescent="0.45">
      <c r="A41" s="10"/>
      <c r="B41" s="8"/>
      <c r="C41" s="19"/>
      <c r="D41" s="43"/>
      <c r="E41" s="19"/>
      <c r="F41" s="19"/>
      <c r="G41" s="42"/>
      <c r="H41" s="2"/>
      <c r="I41" s="2"/>
      <c r="J41" s="2"/>
    </row>
    <row r="42" spans="1:14" x14ac:dyDescent="0.45">
      <c r="A42" s="10"/>
      <c r="B42" s="18"/>
      <c r="C42" s="44"/>
      <c r="D42" s="44"/>
      <c r="E42" s="44"/>
      <c r="F42" s="42"/>
      <c r="G42" s="42"/>
      <c r="H42" s="2"/>
      <c r="I42" s="2"/>
      <c r="J42" s="2"/>
    </row>
    <row r="43" spans="1:14" x14ac:dyDescent="0.45">
      <c r="A43" s="10"/>
      <c r="B43" s="18"/>
      <c r="C43" s="44"/>
      <c r="D43" s="44"/>
      <c r="E43" s="44"/>
      <c r="F43" s="42"/>
      <c r="G43" s="42"/>
      <c r="H43" s="2"/>
      <c r="I43" s="2"/>
      <c r="J43" s="2"/>
    </row>
    <row r="44" spans="1:14" x14ac:dyDescent="0.45">
      <c r="A44" s="10"/>
      <c r="B44" s="18"/>
      <c r="C44" s="44"/>
      <c r="D44" s="44"/>
      <c r="E44" s="44"/>
      <c r="F44" s="42"/>
      <c r="G44" s="42"/>
      <c r="H44" s="2"/>
      <c r="I44" s="2"/>
      <c r="J44" s="2"/>
    </row>
    <row r="45" spans="1:14" x14ac:dyDescent="0.45">
      <c r="A45" s="10"/>
      <c r="B45" s="7"/>
      <c r="C45" s="16"/>
      <c r="D45" s="16"/>
      <c r="E45" s="5"/>
      <c r="F45" s="5"/>
      <c r="G45" s="5"/>
      <c r="H45" s="2"/>
      <c r="I45" s="2"/>
      <c r="J45" s="2"/>
    </row>
    <row r="46" spans="1:14" x14ac:dyDescent="0.45">
      <c r="A46" s="10"/>
      <c r="C46" s="6"/>
      <c r="D46" s="6"/>
      <c r="E46" s="6"/>
      <c r="F46" s="6"/>
      <c r="G46" s="6"/>
      <c r="H46" s="2"/>
      <c r="I46" s="2"/>
      <c r="J46" s="2"/>
    </row>
    <row r="47" spans="1:14" x14ac:dyDescent="0.45">
      <c r="A47" s="10"/>
      <c r="C47" s="6"/>
      <c r="D47" s="6"/>
      <c r="E47" s="6"/>
      <c r="F47" s="6"/>
      <c r="G47" s="6"/>
      <c r="H47" s="2"/>
      <c r="I47" s="2"/>
      <c r="J47" s="2"/>
    </row>
    <row r="48" spans="1:14" x14ac:dyDescent="0.45">
      <c r="A48" s="10"/>
      <c r="C48" s="6"/>
      <c r="D48" s="6"/>
      <c r="E48" s="6"/>
      <c r="F48" s="6"/>
      <c r="G48" s="6"/>
      <c r="H48" s="2"/>
      <c r="I48" s="2"/>
      <c r="J48" s="2"/>
    </row>
    <row r="49" spans="1:10" x14ac:dyDescent="0.45">
      <c r="A49" s="10"/>
      <c r="C49" s="6"/>
      <c r="D49" s="6"/>
      <c r="E49" s="6"/>
      <c r="F49" s="6"/>
      <c r="G49" s="6"/>
      <c r="H49" s="2"/>
      <c r="I49" s="2"/>
      <c r="J49" s="2"/>
    </row>
    <row r="50" spans="1:10" x14ac:dyDescent="0.45">
      <c r="A50" s="10"/>
      <c r="B50" s="7"/>
      <c r="C50" s="22" t="s">
        <v>24</v>
      </c>
      <c r="D50" s="22" t="s">
        <v>25</v>
      </c>
      <c r="E50" s="22" t="s">
        <v>26</v>
      </c>
      <c r="F50" s="20" t="s">
        <v>22</v>
      </c>
      <c r="G50" s="20" t="s">
        <v>29</v>
      </c>
      <c r="H50" s="2"/>
      <c r="I50" s="2"/>
      <c r="J50" s="2"/>
    </row>
    <row r="51" spans="1:10" x14ac:dyDescent="0.45">
      <c r="A51" s="10"/>
      <c r="B51" s="17" t="s">
        <v>11</v>
      </c>
      <c r="C51" s="12">
        <v>0.11</v>
      </c>
      <c r="D51" s="12">
        <v>0.18</v>
      </c>
      <c r="E51" s="12">
        <v>0.12</v>
      </c>
      <c r="F51" s="12">
        <v>0.16</v>
      </c>
      <c r="G51" s="12">
        <v>0.15</v>
      </c>
      <c r="H51" s="2"/>
      <c r="I51" s="2"/>
      <c r="J51" s="2"/>
    </row>
    <row r="52" spans="1:10" x14ac:dyDescent="0.45">
      <c r="A52" s="10"/>
      <c r="B52" s="7"/>
      <c r="C52" s="12">
        <v>0.08</v>
      </c>
      <c r="D52" s="12">
        <v>0.24</v>
      </c>
      <c r="E52" s="12">
        <v>0.12</v>
      </c>
      <c r="F52" s="12">
        <v>0.16</v>
      </c>
      <c r="G52" s="12">
        <v>0.15</v>
      </c>
      <c r="H52" s="2"/>
      <c r="I52" s="2"/>
      <c r="J52" s="2"/>
    </row>
    <row r="53" spans="1:10" x14ac:dyDescent="0.45">
      <c r="A53" s="10"/>
      <c r="C53" s="12">
        <v>0.09</v>
      </c>
      <c r="D53" s="3">
        <v>0.23</v>
      </c>
      <c r="E53" s="12">
        <v>0.1</v>
      </c>
      <c r="F53" s="12">
        <v>0.16</v>
      </c>
      <c r="G53" s="4">
        <v>0.17</v>
      </c>
      <c r="H53" s="2"/>
      <c r="I53" s="2"/>
      <c r="J53" s="2"/>
    </row>
    <row r="54" spans="1:10" x14ac:dyDescent="0.45">
      <c r="A54" s="10"/>
      <c r="B54" s="7"/>
      <c r="C54" s="14"/>
      <c r="D54" s="12">
        <v>0.26</v>
      </c>
      <c r="E54" s="12">
        <v>0.08</v>
      </c>
      <c r="F54" s="12">
        <v>0.2</v>
      </c>
      <c r="G54" s="12"/>
      <c r="H54" s="2"/>
      <c r="I54" s="2"/>
      <c r="J54" s="2"/>
    </row>
    <row r="55" spans="1:10" x14ac:dyDescent="0.45">
      <c r="A55" s="10"/>
      <c r="C55" s="6"/>
      <c r="D55" s="6"/>
      <c r="E55" s="6"/>
      <c r="F55" s="6"/>
      <c r="G55" s="6"/>
      <c r="H55" s="2"/>
      <c r="I55" s="2"/>
      <c r="J55" s="2"/>
    </row>
    <row r="56" spans="1:10" x14ac:dyDescent="0.45">
      <c r="A56" s="10"/>
      <c r="C56" s="6"/>
      <c r="D56" s="6"/>
      <c r="E56" s="6"/>
      <c r="F56" s="6"/>
      <c r="G56" s="6"/>
      <c r="H56" s="2"/>
      <c r="I56" s="2"/>
      <c r="J56" s="2"/>
    </row>
    <row r="57" spans="1:10" x14ac:dyDescent="0.45">
      <c r="A57" s="10"/>
      <c r="B57" s="1"/>
      <c r="C57" s="22" t="s">
        <v>24</v>
      </c>
      <c r="D57" s="22" t="s">
        <v>25</v>
      </c>
      <c r="E57" s="22" t="s">
        <v>26</v>
      </c>
      <c r="F57" s="20" t="s">
        <v>22</v>
      </c>
      <c r="G57" s="20" t="s">
        <v>29</v>
      </c>
      <c r="H57" s="2"/>
      <c r="I57" s="2"/>
      <c r="J57" s="2"/>
    </row>
    <row r="58" spans="1:10" x14ac:dyDescent="0.45">
      <c r="A58" s="10"/>
      <c r="B58" s="1" t="s">
        <v>19</v>
      </c>
      <c r="C58" s="13">
        <f>AVERAGE(C51:C54)</f>
        <v>9.3333333333333338E-2</v>
      </c>
      <c r="D58" s="13">
        <f>AVERAGE(D51:D54)</f>
        <v>0.22750000000000001</v>
      </c>
      <c r="E58" s="13">
        <f>AVERAGE(E51:E54)</f>
        <v>0.105</v>
      </c>
      <c r="F58" s="13">
        <f>AVERAGE(F51:F54)</f>
        <v>0.16999999999999998</v>
      </c>
      <c r="G58" s="13">
        <f>AVERAGE(G51:G54)</f>
        <v>0.15666666666666665</v>
      </c>
      <c r="H58" s="2"/>
      <c r="I58" s="2"/>
      <c r="J58" s="2"/>
    </row>
    <row r="59" spans="1:10" x14ac:dyDescent="0.45">
      <c r="A59" s="10"/>
      <c r="B59" s="1" t="s">
        <v>13</v>
      </c>
      <c r="C59" s="13">
        <f>STDEV(C51:C54)</f>
        <v>1.5275252316519364E-2</v>
      </c>
      <c r="D59" s="13">
        <f>STDEV(D51:D54)</f>
        <v>3.4034296427770255E-2</v>
      </c>
      <c r="E59" s="13">
        <f>STDEV(E51:E54)</f>
        <v>1.9148542155126857E-2</v>
      </c>
      <c r="F59" s="13">
        <f>STDEV(F51:F54)</f>
        <v>2.0000000000000285E-2</v>
      </c>
      <c r="G59" s="13">
        <f>STDEV(G51:G54)</f>
        <v>1.1547005383792526E-2</v>
      </c>
      <c r="H59" s="2"/>
      <c r="I59" s="2"/>
      <c r="J59" s="2"/>
    </row>
    <row r="60" spans="1:10" x14ac:dyDescent="0.45">
      <c r="A60" s="10"/>
      <c r="B60" s="42"/>
      <c r="C60" s="42"/>
      <c r="D60" s="42"/>
      <c r="E60" s="42"/>
      <c r="F60" s="42"/>
      <c r="G60" s="42"/>
      <c r="H60" s="2"/>
      <c r="I60" s="2"/>
      <c r="J60" s="2"/>
    </row>
    <row r="61" spans="1:10" x14ac:dyDescent="0.45">
      <c r="A61" s="10"/>
      <c r="B61" s="42"/>
      <c r="C61" s="42"/>
      <c r="D61" s="42"/>
      <c r="E61" s="42"/>
      <c r="F61" s="42"/>
      <c r="G61" s="42"/>
      <c r="H61" s="2"/>
      <c r="I61" s="2"/>
      <c r="J61" s="2"/>
    </row>
    <row r="62" spans="1:10" x14ac:dyDescent="0.45">
      <c r="A62" s="10"/>
      <c r="B62" s="42"/>
      <c r="C62" s="42"/>
      <c r="D62" s="42"/>
      <c r="E62" s="42"/>
      <c r="F62" s="42"/>
      <c r="G62" s="42"/>
      <c r="H62" s="2"/>
      <c r="I62" s="2"/>
      <c r="J62" s="2"/>
    </row>
    <row r="63" spans="1:10" x14ac:dyDescent="0.45">
      <c r="A63" s="10"/>
      <c r="B63" s="8"/>
      <c r="C63" s="41"/>
      <c r="D63" s="41"/>
      <c r="E63" s="41"/>
      <c r="F63" s="41"/>
      <c r="G63" s="42"/>
      <c r="H63" s="2"/>
      <c r="I63" s="2"/>
      <c r="J63" s="2"/>
    </row>
    <row r="64" spans="1:10" x14ac:dyDescent="0.45">
      <c r="A64" s="10"/>
      <c r="B64" s="8"/>
      <c r="C64" s="19"/>
      <c r="D64" s="43"/>
      <c r="E64" s="19"/>
      <c r="F64" s="19"/>
      <c r="G64" s="42"/>
      <c r="H64" s="2"/>
      <c r="I64" s="2"/>
      <c r="J64" s="2"/>
    </row>
    <row r="65" spans="1:10" x14ac:dyDescent="0.45">
      <c r="A65" s="10"/>
      <c r="B65" s="18"/>
      <c r="C65" s="44"/>
      <c r="D65" s="44"/>
      <c r="E65" s="44"/>
      <c r="F65" s="42"/>
      <c r="G65" s="42"/>
      <c r="H65" s="2"/>
      <c r="I65" s="2"/>
      <c r="J65" s="2"/>
    </row>
    <row r="66" spans="1:10" x14ac:dyDescent="0.45">
      <c r="A66" s="10"/>
      <c r="B66" s="18"/>
      <c r="C66" s="44"/>
      <c r="D66" s="44"/>
      <c r="E66" s="44"/>
      <c r="F66" s="42"/>
      <c r="G66" s="42"/>
      <c r="H66" s="2"/>
      <c r="I66" s="2"/>
      <c r="J66" s="2"/>
    </row>
    <row r="67" spans="1:10" x14ac:dyDescent="0.45">
      <c r="A67" s="10"/>
      <c r="B67" s="18"/>
      <c r="C67" s="44"/>
      <c r="D67" s="44"/>
      <c r="E67" s="45"/>
      <c r="F67" s="42"/>
      <c r="G67" s="42"/>
      <c r="H67" s="2"/>
      <c r="I67" s="2"/>
      <c r="J67" s="2"/>
    </row>
    <row r="68" spans="1:10" x14ac:dyDescent="0.45">
      <c r="A68" s="10"/>
      <c r="C68" s="6"/>
      <c r="D68" s="6"/>
      <c r="E68" s="6"/>
      <c r="F68" s="5"/>
      <c r="G68" s="5"/>
      <c r="H68" s="2"/>
      <c r="I68" s="2"/>
      <c r="J68" s="2"/>
    </row>
    <row r="69" spans="1:10" x14ac:dyDescent="0.45">
      <c r="A69" s="10"/>
      <c r="C69" s="6"/>
      <c r="D69" s="6"/>
      <c r="E69" s="6"/>
      <c r="F69" s="5"/>
      <c r="G69" s="5"/>
      <c r="H69" s="2"/>
      <c r="I69" s="2"/>
      <c r="J69" s="2"/>
    </row>
    <row r="70" spans="1:10" x14ac:dyDescent="0.45">
      <c r="A70" s="10"/>
      <c r="H70" s="2"/>
      <c r="I70" s="2"/>
      <c r="J70" s="2"/>
    </row>
    <row r="71" spans="1:10" x14ac:dyDescent="0.45">
      <c r="A71" s="10"/>
      <c r="H71" s="2"/>
      <c r="I71" s="2"/>
      <c r="J71" s="2"/>
    </row>
    <row r="72" spans="1:10" x14ac:dyDescent="0.45">
      <c r="A72" s="10"/>
      <c r="H72" s="2"/>
      <c r="I72" s="2"/>
      <c r="J72" s="2"/>
    </row>
    <row r="73" spans="1:10" x14ac:dyDescent="0.45">
      <c r="A73" s="10"/>
      <c r="H73" s="2"/>
      <c r="I73" s="2"/>
      <c r="J73" s="2"/>
    </row>
  </sheetData>
  <mergeCells count="5">
    <mergeCell ref="L21:N21"/>
    <mergeCell ref="L22:N22"/>
    <mergeCell ref="L32:N32"/>
    <mergeCell ref="L33:N33"/>
    <mergeCell ref="L20:N20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4"/>
  <sheetViews>
    <sheetView zoomScale="85" zoomScaleNormal="85" workbookViewId="0">
      <selection activeCell="F29" sqref="F29"/>
    </sheetView>
  </sheetViews>
  <sheetFormatPr defaultColWidth="8.75" defaultRowHeight="14" x14ac:dyDescent="0.45"/>
  <cols>
    <col min="1" max="2" width="8.75" style="2"/>
    <col min="3" max="3" width="8.83203125" style="2" bestFit="1" customWidth="1"/>
    <col min="4" max="5" width="11.75" style="2" bestFit="1" customWidth="1"/>
    <col min="6" max="7" width="11.58203125" style="2" bestFit="1" customWidth="1"/>
    <col min="8" max="16384" width="8.75" style="2"/>
  </cols>
  <sheetData>
    <row r="3" spans="2:8" x14ac:dyDescent="0.3">
      <c r="B3" s="37"/>
      <c r="C3" s="22" t="s">
        <v>24</v>
      </c>
      <c r="D3" s="22" t="s">
        <v>25</v>
      </c>
      <c r="E3" s="22" t="s">
        <v>26</v>
      </c>
      <c r="F3" s="20" t="s">
        <v>22</v>
      </c>
      <c r="G3" s="20" t="s">
        <v>29</v>
      </c>
      <c r="H3" s="37"/>
    </row>
    <row r="4" spans="2:8" x14ac:dyDescent="0.3">
      <c r="B4" s="37"/>
      <c r="C4" s="40">
        <v>15.290800000000001</v>
      </c>
      <c r="D4" s="40">
        <v>72.812899999999999</v>
      </c>
      <c r="E4" s="40">
        <v>37.115900000000003</v>
      </c>
      <c r="F4" s="40">
        <v>53.630200000000002</v>
      </c>
      <c r="G4" s="40">
        <v>50.193399999999997</v>
      </c>
      <c r="H4" s="38"/>
    </row>
    <row r="5" spans="2:8" x14ac:dyDescent="0.3">
      <c r="B5" s="37"/>
      <c r="C5" s="40">
        <v>11.321199999999999</v>
      </c>
      <c r="D5" s="40">
        <v>58.942300000000003</v>
      </c>
      <c r="E5" s="40">
        <v>28.772500000000001</v>
      </c>
      <c r="F5" s="40">
        <v>47.446599999999997</v>
      </c>
      <c r="G5" s="40">
        <v>43.105499999999999</v>
      </c>
      <c r="H5" s="38"/>
    </row>
    <row r="6" spans="2:8" x14ac:dyDescent="0.3">
      <c r="B6" s="37"/>
      <c r="C6" s="40">
        <v>13.981400000000001</v>
      </c>
      <c r="D6" s="40">
        <v>69.422399999999996</v>
      </c>
      <c r="E6" s="40">
        <v>43.174199999999999</v>
      </c>
      <c r="F6" s="40">
        <v>39.585599999999999</v>
      </c>
      <c r="G6" s="40">
        <v>28.090399999999999</v>
      </c>
      <c r="H6" s="38"/>
    </row>
    <row r="7" spans="2:8" x14ac:dyDescent="0.3">
      <c r="B7" s="37"/>
      <c r="C7" s="40">
        <v>14.7531</v>
      </c>
      <c r="D7" s="40">
        <v>59.640099999999997</v>
      </c>
      <c r="E7" s="40">
        <v>21.754899999999999</v>
      </c>
      <c r="F7" s="40">
        <v>61.595999999999997</v>
      </c>
      <c r="G7" s="40">
        <v>49.279600000000002</v>
      </c>
      <c r="H7" s="38"/>
    </row>
    <row r="8" spans="2:8" x14ac:dyDescent="0.3">
      <c r="B8" s="37"/>
      <c r="C8" s="40">
        <v>8.3474299999999992</v>
      </c>
      <c r="D8" s="40">
        <v>52.890900000000002</v>
      </c>
      <c r="E8" s="40">
        <v>43.071199999999997</v>
      </c>
      <c r="F8" s="40">
        <v>66.900899999999993</v>
      </c>
      <c r="G8" s="40">
        <v>51.105499999999999</v>
      </c>
      <c r="H8" s="38"/>
    </row>
    <row r="9" spans="2:8" x14ac:dyDescent="0.3">
      <c r="B9" s="37"/>
      <c r="C9" s="40">
        <v>13.205</v>
      </c>
      <c r="D9" s="40">
        <v>56.3429</v>
      </c>
      <c r="E9" s="40">
        <v>37.395000000000003</v>
      </c>
      <c r="F9" s="40">
        <v>49.821399999999997</v>
      </c>
      <c r="G9" s="14"/>
      <c r="H9" s="38"/>
    </row>
    <row r="10" spans="2:8" x14ac:dyDescent="0.3">
      <c r="B10" s="37"/>
      <c r="C10" s="40">
        <v>20.940799999999999</v>
      </c>
      <c r="D10" s="40">
        <v>51.105499999999999</v>
      </c>
      <c r="E10" s="40">
        <v>26.684799999999999</v>
      </c>
      <c r="F10" s="40">
        <v>65.422700000000006</v>
      </c>
      <c r="G10" s="40"/>
      <c r="H10" s="38"/>
    </row>
    <row r="11" spans="2:8" x14ac:dyDescent="0.3">
      <c r="B11" s="37"/>
      <c r="D11" s="38"/>
      <c r="F11" s="38"/>
      <c r="H11" s="38"/>
    </row>
    <row r="12" spans="2:8" x14ac:dyDescent="0.3">
      <c r="B12" s="37"/>
      <c r="C12" s="37"/>
      <c r="D12" s="37"/>
      <c r="E12" s="37"/>
      <c r="F12" s="37"/>
      <c r="G12" s="37"/>
      <c r="H12" s="37"/>
    </row>
    <row r="13" spans="2:8" x14ac:dyDescent="0.3">
      <c r="B13" s="37"/>
      <c r="C13" s="37"/>
      <c r="D13" s="37"/>
      <c r="E13" s="37"/>
      <c r="F13" s="37"/>
      <c r="G13" s="37"/>
      <c r="H13" s="37"/>
    </row>
    <row r="14" spans="2:8" x14ac:dyDescent="0.3">
      <c r="B14" s="39"/>
      <c r="C14" s="22" t="s">
        <v>24</v>
      </c>
      <c r="D14" s="22" t="s">
        <v>25</v>
      </c>
      <c r="E14" s="22" t="s">
        <v>26</v>
      </c>
      <c r="F14" s="20" t="s">
        <v>22</v>
      </c>
      <c r="G14" s="20" t="s">
        <v>29</v>
      </c>
      <c r="H14" s="37"/>
    </row>
    <row r="15" spans="2:8" x14ac:dyDescent="0.3">
      <c r="B15" s="39" t="s">
        <v>20</v>
      </c>
      <c r="C15" s="39">
        <f>AVERAGE(C4:C10)</f>
        <v>13.977104285714287</v>
      </c>
      <c r="D15" s="39">
        <f t="shared" ref="D15:F15" si="0">AVERAGE(D4:D11)</f>
        <v>60.165285714285709</v>
      </c>
      <c r="E15" s="39">
        <f>AVERAGE(E4:E10)</f>
        <v>33.9955</v>
      </c>
      <c r="F15" s="39">
        <f t="shared" si="0"/>
        <v>54.914771428571427</v>
      </c>
      <c r="G15" s="39">
        <f>AVERAGE(G4:G10)</f>
        <v>44.354880000000001</v>
      </c>
      <c r="H15" s="37"/>
    </row>
    <row r="16" spans="2:8" x14ac:dyDescent="0.3">
      <c r="B16" s="39" t="s">
        <v>21</v>
      </c>
      <c r="C16" s="39">
        <f>STDEV(C4:C10)</f>
        <v>3.8765157766300713</v>
      </c>
      <c r="D16" s="39">
        <f t="shared" ref="D16:F16" si="1">STDEV(D4:D11)</f>
        <v>8.1346467180877173</v>
      </c>
      <c r="E16" s="39">
        <f>STDEV(E4:E10)</f>
        <v>8.3513343488730278</v>
      </c>
      <c r="F16" s="39">
        <f t="shared" si="1"/>
        <v>10.141271235684176</v>
      </c>
      <c r="G16" s="39">
        <f>STDEV(G4:G10)</f>
        <v>9.6177740837991799</v>
      </c>
      <c r="H16" s="37"/>
    </row>
    <row r="17" spans="2:8" x14ac:dyDescent="0.3">
      <c r="B17" s="46"/>
      <c r="C17" s="47"/>
      <c r="D17" s="47"/>
      <c r="E17" s="47"/>
      <c r="F17" s="47"/>
      <c r="G17" s="47"/>
      <c r="H17" s="37"/>
    </row>
    <row r="18" spans="2:8" x14ac:dyDescent="0.3">
      <c r="B18" s="46"/>
      <c r="C18" s="47"/>
      <c r="D18" s="47"/>
      <c r="E18" s="47"/>
      <c r="F18" s="47"/>
      <c r="G18" s="47"/>
      <c r="H18" s="37"/>
    </row>
    <row r="19" spans="2:8" x14ac:dyDescent="0.3">
      <c r="B19" s="46"/>
      <c r="C19" s="47"/>
      <c r="D19" s="47"/>
      <c r="E19" s="47"/>
      <c r="F19" s="47"/>
      <c r="G19" s="47"/>
      <c r="H19" s="37"/>
    </row>
    <row r="20" spans="2:8" x14ac:dyDescent="0.3">
      <c r="B20" s="37"/>
      <c r="C20" s="37"/>
      <c r="D20" s="37"/>
      <c r="E20" s="37"/>
      <c r="F20" s="37"/>
      <c r="G20" s="37"/>
      <c r="H20" s="37"/>
    </row>
    <row r="21" spans="2:8" x14ac:dyDescent="0.3">
      <c r="B21" s="37"/>
      <c r="C21" s="37"/>
      <c r="D21" s="37"/>
      <c r="E21" s="37"/>
      <c r="F21" s="37"/>
      <c r="G21" s="37"/>
      <c r="H21" s="37"/>
    </row>
    <row r="22" spans="2:8" x14ac:dyDescent="0.3">
      <c r="B22" s="37"/>
      <c r="C22" s="37"/>
      <c r="D22" s="37"/>
      <c r="E22" s="37"/>
      <c r="F22" s="37"/>
      <c r="G22" s="37"/>
      <c r="H22" s="37"/>
    </row>
    <row r="23" spans="2:8" x14ac:dyDescent="0.3">
      <c r="B23" s="37"/>
      <c r="C23" s="37"/>
      <c r="D23" s="37"/>
      <c r="E23" s="37"/>
      <c r="F23" s="37"/>
      <c r="G23" s="37"/>
      <c r="H23" s="37"/>
    </row>
    <row r="24" spans="2:8" x14ac:dyDescent="0.3">
      <c r="B24" s="37"/>
      <c r="C24" s="37"/>
      <c r="D24" s="37"/>
      <c r="E24" s="37"/>
      <c r="F24" s="37"/>
      <c r="G24" s="37"/>
      <c r="H24" s="37"/>
    </row>
    <row r="25" spans="2:8" x14ac:dyDescent="0.3">
      <c r="B25" s="37"/>
      <c r="C25" s="37"/>
      <c r="D25" s="37"/>
      <c r="E25" s="37"/>
      <c r="F25" s="37"/>
      <c r="G25" s="37"/>
      <c r="H25" s="37"/>
    </row>
    <row r="26" spans="2:8" x14ac:dyDescent="0.3">
      <c r="B26" s="37"/>
      <c r="C26" s="37"/>
      <c r="D26" s="37"/>
      <c r="E26" s="37"/>
      <c r="F26" s="37"/>
      <c r="G26" s="37"/>
      <c r="H26" s="37"/>
    </row>
    <row r="27" spans="2:8" x14ac:dyDescent="0.3">
      <c r="B27" s="37"/>
      <c r="C27" s="37"/>
      <c r="D27" s="37"/>
      <c r="E27" s="37"/>
      <c r="F27" s="37"/>
      <c r="G27" s="37"/>
      <c r="H27" s="37"/>
    </row>
    <row r="28" spans="2:8" x14ac:dyDescent="0.3">
      <c r="B28" s="37"/>
      <c r="C28" s="37"/>
      <c r="D28" s="37"/>
      <c r="E28" s="37"/>
      <c r="F28" s="37"/>
      <c r="G28" s="37"/>
      <c r="H28" s="37"/>
    </row>
    <row r="29" spans="2:8" x14ac:dyDescent="0.3">
      <c r="B29" s="37"/>
      <c r="C29" s="37"/>
      <c r="D29" s="37"/>
      <c r="E29" s="37"/>
      <c r="F29" s="37"/>
      <c r="G29" s="37"/>
      <c r="H29" s="37"/>
    </row>
    <row r="30" spans="2:8" x14ac:dyDescent="0.3">
      <c r="B30" s="37"/>
      <c r="C30" s="37"/>
      <c r="D30" s="37"/>
      <c r="E30" s="37"/>
      <c r="F30" s="37"/>
      <c r="G30" s="37"/>
      <c r="H30" s="37"/>
    </row>
    <row r="31" spans="2:8" x14ac:dyDescent="0.3">
      <c r="B31" s="37"/>
      <c r="C31" s="37"/>
      <c r="D31" s="37"/>
      <c r="E31" s="37"/>
      <c r="F31" s="37"/>
      <c r="G31" s="37"/>
      <c r="H31" s="37"/>
    </row>
    <row r="32" spans="2:8" x14ac:dyDescent="0.3">
      <c r="B32" s="37"/>
      <c r="C32" s="37"/>
      <c r="D32" s="37"/>
      <c r="E32" s="37"/>
      <c r="F32" s="37"/>
      <c r="G32" s="37"/>
      <c r="H32" s="37"/>
    </row>
    <row r="33" spans="2:8" x14ac:dyDescent="0.3">
      <c r="B33" s="37"/>
      <c r="C33" s="37"/>
      <c r="D33" s="37"/>
      <c r="E33" s="37"/>
      <c r="F33" s="37"/>
      <c r="G33" s="37"/>
      <c r="H33" s="37"/>
    </row>
    <row r="34" spans="2:8" x14ac:dyDescent="0.3">
      <c r="B34" s="37"/>
      <c r="C34" s="37"/>
      <c r="D34" s="37"/>
      <c r="E34" s="37"/>
      <c r="F34" s="37"/>
      <c r="G34" s="37"/>
      <c r="H34" s="37"/>
    </row>
    <row r="35" spans="2:8" x14ac:dyDescent="0.3">
      <c r="B35" s="37"/>
      <c r="C35" s="37"/>
      <c r="D35" s="37"/>
      <c r="E35" s="37"/>
      <c r="F35" s="37"/>
      <c r="G35" s="37"/>
      <c r="H35" s="37"/>
    </row>
    <row r="36" spans="2:8" x14ac:dyDescent="0.3">
      <c r="B36" s="37"/>
      <c r="C36" s="37"/>
      <c r="D36" s="37"/>
      <c r="E36" s="37"/>
      <c r="F36" s="37"/>
      <c r="G36" s="37"/>
      <c r="H36" s="37"/>
    </row>
    <row r="37" spans="2:8" x14ac:dyDescent="0.3">
      <c r="B37" s="37"/>
      <c r="C37" s="37"/>
      <c r="D37" s="37"/>
      <c r="E37" s="37"/>
      <c r="F37" s="37"/>
      <c r="G37" s="37"/>
      <c r="H37" s="37"/>
    </row>
    <row r="38" spans="2:8" x14ac:dyDescent="0.3">
      <c r="B38" s="37"/>
      <c r="C38" s="37"/>
      <c r="D38" s="37"/>
      <c r="E38" s="37"/>
      <c r="F38" s="37"/>
      <c r="G38" s="37"/>
      <c r="H38" s="37"/>
    </row>
    <row r="39" spans="2:8" x14ac:dyDescent="0.3">
      <c r="B39" s="37"/>
      <c r="C39" s="37"/>
      <c r="D39" s="37"/>
      <c r="E39" s="37"/>
      <c r="F39" s="37"/>
      <c r="G39" s="37"/>
      <c r="H39" s="37"/>
    </row>
    <row r="40" spans="2:8" x14ac:dyDescent="0.3">
      <c r="B40" s="37"/>
      <c r="C40" s="37"/>
      <c r="D40" s="37"/>
      <c r="E40" s="37"/>
      <c r="F40" s="37"/>
      <c r="G40" s="37"/>
      <c r="H40" s="37"/>
    </row>
    <row r="41" spans="2:8" x14ac:dyDescent="0.3">
      <c r="B41" s="37"/>
      <c r="C41" s="37"/>
      <c r="D41" s="37"/>
      <c r="E41" s="37"/>
      <c r="F41" s="37"/>
      <c r="G41" s="37"/>
      <c r="H41" s="37"/>
    </row>
    <row r="42" spans="2:8" x14ac:dyDescent="0.3">
      <c r="B42" s="37"/>
      <c r="C42" s="37"/>
      <c r="D42" s="37"/>
      <c r="E42" s="37"/>
      <c r="F42" s="37"/>
      <c r="G42" s="37"/>
      <c r="H42" s="37"/>
    </row>
    <row r="43" spans="2:8" x14ac:dyDescent="0.3">
      <c r="B43" s="37"/>
      <c r="C43" s="37"/>
      <c r="D43" s="37"/>
      <c r="E43" s="37"/>
      <c r="F43" s="37"/>
      <c r="G43" s="37"/>
      <c r="H43" s="37"/>
    </row>
    <row r="44" spans="2:8" x14ac:dyDescent="0.3">
      <c r="B44" s="37"/>
      <c r="C44" s="37"/>
      <c r="D44" s="37"/>
      <c r="E44" s="37"/>
      <c r="F44" s="37"/>
      <c r="G44" s="37"/>
      <c r="H44" s="37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9"/>
  <sheetViews>
    <sheetView topLeftCell="A6" zoomScale="85" zoomScaleNormal="85" workbookViewId="0">
      <selection activeCell="E34" sqref="E34"/>
    </sheetView>
  </sheetViews>
  <sheetFormatPr defaultColWidth="8.75" defaultRowHeight="13" x14ac:dyDescent="0.45"/>
  <cols>
    <col min="1" max="16384" width="8.75" style="21"/>
  </cols>
  <sheetData>
    <row r="1" spans="3:8" ht="15" customHeight="1" x14ac:dyDescent="0.45"/>
    <row r="2" spans="3:8" ht="15" customHeight="1" x14ac:dyDescent="0.45"/>
    <row r="3" spans="3:8" ht="15" customHeight="1" x14ac:dyDescent="0.45">
      <c r="C3" s="50" t="s">
        <v>23</v>
      </c>
      <c r="D3" s="22" t="s">
        <v>24</v>
      </c>
      <c r="E3" s="22" t="s">
        <v>25</v>
      </c>
      <c r="F3" s="22" t="s">
        <v>26</v>
      </c>
      <c r="G3" s="20" t="s">
        <v>22</v>
      </c>
      <c r="H3" s="20" t="s">
        <v>29</v>
      </c>
    </row>
    <row r="4" spans="3:8" ht="15" customHeight="1" x14ac:dyDescent="0.45">
      <c r="C4" s="50"/>
      <c r="D4" s="23">
        <v>1.8549448573725333</v>
      </c>
      <c r="E4" s="23">
        <v>5.8214409502793778</v>
      </c>
      <c r="F4" s="23">
        <v>2.447614413350554</v>
      </c>
      <c r="G4" s="23">
        <v>3.390213898216615</v>
      </c>
      <c r="H4" s="23">
        <v>1.9070944555492655</v>
      </c>
    </row>
    <row r="5" spans="3:8" ht="15" customHeight="1" x14ac:dyDescent="0.45">
      <c r="C5" s="50"/>
      <c r="D5" s="23">
        <v>0.45419266105378731</v>
      </c>
      <c r="E5" s="23">
        <v>4.2028742740593117</v>
      </c>
      <c r="F5" s="23">
        <v>0.84755347455415608</v>
      </c>
      <c r="G5" s="23">
        <v>3.6842636346123756</v>
      </c>
      <c r="H5" s="23">
        <v>2.1605165764287264</v>
      </c>
    </row>
    <row r="6" spans="3:8" ht="15" customHeight="1" x14ac:dyDescent="0.45">
      <c r="C6" s="50"/>
      <c r="D6" s="23">
        <v>0.58292262367944092</v>
      </c>
      <c r="E6" s="23">
        <v>3.1196329621157526</v>
      </c>
      <c r="F6" s="23">
        <v>0.96017967324886566</v>
      </c>
      <c r="G6" s="23">
        <v>3.7616778452412865</v>
      </c>
      <c r="H6" s="23">
        <v>1.4353238631106056</v>
      </c>
    </row>
    <row r="7" spans="3:8" ht="15" customHeight="1" x14ac:dyDescent="0.45">
      <c r="C7" s="50"/>
      <c r="D7" s="23">
        <v>1.3116440873752315</v>
      </c>
      <c r="E7" s="23">
        <v>4.0597089472175352</v>
      </c>
      <c r="F7" s="23">
        <v>0.96017967324886566</v>
      </c>
      <c r="G7" s="23">
        <v>1.3116440873752315</v>
      </c>
      <c r="H7" s="23">
        <v>0.66497697825232838</v>
      </c>
    </row>
    <row r="8" spans="3:8" ht="15" customHeight="1" x14ac:dyDescent="0.45">
      <c r="C8" s="50"/>
      <c r="D8" s="23">
        <v>0.7962957705190068</v>
      </c>
      <c r="E8" s="34"/>
      <c r="F8" s="34"/>
      <c r="G8" s="34"/>
      <c r="H8" s="34"/>
    </row>
    <row r="9" spans="3:8" ht="15" customHeight="1" x14ac:dyDescent="0.45"/>
    <row r="10" spans="3:8" ht="15" customHeight="1" x14ac:dyDescent="0.45">
      <c r="C10" s="28"/>
      <c r="D10" s="22" t="s">
        <v>24</v>
      </c>
      <c r="E10" s="22" t="s">
        <v>25</v>
      </c>
      <c r="F10" s="22" t="s">
        <v>26</v>
      </c>
      <c r="G10" s="20" t="s">
        <v>22</v>
      </c>
      <c r="H10" s="20" t="s">
        <v>29</v>
      </c>
    </row>
    <row r="11" spans="3:8" ht="15" customHeight="1" x14ac:dyDescent="0.45">
      <c r="C11" s="28" t="s">
        <v>27</v>
      </c>
      <c r="D11" s="31">
        <f>AVERAGE(D4:D8)</f>
        <v>1</v>
      </c>
      <c r="E11" s="31">
        <f t="shared" ref="E11:H11" si="0">AVERAGE(E4:E8)</f>
        <v>4.3009142834179936</v>
      </c>
      <c r="F11" s="31">
        <f t="shared" si="0"/>
        <v>1.3038818086006103</v>
      </c>
      <c r="G11" s="31">
        <f t="shared" si="0"/>
        <v>3.0369498663613772</v>
      </c>
      <c r="H11" s="31">
        <f t="shared" si="0"/>
        <v>1.5419779683352315</v>
      </c>
    </row>
    <row r="12" spans="3:8" ht="15" customHeight="1" x14ac:dyDescent="0.45">
      <c r="C12" s="28" t="s">
        <v>28</v>
      </c>
      <c r="D12" s="28">
        <f>STDEV(D4:D8)</f>
        <v>0.57909570636858343</v>
      </c>
      <c r="E12" s="28">
        <f t="shared" ref="E12:H12" si="1">STDEV(E4:E8)</f>
        <v>1.1217870805610146</v>
      </c>
      <c r="F12" s="28">
        <f t="shared" si="1"/>
        <v>0.76433459848254082</v>
      </c>
      <c r="G12" s="28">
        <f t="shared" si="1"/>
        <v>1.1612810835659431</v>
      </c>
      <c r="H12" s="28">
        <f t="shared" si="1"/>
        <v>0.65736998554984538</v>
      </c>
    </row>
    <row r="13" spans="3:8" ht="15" customHeight="1" x14ac:dyDescent="0.45"/>
    <row r="14" spans="3:8" ht="15" customHeight="1" x14ac:dyDescent="0.45"/>
    <row r="15" spans="3:8" ht="15" customHeight="1" x14ac:dyDescent="0.45">
      <c r="C15" s="50" t="s">
        <v>30</v>
      </c>
      <c r="D15" s="22" t="s">
        <v>24</v>
      </c>
      <c r="E15" s="22" t="s">
        <v>25</v>
      </c>
      <c r="F15" s="22" t="s">
        <v>26</v>
      </c>
      <c r="G15" s="20" t="s">
        <v>22</v>
      </c>
      <c r="H15" s="20" t="s">
        <v>29</v>
      </c>
    </row>
    <row r="16" spans="3:8" ht="15" customHeight="1" x14ac:dyDescent="0.45">
      <c r="C16" s="50"/>
      <c r="D16" s="23">
        <v>0.69153536324389808</v>
      </c>
      <c r="E16" s="23">
        <v>1.8762797327195351</v>
      </c>
      <c r="F16" s="23">
        <v>1.8249727647590577</v>
      </c>
      <c r="G16" s="23">
        <v>2.5809012348837834</v>
      </c>
      <c r="H16" s="23">
        <v>1.6793174008580192</v>
      </c>
    </row>
    <row r="17" spans="2:10" ht="15" customHeight="1" x14ac:dyDescent="0.45">
      <c r="C17" s="50"/>
      <c r="D17" s="23">
        <v>1.3084646367561021</v>
      </c>
      <c r="E17" s="23">
        <v>1.9559573791202458</v>
      </c>
      <c r="F17" s="23">
        <v>2.0674822362992575</v>
      </c>
      <c r="G17" s="23">
        <v>1.9024716217288757</v>
      </c>
      <c r="H17" s="23">
        <v>1.738538401104778</v>
      </c>
    </row>
    <row r="18" spans="2:10" ht="15" customHeight="1" x14ac:dyDescent="0.45">
      <c r="C18" s="50"/>
      <c r="D18" s="23"/>
      <c r="E18" s="23">
        <v>1.8376664541764851</v>
      </c>
      <c r="F18" s="23"/>
      <c r="G18" s="23">
        <v>2.1702705965376539</v>
      </c>
      <c r="H18" s="23">
        <v>1.7265294391662565</v>
      </c>
    </row>
    <row r="19" spans="2:10" ht="15" customHeight="1" x14ac:dyDescent="0.45"/>
    <row r="20" spans="2:10" ht="15" customHeight="1" x14ac:dyDescent="0.45">
      <c r="C20" s="28"/>
      <c r="D20" s="22" t="s">
        <v>24</v>
      </c>
      <c r="E20" s="22" t="s">
        <v>25</v>
      </c>
      <c r="F20" s="22" t="s">
        <v>26</v>
      </c>
      <c r="G20" s="20" t="s">
        <v>22</v>
      </c>
      <c r="H20" s="20" t="s">
        <v>29</v>
      </c>
    </row>
    <row r="21" spans="2:10" ht="15" customHeight="1" x14ac:dyDescent="0.45">
      <c r="C21" s="28" t="s">
        <v>27</v>
      </c>
      <c r="D21" s="31">
        <f>AVERAGE(D16:D18)</f>
        <v>1</v>
      </c>
      <c r="E21" s="31">
        <f t="shared" ref="E21:H21" si="2">AVERAGE(E16:E18)</f>
        <v>1.8899678553387556</v>
      </c>
      <c r="F21" s="31">
        <f t="shared" si="2"/>
        <v>1.9462275005291576</v>
      </c>
      <c r="G21" s="31">
        <f t="shared" si="2"/>
        <v>2.2178811510501042</v>
      </c>
      <c r="H21" s="31">
        <f t="shared" si="2"/>
        <v>1.7147950803763512</v>
      </c>
    </row>
    <row r="22" spans="2:10" ht="15" customHeight="1" x14ac:dyDescent="0.45">
      <c r="C22" s="28" t="s">
        <v>28</v>
      </c>
      <c r="D22" s="28">
        <f>STDEV(D16:D18)</f>
        <v>0.43623487281297019</v>
      </c>
      <c r="E22" s="28">
        <f t="shared" ref="E22:H22" si="3">STDEV(E16:E18)</f>
        <v>6.0321714636121827E-2</v>
      </c>
      <c r="F22" s="28">
        <f t="shared" si="3"/>
        <v>0.17148009182804139</v>
      </c>
      <c r="G22" s="28">
        <f t="shared" si="3"/>
        <v>0.34171151381994519</v>
      </c>
      <c r="H22" s="28">
        <f t="shared" si="3"/>
        <v>3.1305799777586282E-2</v>
      </c>
    </row>
    <row r="23" spans="2:10" ht="15" customHeight="1" x14ac:dyDescent="0.45"/>
    <row r="24" spans="2:10" ht="15" customHeight="1" x14ac:dyDescent="0.45"/>
    <row r="25" spans="2:10" ht="15" customHeight="1" x14ac:dyDescent="0.45">
      <c r="B25" s="23"/>
      <c r="C25" s="23"/>
      <c r="D25" s="22" t="s">
        <v>24</v>
      </c>
      <c r="E25" s="22" t="s">
        <v>25</v>
      </c>
      <c r="F25" s="22" t="s">
        <v>26</v>
      </c>
      <c r="G25" s="20" t="s">
        <v>22</v>
      </c>
      <c r="H25" s="20" t="s">
        <v>29</v>
      </c>
    </row>
    <row r="26" spans="2:10" ht="15" customHeight="1" x14ac:dyDescent="0.45">
      <c r="B26" s="50" t="s">
        <v>0</v>
      </c>
      <c r="C26" s="23" t="s">
        <v>37</v>
      </c>
      <c r="D26" s="23">
        <v>1</v>
      </c>
      <c r="E26" s="35">
        <v>4.3009142834179936</v>
      </c>
      <c r="F26" s="35">
        <v>1.3038818086006103</v>
      </c>
      <c r="G26" s="35">
        <v>3.0369498663613772</v>
      </c>
      <c r="H26" s="35">
        <v>1.5419779683352315</v>
      </c>
    </row>
    <row r="27" spans="2:10" ht="15" customHeight="1" x14ac:dyDescent="0.45">
      <c r="B27" s="50"/>
      <c r="C27" s="23" t="s">
        <v>2</v>
      </c>
      <c r="D27" s="23">
        <v>1</v>
      </c>
      <c r="E27" s="35">
        <v>1.8899678553387556</v>
      </c>
      <c r="F27" s="35">
        <v>1.9462275005291576</v>
      </c>
      <c r="G27" s="35">
        <v>2.2178811510501042</v>
      </c>
      <c r="H27" s="35">
        <v>1.7147950803763512</v>
      </c>
    </row>
    <row r="28" spans="2:10" ht="15" customHeight="1" x14ac:dyDescent="0.45">
      <c r="B28" s="50" t="s">
        <v>4</v>
      </c>
      <c r="C28" s="23" t="s">
        <v>39</v>
      </c>
      <c r="D28" s="36">
        <v>0.57909570636858343</v>
      </c>
      <c r="E28" s="36">
        <v>1.1217870805610146</v>
      </c>
      <c r="F28" s="36">
        <v>0.76433459848254082</v>
      </c>
      <c r="G28" s="36">
        <v>1.1612810835659431</v>
      </c>
      <c r="H28" s="36">
        <v>0.65736998554984538</v>
      </c>
    </row>
    <row r="29" spans="2:10" ht="15" customHeight="1" x14ac:dyDescent="0.45">
      <c r="B29" s="50"/>
      <c r="C29" s="23" t="s">
        <v>7</v>
      </c>
      <c r="D29" s="36">
        <v>0.43623487281297019</v>
      </c>
      <c r="E29" s="36">
        <v>6.0321714636121827E-2</v>
      </c>
      <c r="F29" s="36">
        <v>0.17148009182804139</v>
      </c>
      <c r="G29" s="36">
        <v>0.34171151381994519</v>
      </c>
      <c r="H29" s="36">
        <v>3.1305799777586282E-2</v>
      </c>
    </row>
    <row r="30" spans="2:10" ht="15" customHeight="1" x14ac:dyDescent="0.45"/>
    <row r="31" spans="2:10" ht="15" customHeight="1" x14ac:dyDescent="0.45">
      <c r="J31" s="34"/>
    </row>
    <row r="32" spans="2:10" ht="15" customHeight="1" x14ac:dyDescent="0.45">
      <c r="J32" s="34"/>
    </row>
    <row r="33" spans="10:10" ht="15" customHeight="1" x14ac:dyDescent="0.45">
      <c r="J33" s="34"/>
    </row>
    <row r="34" spans="10:10" ht="15" customHeight="1" x14ac:dyDescent="0.45">
      <c r="J34" s="34"/>
    </row>
    <row r="35" spans="10:10" ht="15" customHeight="1" x14ac:dyDescent="0.45">
      <c r="J35" s="34"/>
    </row>
    <row r="36" spans="10:10" ht="15" customHeight="1" x14ac:dyDescent="0.45"/>
    <row r="37" spans="10:10" ht="15" customHeight="1" x14ac:dyDescent="0.45"/>
    <row r="38" spans="10:10" ht="15" customHeight="1" x14ac:dyDescent="0.45"/>
    <row r="39" spans="10:10" ht="15" customHeight="1" x14ac:dyDescent="0.45"/>
    <row r="40" spans="10:10" ht="15" customHeight="1" x14ac:dyDescent="0.45"/>
    <row r="41" spans="10:10" ht="15" customHeight="1" x14ac:dyDescent="0.45"/>
    <row r="42" spans="10:10" ht="15" customHeight="1" x14ac:dyDescent="0.45"/>
    <row r="43" spans="10:10" ht="15" customHeight="1" x14ac:dyDescent="0.45"/>
    <row r="44" spans="10:10" ht="15" customHeight="1" x14ac:dyDescent="0.45"/>
    <row r="45" spans="10:10" ht="15" customHeight="1" x14ac:dyDescent="0.45"/>
    <row r="46" spans="10:10" ht="15" customHeight="1" x14ac:dyDescent="0.45"/>
    <row r="47" spans="10:10" ht="15" customHeight="1" x14ac:dyDescent="0.45"/>
    <row r="48" spans="10:10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</sheetData>
  <mergeCells count="4">
    <mergeCell ref="B26:B27"/>
    <mergeCell ref="B28:B29"/>
    <mergeCell ref="C3:C8"/>
    <mergeCell ref="C15:C18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opLeftCell="A16" zoomScale="85" zoomScaleNormal="85" workbookViewId="0">
      <selection activeCell="B47" sqref="B47"/>
    </sheetView>
  </sheetViews>
  <sheetFormatPr defaultColWidth="8.75" defaultRowHeight="13" x14ac:dyDescent="0.45"/>
  <cols>
    <col min="1" max="16384" width="8.75" style="21"/>
  </cols>
  <sheetData>
    <row r="1" spans="3:8" ht="15" customHeight="1" x14ac:dyDescent="0.45"/>
    <row r="2" spans="3:8" ht="15" customHeight="1" x14ac:dyDescent="0.45"/>
    <row r="3" spans="3:8" ht="15" customHeight="1" x14ac:dyDescent="0.45">
      <c r="C3" s="54" t="s">
        <v>3</v>
      </c>
      <c r="D3" s="22" t="s">
        <v>24</v>
      </c>
      <c r="E3" s="22" t="s">
        <v>25</v>
      </c>
      <c r="F3" s="22" t="s">
        <v>26</v>
      </c>
      <c r="G3" s="20" t="s">
        <v>22</v>
      </c>
      <c r="H3" s="20" t="s">
        <v>29</v>
      </c>
    </row>
    <row r="4" spans="3:8" ht="15" customHeight="1" x14ac:dyDescent="0.45">
      <c r="C4" s="54"/>
      <c r="D4" s="23">
        <v>1.2607021997688128</v>
      </c>
      <c r="E4" s="23">
        <v>1.5307381617048728</v>
      </c>
      <c r="F4" s="23">
        <v>0.7600822904340977</v>
      </c>
      <c r="G4" s="23">
        <v>0.85513702991458385</v>
      </c>
      <c r="H4" s="23">
        <v>0.41015113495171823</v>
      </c>
    </row>
    <row r="5" spans="3:8" ht="15" customHeight="1" x14ac:dyDescent="0.45">
      <c r="C5" s="54"/>
      <c r="D5" s="23">
        <v>0.7392978002311873</v>
      </c>
      <c r="E5" s="23">
        <v>1.3795784763725727</v>
      </c>
      <c r="F5" s="23">
        <v>1.3325849689310505</v>
      </c>
      <c r="G5" s="23">
        <v>0.7600822904340977</v>
      </c>
      <c r="H5" s="23">
        <v>0.7706926438061712</v>
      </c>
    </row>
    <row r="6" spans="3:8" ht="15" customHeight="1" x14ac:dyDescent="0.45">
      <c r="C6" s="54"/>
      <c r="D6" s="23"/>
      <c r="E6" s="23"/>
      <c r="F6" s="23">
        <v>1.0383030071790633</v>
      </c>
      <c r="G6" s="23">
        <v>0.78145111219170738</v>
      </c>
      <c r="H6" s="23"/>
    </row>
    <row r="7" spans="3:8" ht="15" customHeight="1" x14ac:dyDescent="0.45">
      <c r="C7" s="54"/>
      <c r="D7" s="23"/>
      <c r="E7" s="23"/>
      <c r="F7" s="23"/>
      <c r="G7" s="23">
        <v>0.98229449955993475</v>
      </c>
      <c r="H7" s="23"/>
    </row>
    <row r="8" spans="3:8" ht="15" customHeight="1" x14ac:dyDescent="0.45">
      <c r="C8" s="25"/>
      <c r="D8" s="25"/>
      <c r="E8" s="25"/>
      <c r="F8" s="25"/>
      <c r="G8" s="26"/>
      <c r="H8" s="26"/>
    </row>
    <row r="9" spans="3:8" ht="15" customHeight="1" x14ac:dyDescent="0.45">
      <c r="C9" s="27"/>
      <c r="D9" s="22" t="s">
        <v>24</v>
      </c>
      <c r="E9" s="22" t="s">
        <v>25</v>
      </c>
      <c r="F9" s="22" t="s">
        <v>26</v>
      </c>
      <c r="G9" s="20" t="s">
        <v>22</v>
      </c>
      <c r="H9" s="20" t="s">
        <v>29</v>
      </c>
    </row>
    <row r="10" spans="3:8" ht="15" customHeight="1" x14ac:dyDescent="0.45">
      <c r="C10" s="29" t="s">
        <v>31</v>
      </c>
      <c r="D10" s="30">
        <f>AVERAGE(D4:D7)</f>
        <v>1</v>
      </c>
      <c r="E10" s="30">
        <f t="shared" ref="E10:H10" si="0">AVERAGE(E4:E7)</f>
        <v>1.4551583190387227</v>
      </c>
      <c r="F10" s="30">
        <f t="shared" si="0"/>
        <v>1.0436567555147371</v>
      </c>
      <c r="G10" s="30">
        <f t="shared" si="0"/>
        <v>0.84474123302508086</v>
      </c>
      <c r="H10" s="30">
        <f t="shared" si="0"/>
        <v>0.59042188937894469</v>
      </c>
    </row>
    <row r="11" spans="3:8" ht="15" customHeight="1" x14ac:dyDescent="0.45">
      <c r="C11" s="27" t="s">
        <v>32</v>
      </c>
      <c r="D11" s="32">
        <f>STDEV(D4:D7)</f>
        <v>0.36868858665355514</v>
      </c>
      <c r="E11" s="32">
        <f t="shared" ref="E11:H11" si="1">STDEV(E4:E7)</f>
        <v>0.10688603854049408</v>
      </c>
      <c r="F11" s="32">
        <f t="shared" si="1"/>
        <v>0.28628888589583401</v>
      </c>
      <c r="G11" s="32">
        <f t="shared" si="1"/>
        <v>0.10033568604623029</v>
      </c>
      <c r="H11" s="32">
        <f t="shared" si="1"/>
        <v>0.25494134581021349</v>
      </c>
    </row>
    <row r="12" spans="3:8" ht="15" customHeight="1" x14ac:dyDescent="0.45"/>
    <row r="13" spans="3:8" ht="15" customHeight="1" x14ac:dyDescent="0.45"/>
    <row r="14" spans="3:8" ht="15" customHeight="1" x14ac:dyDescent="0.45">
      <c r="C14" s="54" t="s">
        <v>5</v>
      </c>
      <c r="D14" s="22" t="s">
        <v>24</v>
      </c>
      <c r="E14" s="22" t="s">
        <v>25</v>
      </c>
      <c r="F14" s="22" t="s">
        <v>26</v>
      </c>
      <c r="G14" s="20" t="s">
        <v>22</v>
      </c>
      <c r="H14" s="20" t="s">
        <v>29</v>
      </c>
    </row>
    <row r="15" spans="3:8" ht="15" customHeight="1" x14ac:dyDescent="0.45">
      <c r="C15" s="54"/>
      <c r="D15" s="23">
        <v>0.9427805950594238</v>
      </c>
      <c r="E15" s="23">
        <v>2.8186297283043635</v>
      </c>
      <c r="F15" s="23">
        <v>1.6414763561872729</v>
      </c>
      <c r="G15" s="23">
        <v>3.5925144746883251</v>
      </c>
      <c r="H15" s="23">
        <v>1.9118826434451741</v>
      </c>
    </row>
    <row r="16" spans="3:8" ht="15" customHeight="1" x14ac:dyDescent="0.45">
      <c r="C16" s="54"/>
      <c r="D16" s="23">
        <v>0.99653609726900549</v>
      </c>
      <c r="E16" s="23">
        <v>2.5227442724952982</v>
      </c>
      <c r="F16" s="23">
        <v>1.5104662717562465</v>
      </c>
      <c r="G16" s="23">
        <v>2.6665862077504285</v>
      </c>
      <c r="H16" s="23">
        <v>1.9656329806697379</v>
      </c>
    </row>
    <row r="17" spans="1:8" ht="15" customHeight="1" x14ac:dyDescent="0.45">
      <c r="C17" s="54"/>
      <c r="D17" s="23">
        <v>1.0606833076715703</v>
      </c>
      <c r="E17" s="23">
        <v>3.1058625173804715</v>
      </c>
      <c r="F17" s="23"/>
      <c r="G17" s="23"/>
      <c r="H17" s="23">
        <v>2.1810063486408628</v>
      </c>
    </row>
    <row r="18" spans="1:8" ht="15" customHeight="1" x14ac:dyDescent="0.45">
      <c r="C18" s="33"/>
    </row>
    <row r="19" spans="1:8" ht="15" customHeight="1" x14ac:dyDescent="0.45">
      <c r="C19" s="25"/>
      <c r="D19" s="25"/>
      <c r="E19" s="25"/>
      <c r="F19" s="25"/>
      <c r="G19" s="26"/>
      <c r="H19" s="26"/>
    </row>
    <row r="20" spans="1:8" ht="15" customHeight="1" x14ac:dyDescent="0.45">
      <c r="C20" s="27"/>
      <c r="D20" s="22" t="s">
        <v>24</v>
      </c>
      <c r="E20" s="22" t="s">
        <v>25</v>
      </c>
      <c r="F20" s="22" t="s">
        <v>26</v>
      </c>
      <c r="G20" s="20" t="s">
        <v>22</v>
      </c>
      <c r="H20" s="20" t="s">
        <v>29</v>
      </c>
    </row>
    <row r="21" spans="1:8" ht="15" customHeight="1" x14ac:dyDescent="0.45">
      <c r="C21" s="29" t="s">
        <v>17</v>
      </c>
      <c r="D21" s="30">
        <f>AVERAGE(D15:D17)</f>
        <v>0.99999999999999989</v>
      </c>
      <c r="E21" s="30">
        <f t="shared" ref="E21:H21" si="2">AVERAGE(E15:E17)</f>
        <v>2.8157455060600447</v>
      </c>
      <c r="F21" s="30">
        <f t="shared" si="2"/>
        <v>1.5759713139717597</v>
      </c>
      <c r="G21" s="30">
        <f t="shared" si="2"/>
        <v>3.1295503412193768</v>
      </c>
      <c r="H21" s="30">
        <f t="shared" si="2"/>
        <v>2.0195073242519253</v>
      </c>
    </row>
    <row r="22" spans="1:8" ht="15" customHeight="1" x14ac:dyDescent="0.45">
      <c r="C22" s="27" t="s">
        <v>13</v>
      </c>
      <c r="D22" s="32">
        <f>STDEV(D15:D17)</f>
        <v>5.9027632316762828E-2</v>
      </c>
      <c r="E22" s="32">
        <f t="shared" ref="E22:H22" si="3">STDEV(E15:E17)</f>
        <v>0.29156982171163942</v>
      </c>
      <c r="F22" s="32">
        <f t="shared" si="3"/>
        <v>9.2638119105000943E-2</v>
      </c>
      <c r="G22" s="32">
        <f t="shared" si="3"/>
        <v>0.65473015644409571</v>
      </c>
      <c r="H22" s="32">
        <f t="shared" si="3"/>
        <v>0.14242094595554633</v>
      </c>
    </row>
    <row r="23" spans="1:8" ht="15" customHeight="1" x14ac:dyDescent="0.45"/>
    <row r="24" spans="1:8" ht="15" customHeight="1" x14ac:dyDescent="0.45"/>
    <row r="25" spans="1:8" ht="15" customHeight="1" x14ac:dyDescent="0.45">
      <c r="C25" s="54" t="s">
        <v>33</v>
      </c>
      <c r="D25" s="22" t="s">
        <v>24</v>
      </c>
      <c r="E25" s="22" t="s">
        <v>25</v>
      </c>
      <c r="F25" s="22" t="s">
        <v>26</v>
      </c>
      <c r="G25" s="20" t="s">
        <v>22</v>
      </c>
      <c r="H25" s="20" t="s">
        <v>29</v>
      </c>
    </row>
    <row r="26" spans="1:8" ht="15" customHeight="1" x14ac:dyDescent="0.45">
      <c r="C26" s="54"/>
      <c r="D26" s="23">
        <v>1.0657539712696984</v>
      </c>
      <c r="E26" s="23">
        <v>2.3815064088980473</v>
      </c>
      <c r="F26" s="23">
        <v>1.2327450255177923</v>
      </c>
      <c r="G26" s="23">
        <v>1.6379308278035334</v>
      </c>
      <c r="H26" s="23">
        <v>1.8555854400478347</v>
      </c>
    </row>
    <row r="27" spans="1:8" ht="15" customHeight="1" x14ac:dyDescent="0.45">
      <c r="C27" s="54"/>
      <c r="D27" s="23">
        <v>0.93424602873030138</v>
      </c>
      <c r="E27" s="23">
        <v>2.2844936479990547</v>
      </c>
      <c r="F27" s="23">
        <v>1.0583922708501565</v>
      </c>
      <c r="G27" s="23">
        <v>2.3163839909087529</v>
      </c>
      <c r="H27" s="23">
        <v>1.199035547967769</v>
      </c>
    </row>
    <row r="28" spans="1:8" ht="15" customHeight="1" x14ac:dyDescent="0.45">
      <c r="C28" s="54"/>
      <c r="D28" s="23"/>
      <c r="E28" s="23">
        <v>2.0165293880957349</v>
      </c>
      <c r="F28" s="23"/>
      <c r="G28" s="23">
        <v>1.5495769844511229</v>
      </c>
      <c r="H28" s="23"/>
    </row>
    <row r="29" spans="1:8" ht="15" customHeight="1" x14ac:dyDescent="0.45">
      <c r="C29" s="54"/>
      <c r="D29" s="23"/>
      <c r="E29" s="23">
        <v>1.6379308278035378</v>
      </c>
      <c r="F29" s="23"/>
      <c r="G29" s="23">
        <v>2.1612626845855609</v>
      </c>
      <c r="H29" s="23"/>
    </row>
    <row r="30" spans="1:8" ht="15" customHeight="1" x14ac:dyDescent="0.45">
      <c r="C30" s="25"/>
      <c r="D30" s="25"/>
      <c r="E30" s="25"/>
      <c r="F30" s="25"/>
      <c r="G30" s="26"/>
      <c r="H30" s="26"/>
    </row>
    <row r="31" spans="1:8" ht="15" customHeight="1" x14ac:dyDescent="0.45">
      <c r="A31" s="34"/>
      <c r="C31" s="27"/>
      <c r="D31" s="22" t="s">
        <v>24</v>
      </c>
      <c r="E31" s="22" t="s">
        <v>25</v>
      </c>
      <c r="F31" s="22" t="s">
        <v>26</v>
      </c>
      <c r="G31" s="20" t="s">
        <v>22</v>
      </c>
      <c r="H31" s="20" t="s">
        <v>29</v>
      </c>
    </row>
    <row r="32" spans="1:8" ht="15" customHeight="1" x14ac:dyDescent="0.45">
      <c r="A32" s="34"/>
      <c r="C32" s="29" t="s">
        <v>17</v>
      </c>
      <c r="D32" s="30">
        <f>AVERAGE(D26:D29)</f>
        <v>0.99999999999999989</v>
      </c>
      <c r="E32" s="30">
        <f t="shared" ref="E32:H32" si="4">AVERAGE(E26:E29)</f>
        <v>2.0801150681990941</v>
      </c>
      <c r="F32" s="30">
        <f t="shared" si="4"/>
        <v>1.1455686481839744</v>
      </c>
      <c r="G32" s="30">
        <f t="shared" si="4"/>
        <v>1.9162886219372424</v>
      </c>
      <c r="H32" s="30">
        <f t="shared" si="4"/>
        <v>1.5273104940078017</v>
      </c>
    </row>
    <row r="33" spans="1:8" ht="15" customHeight="1" x14ac:dyDescent="0.45">
      <c r="A33" s="34"/>
      <c r="C33" s="27" t="s">
        <v>32</v>
      </c>
      <c r="D33" s="32">
        <f>STDEV(D26:D29)</f>
        <v>9.299015794949847E-2</v>
      </c>
      <c r="E33" s="32">
        <f t="shared" ref="E33:H33" si="5">STDEV(E26:E29)</f>
        <v>0.33275485736387472</v>
      </c>
      <c r="F33" s="32">
        <f t="shared" si="5"/>
        <v>0.12328601514403974</v>
      </c>
      <c r="G33" s="32">
        <f t="shared" si="5"/>
        <v>0.37949487579571123</v>
      </c>
      <c r="H33" s="32">
        <f t="shared" si="5"/>
        <v>0.46425088087711108</v>
      </c>
    </row>
    <row r="34" spans="1:8" ht="15" customHeight="1" x14ac:dyDescent="0.45">
      <c r="A34" s="34"/>
    </row>
    <row r="35" spans="1:8" ht="15" customHeight="1" x14ac:dyDescent="0.45">
      <c r="A35" s="34"/>
    </row>
    <row r="36" spans="1:8" ht="15" customHeight="1" x14ac:dyDescent="0.45">
      <c r="B36" s="23"/>
      <c r="C36" s="23"/>
      <c r="D36" s="22" t="s">
        <v>24</v>
      </c>
      <c r="E36" s="22" t="s">
        <v>25</v>
      </c>
      <c r="F36" s="22" t="s">
        <v>26</v>
      </c>
      <c r="G36" s="20" t="s">
        <v>22</v>
      </c>
      <c r="H36" s="20" t="s">
        <v>29</v>
      </c>
    </row>
    <row r="37" spans="1:8" ht="15" customHeight="1" x14ac:dyDescent="0.45">
      <c r="B37" s="51" t="s">
        <v>0</v>
      </c>
      <c r="C37" s="23" t="s">
        <v>3</v>
      </c>
      <c r="D37" s="23">
        <v>1</v>
      </c>
      <c r="E37" s="35">
        <v>1.4551583190387227</v>
      </c>
      <c r="F37" s="35">
        <v>1.0436567555147371</v>
      </c>
      <c r="G37" s="35">
        <v>0.84474123302508086</v>
      </c>
      <c r="H37" s="35">
        <v>0.59042188937894469</v>
      </c>
    </row>
    <row r="38" spans="1:8" ht="15" customHeight="1" x14ac:dyDescent="0.45">
      <c r="B38" s="52"/>
      <c r="C38" s="23" t="s">
        <v>5</v>
      </c>
      <c r="D38" s="23">
        <v>0.99999999999999989</v>
      </c>
      <c r="E38" s="35">
        <v>2.8157455060600447</v>
      </c>
      <c r="F38" s="35">
        <v>1.5759713139717597</v>
      </c>
      <c r="G38" s="35">
        <v>3.1295503412193768</v>
      </c>
      <c r="H38" s="35">
        <v>2.0195073242519253</v>
      </c>
    </row>
    <row r="39" spans="1:8" ht="15" customHeight="1" x14ac:dyDescent="0.45">
      <c r="B39" s="53"/>
      <c r="C39" s="23" t="s">
        <v>8</v>
      </c>
      <c r="D39" s="23">
        <v>0.99999999999999989</v>
      </c>
      <c r="E39" s="35">
        <v>2.0801150681990941</v>
      </c>
      <c r="F39" s="35">
        <v>1.1455686481839744</v>
      </c>
      <c r="G39" s="35">
        <v>1.9162886219372424</v>
      </c>
      <c r="H39" s="35">
        <v>1.5273104940078017</v>
      </c>
    </row>
    <row r="40" spans="1:8" ht="15" customHeight="1" x14ac:dyDescent="0.45">
      <c r="B40" s="51" t="s">
        <v>4</v>
      </c>
      <c r="C40" s="23" t="s">
        <v>3</v>
      </c>
      <c r="D40" s="36">
        <v>0.36868858665355514</v>
      </c>
      <c r="E40" s="36">
        <v>0.10688603854049408</v>
      </c>
      <c r="F40" s="36">
        <v>0.28628888589583401</v>
      </c>
      <c r="G40" s="36">
        <v>0.10033568604623029</v>
      </c>
      <c r="H40" s="36">
        <v>0.25494134581021349</v>
      </c>
    </row>
    <row r="41" spans="1:8" ht="15" customHeight="1" x14ac:dyDescent="0.45">
      <c r="B41" s="52"/>
      <c r="C41" s="23" t="s">
        <v>5</v>
      </c>
      <c r="D41" s="36">
        <v>5.9027632316762828E-2</v>
      </c>
      <c r="E41" s="36">
        <v>0.29156982171163942</v>
      </c>
      <c r="F41" s="36">
        <v>9.2638119105000943E-2</v>
      </c>
      <c r="G41" s="36">
        <v>0.65473015644409571</v>
      </c>
      <c r="H41" s="36">
        <v>0.14242094595554633</v>
      </c>
    </row>
    <row r="42" spans="1:8" ht="15" customHeight="1" x14ac:dyDescent="0.45">
      <c r="B42" s="53"/>
      <c r="C42" s="23" t="s">
        <v>8</v>
      </c>
      <c r="D42" s="36">
        <v>9.299015794949847E-2</v>
      </c>
      <c r="E42" s="36">
        <v>0.33275485736387472</v>
      </c>
      <c r="F42" s="36">
        <v>0.12328601514403974</v>
      </c>
      <c r="G42" s="36">
        <v>0.37949487579571123</v>
      </c>
      <c r="H42" s="36">
        <v>0.46425088087711108</v>
      </c>
    </row>
    <row r="43" spans="1:8" ht="15" customHeight="1" x14ac:dyDescent="0.45"/>
    <row r="44" spans="1:8" ht="15" customHeight="1" x14ac:dyDescent="0.45"/>
    <row r="45" spans="1:8" ht="15" customHeight="1" x14ac:dyDescent="0.45"/>
    <row r="46" spans="1:8" ht="15" customHeight="1" x14ac:dyDescent="0.45"/>
    <row r="47" spans="1:8" ht="15" customHeight="1" x14ac:dyDescent="0.45"/>
    <row r="48" spans="1: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</sheetData>
  <mergeCells count="5">
    <mergeCell ref="B40:B42"/>
    <mergeCell ref="C25:C29"/>
    <mergeCell ref="B37:B39"/>
    <mergeCell ref="C3:C7"/>
    <mergeCell ref="C14:C17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8"/>
  <sheetViews>
    <sheetView tabSelected="1" topLeftCell="A6" zoomScale="85" zoomScaleNormal="85" workbookViewId="0">
      <selection activeCell="B36" sqref="B36"/>
    </sheetView>
  </sheetViews>
  <sheetFormatPr defaultColWidth="8.75" defaultRowHeight="13" x14ac:dyDescent="0.45"/>
  <cols>
    <col min="1" max="16384" width="8.75" style="21"/>
  </cols>
  <sheetData>
    <row r="1" spans="3:8" ht="15" customHeight="1" x14ac:dyDescent="0.45"/>
    <row r="2" spans="3:8" ht="15" customHeight="1" x14ac:dyDescent="0.45"/>
    <row r="3" spans="3:8" ht="15" customHeight="1" x14ac:dyDescent="0.45">
      <c r="C3" s="55" t="s">
        <v>36</v>
      </c>
      <c r="D3" s="22" t="s">
        <v>24</v>
      </c>
      <c r="E3" s="22" t="s">
        <v>25</v>
      </c>
      <c r="F3" s="22" t="s">
        <v>26</v>
      </c>
      <c r="G3" s="20" t="s">
        <v>22</v>
      </c>
      <c r="H3" s="20" t="s">
        <v>29</v>
      </c>
    </row>
    <row r="4" spans="3:8" ht="15" customHeight="1" x14ac:dyDescent="0.45">
      <c r="C4" s="56"/>
      <c r="D4" s="23">
        <v>1.0242553929624987</v>
      </c>
      <c r="E4" s="23">
        <v>2.5750054557599396</v>
      </c>
      <c r="F4" s="23">
        <v>1.1847441103409866</v>
      </c>
      <c r="G4" s="23">
        <v>2.1207513627788788</v>
      </c>
      <c r="H4" s="23">
        <v>1.2610063048841824</v>
      </c>
    </row>
    <row r="5" spans="3:8" ht="15" customHeight="1" x14ac:dyDescent="0.45">
      <c r="C5" s="56"/>
      <c r="D5" s="23">
        <v>0.97574460703750121</v>
      </c>
      <c r="E5" s="23">
        <v>2.6658128270484465</v>
      </c>
      <c r="F5" s="23">
        <v>1.5851017905957661</v>
      </c>
      <c r="G5" s="23">
        <v>2.0627593052382185</v>
      </c>
      <c r="H5" s="23">
        <v>1.1847441103409866</v>
      </c>
    </row>
    <row r="6" spans="3:8" ht="15" customHeight="1" x14ac:dyDescent="0.45">
      <c r="C6" s="56"/>
      <c r="D6" s="23"/>
      <c r="E6" s="24">
        <v>1.8462212934781757</v>
      </c>
      <c r="F6" s="23"/>
      <c r="G6" s="23"/>
      <c r="H6" s="23"/>
    </row>
    <row r="7" spans="3:8" ht="15" customHeight="1" x14ac:dyDescent="0.45">
      <c r="C7" s="57"/>
      <c r="D7" s="23"/>
      <c r="E7" s="24">
        <v>2.2261880873253452</v>
      </c>
      <c r="F7" s="23"/>
      <c r="G7" s="23"/>
      <c r="H7" s="23"/>
    </row>
    <row r="8" spans="3:8" ht="15" customHeight="1" x14ac:dyDescent="0.45">
      <c r="C8" s="25"/>
      <c r="D8" s="25"/>
      <c r="E8" s="25"/>
      <c r="F8" s="25"/>
      <c r="G8" s="26"/>
      <c r="H8" s="26"/>
    </row>
    <row r="9" spans="3:8" ht="15" customHeight="1" x14ac:dyDescent="0.45">
      <c r="C9" s="27"/>
      <c r="D9" s="22" t="s">
        <v>24</v>
      </c>
      <c r="E9" s="22" t="s">
        <v>25</v>
      </c>
      <c r="F9" s="22" t="s">
        <v>26</v>
      </c>
      <c r="G9" s="20" t="s">
        <v>22</v>
      </c>
      <c r="H9" s="20" t="s">
        <v>29</v>
      </c>
    </row>
    <row r="10" spans="3:8" ht="15" customHeight="1" x14ac:dyDescent="0.45">
      <c r="C10" s="29" t="s">
        <v>34</v>
      </c>
      <c r="D10" s="30">
        <f>AVERAGE(D4:D7)</f>
        <v>1</v>
      </c>
      <c r="E10" s="30">
        <f>AVERAGE(E4:E7)</f>
        <v>2.3283069159029766</v>
      </c>
      <c r="F10" s="30">
        <f>AVERAGE(F4:F7)</f>
        <v>1.3849229504683764</v>
      </c>
      <c r="G10" s="30">
        <f>AVERAGE(G4:G7)</f>
        <v>2.0917553340085489</v>
      </c>
      <c r="H10" s="30">
        <f>AVERAGE(H4:H7)</f>
        <v>1.2228752076125846</v>
      </c>
    </row>
    <row r="11" spans="3:8" ht="15" customHeight="1" x14ac:dyDescent="0.45">
      <c r="C11" s="27" t="s">
        <v>13</v>
      </c>
      <c r="D11" s="32">
        <f>STDEV(D4:D7)</f>
        <v>3.4302305688254632E-2</v>
      </c>
      <c r="E11" s="32">
        <f>STDEV(E4:E7)</f>
        <v>0.37309749044294527</v>
      </c>
      <c r="F11" s="32">
        <f>STDEV(F4:F7)</f>
        <v>0.28309563060826826</v>
      </c>
      <c r="G11" s="32">
        <f>STDEV(G4:G7)</f>
        <v>4.1006577141961341E-2</v>
      </c>
      <c r="H11" s="32">
        <f>STDEV(H4:H7)</f>
        <v>5.3925514909661493E-2</v>
      </c>
    </row>
    <row r="12" spans="3:8" ht="15" customHeight="1" x14ac:dyDescent="0.45"/>
    <row r="13" spans="3:8" ht="15" customHeight="1" x14ac:dyDescent="0.45"/>
    <row r="14" spans="3:8" ht="15" customHeight="1" x14ac:dyDescent="0.45">
      <c r="C14" s="54" t="s">
        <v>6</v>
      </c>
      <c r="D14" s="22" t="s">
        <v>24</v>
      </c>
      <c r="E14" s="22" t="s">
        <v>25</v>
      </c>
      <c r="F14" s="22" t="s">
        <v>26</v>
      </c>
      <c r="G14" s="20" t="s">
        <v>22</v>
      </c>
      <c r="H14" s="20" t="s">
        <v>29</v>
      </c>
    </row>
    <row r="15" spans="3:8" ht="15" customHeight="1" x14ac:dyDescent="0.45">
      <c r="C15" s="54"/>
      <c r="D15" s="23">
        <v>0.95432036799236042</v>
      </c>
      <c r="E15" s="23">
        <v>1.0370932139159956</v>
      </c>
      <c r="F15" s="23">
        <v>0.81934648324679726</v>
      </c>
      <c r="G15" s="23">
        <v>1.4167110802160474</v>
      </c>
      <c r="H15" s="23">
        <v>0.62094851918460503</v>
      </c>
    </row>
    <row r="16" spans="3:8" ht="15" customHeight="1" x14ac:dyDescent="0.45">
      <c r="C16" s="54"/>
      <c r="D16" s="23">
        <v>1.0299294878086533</v>
      </c>
      <c r="E16" s="23">
        <v>1.6161325961792277</v>
      </c>
      <c r="F16" s="23">
        <v>0.99484630850533662</v>
      </c>
      <c r="G16" s="23">
        <v>0.63840575821530177</v>
      </c>
      <c r="H16" s="23">
        <v>1.1348845716085303</v>
      </c>
    </row>
    <row r="17" spans="2:9" ht="15" customHeight="1" x14ac:dyDescent="0.45">
      <c r="C17" s="54"/>
      <c r="D17" s="23">
        <v>1.015750144198986</v>
      </c>
      <c r="E17" s="23"/>
      <c r="F17" s="23"/>
      <c r="G17" s="23">
        <v>1.3036400405182329</v>
      </c>
      <c r="H17" s="23">
        <v>1.0588847468968765</v>
      </c>
    </row>
    <row r="18" spans="2:9" ht="15" customHeight="1" x14ac:dyDescent="0.45">
      <c r="C18" s="26"/>
      <c r="F18" s="34"/>
      <c r="G18" s="34"/>
    </row>
    <row r="19" spans="2:9" ht="15" customHeight="1" x14ac:dyDescent="0.45">
      <c r="C19" s="27"/>
      <c r="D19" s="22" t="s">
        <v>24</v>
      </c>
      <c r="E19" s="22" t="s">
        <v>25</v>
      </c>
      <c r="F19" s="22" t="s">
        <v>26</v>
      </c>
      <c r="G19" s="20" t="s">
        <v>22</v>
      </c>
      <c r="H19" s="20" t="s">
        <v>29</v>
      </c>
    </row>
    <row r="20" spans="2:9" ht="15" customHeight="1" x14ac:dyDescent="0.45">
      <c r="C20" s="29" t="s">
        <v>17</v>
      </c>
      <c r="D20" s="30">
        <f>AVERAGE(D15:D17)</f>
        <v>1</v>
      </c>
      <c r="E20" s="30">
        <f t="shared" ref="E20:H20" si="0">AVERAGE(E15:E17)</f>
        <v>1.3266129050476116</v>
      </c>
      <c r="F20" s="30">
        <f t="shared" si="0"/>
        <v>0.90709639587606694</v>
      </c>
      <c r="G20" s="30">
        <f t="shared" si="0"/>
        <v>1.1195856263165274</v>
      </c>
      <c r="H20" s="30">
        <f t="shared" si="0"/>
        <v>0.93823927923000383</v>
      </c>
    </row>
    <row r="21" spans="2:9" ht="15" customHeight="1" x14ac:dyDescent="0.45">
      <c r="C21" s="27" t="s">
        <v>35</v>
      </c>
      <c r="D21" s="32">
        <f>STDEV(D15:D17)</f>
        <v>4.0189986707702158E-2</v>
      </c>
      <c r="E21" s="32">
        <f t="shared" ref="E21:H21" si="1">STDEV(E15:E17)</f>
        <v>0.40944267377240101</v>
      </c>
      <c r="F21" s="32">
        <f t="shared" si="1"/>
        <v>0.12409711653736731</v>
      </c>
      <c r="G21" s="32">
        <f t="shared" si="1"/>
        <v>0.42053158514435146</v>
      </c>
      <c r="H21" s="32">
        <f t="shared" si="1"/>
        <v>0.27739694148762911</v>
      </c>
    </row>
    <row r="22" spans="2:9" ht="15" customHeight="1" x14ac:dyDescent="0.45"/>
    <row r="23" spans="2:9" ht="15" customHeight="1" x14ac:dyDescent="0.45"/>
    <row r="24" spans="2:9" ht="15" customHeight="1" x14ac:dyDescent="0.45">
      <c r="B24" s="23"/>
      <c r="C24" s="23"/>
      <c r="D24" s="22" t="s">
        <v>24</v>
      </c>
      <c r="E24" s="22" t="s">
        <v>25</v>
      </c>
      <c r="F24" s="22" t="s">
        <v>26</v>
      </c>
      <c r="G24" s="20" t="s">
        <v>22</v>
      </c>
      <c r="H24" s="20" t="s">
        <v>29</v>
      </c>
    </row>
    <row r="25" spans="2:9" ht="15" customHeight="1" x14ac:dyDescent="0.45">
      <c r="B25" s="50" t="s">
        <v>0</v>
      </c>
      <c r="C25" s="23" t="s">
        <v>38</v>
      </c>
      <c r="D25" s="23">
        <v>1</v>
      </c>
      <c r="E25" s="35">
        <f>E10</f>
        <v>2.3283069159029766</v>
      </c>
      <c r="F25" s="35">
        <v>1.3849229504683764</v>
      </c>
      <c r="G25" s="35">
        <v>2.0917553340085489</v>
      </c>
      <c r="H25" s="35">
        <v>1.2228752076125846</v>
      </c>
    </row>
    <row r="26" spans="2:9" ht="15" customHeight="1" x14ac:dyDescent="0.45">
      <c r="B26" s="50"/>
      <c r="C26" s="23" t="s">
        <v>1</v>
      </c>
      <c r="D26" s="23">
        <v>1</v>
      </c>
      <c r="E26" s="35">
        <v>1.3266129050476116</v>
      </c>
      <c r="F26" s="35">
        <v>0.90709639587606694</v>
      </c>
      <c r="G26" s="35">
        <v>1.1195856263165274</v>
      </c>
      <c r="H26" s="35">
        <v>0.93823927923000383</v>
      </c>
      <c r="I26" s="34"/>
    </row>
    <row r="27" spans="2:9" ht="15" customHeight="1" x14ac:dyDescent="0.45">
      <c r="B27" s="50" t="s">
        <v>4</v>
      </c>
      <c r="C27" s="23" t="s">
        <v>40</v>
      </c>
      <c r="D27" s="36">
        <v>3.4302305688254632E-2</v>
      </c>
      <c r="E27" s="36">
        <v>0.32735664951631843</v>
      </c>
      <c r="F27" s="36">
        <v>0.28309563060826826</v>
      </c>
      <c r="G27" s="36">
        <v>4.1006577141961341E-2</v>
      </c>
      <c r="H27" s="36">
        <v>5.3925514909661493E-2</v>
      </c>
    </row>
    <row r="28" spans="2:9" ht="15" customHeight="1" x14ac:dyDescent="0.45">
      <c r="B28" s="50"/>
      <c r="C28" s="23" t="s">
        <v>6</v>
      </c>
      <c r="D28" s="36">
        <v>4.0189986707702158E-2</v>
      </c>
      <c r="E28" s="36">
        <v>0.40944267377240101</v>
      </c>
      <c r="F28" s="36">
        <v>0.12409711653736731</v>
      </c>
      <c r="G28" s="36">
        <v>0.42053158514435146</v>
      </c>
      <c r="H28" s="36">
        <v>0.27739694148762911</v>
      </c>
    </row>
    <row r="29" spans="2:9" ht="15" customHeight="1" x14ac:dyDescent="0.45"/>
    <row r="30" spans="2:9" ht="15" customHeight="1" x14ac:dyDescent="0.45">
      <c r="E30" s="48"/>
    </row>
    <row r="31" spans="2:9" ht="15" customHeight="1" x14ac:dyDescent="0.45"/>
    <row r="32" spans="2:9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</sheetData>
  <mergeCells count="4">
    <mergeCell ref="B25:B26"/>
    <mergeCell ref="B27:B28"/>
    <mergeCell ref="C14:C17"/>
    <mergeCell ref="C3:C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Figur 2</vt:lpstr>
      <vt:lpstr>Figure 3</vt:lpstr>
      <vt:lpstr>Figure 6</vt:lpstr>
      <vt:lpstr>Figure 7</vt:lpstr>
      <vt:lpstr>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LSY</dc:creator>
  <cp:lastModifiedBy>Windows 사용자</cp:lastModifiedBy>
  <dcterms:created xsi:type="dcterms:W3CDTF">2019-10-20T06:45:12Z</dcterms:created>
  <dcterms:modified xsi:type="dcterms:W3CDTF">2019-10-30T07:44:02Z</dcterms:modified>
</cp:coreProperties>
</file>