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420"/>
  </bookViews>
  <sheets>
    <sheet name="Sheet1" sheetId="1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E65" i="1"/>
  <c r="F65"/>
  <c r="G65"/>
  <c r="D65"/>
  <c r="E64"/>
  <c r="F64"/>
  <c r="G64"/>
  <c r="D64"/>
  <c r="H26"/>
  <c r="G26"/>
  <c r="F26"/>
  <c r="E26"/>
  <c r="H25"/>
  <c r="G25"/>
  <c r="F25"/>
  <c r="E25"/>
</calcChain>
</file>

<file path=xl/sharedStrings.xml><?xml version="1.0" encoding="utf-8"?>
<sst xmlns="http://schemas.openxmlformats.org/spreadsheetml/2006/main" count="40" uniqueCount="15">
  <si>
    <t>First replicate</t>
  </si>
  <si>
    <t>Treatments</t>
  </si>
  <si>
    <r>
      <rPr>
        <sz val="11"/>
        <color theme="1"/>
        <rFont val="Times New Roman"/>
        <family val="1"/>
      </rPr>
      <t xml:space="preserve">Mean CT values of </t>
    </r>
    <r>
      <rPr>
        <i/>
        <sz val="11"/>
        <color theme="1"/>
        <rFont val="Times New Roman"/>
        <family val="1"/>
      </rPr>
      <t>NbEF1</t>
    </r>
  </si>
  <si>
    <r>
      <rPr>
        <sz val="11"/>
        <color theme="1"/>
        <rFont val="Times New Roman"/>
        <family val="1"/>
      </rPr>
      <t xml:space="preserve">Mean CT values of </t>
    </r>
    <r>
      <rPr>
        <i/>
        <sz val="11"/>
        <color theme="1"/>
        <rFont val="Times New Roman"/>
        <family val="1"/>
      </rPr>
      <t>Nbacre31</t>
    </r>
  </si>
  <si>
    <t>egfp+flg22</t>
  </si>
  <si>
    <t>RsVAPΔSP+flg22</t>
  </si>
  <si>
    <t>RsVAP+flg22</t>
  </si>
  <si>
    <t>water</t>
  </si>
  <si>
    <t>Second replicate</t>
  </si>
  <si>
    <t>Third replicate</t>
  </si>
  <si>
    <r>
      <rPr>
        <sz val="11"/>
        <color theme="1"/>
        <rFont val="Times New Roman"/>
        <family val="1"/>
      </rPr>
      <t>Mean CT values of</t>
    </r>
    <r>
      <rPr>
        <i/>
        <sz val="11"/>
        <color theme="1"/>
        <rFont val="Times New Roman"/>
        <family val="1"/>
      </rPr>
      <t xml:space="preserve"> Nbacre31</t>
    </r>
  </si>
  <si>
    <r>
      <rPr>
        <sz val="12"/>
        <rFont val="Times New Roman"/>
        <family val="1"/>
      </rPr>
      <t xml:space="preserve">Relative expression level of </t>
    </r>
    <r>
      <rPr>
        <i/>
        <sz val="12"/>
        <rFont val="Times New Roman"/>
        <family val="1"/>
      </rPr>
      <t>Nbacre31</t>
    </r>
  </si>
  <si>
    <r>
      <rPr>
        <b/>
        <sz val="12"/>
        <rFont val="Times New Roman"/>
        <family val="1"/>
      </rPr>
      <t>RsVAP</t>
    </r>
    <r>
      <rPr>
        <b/>
        <vertAlign val="superscript"/>
        <sz val="12"/>
        <rFont val="Times New Roman"/>
        <family val="1"/>
      </rPr>
      <t>ΔSP</t>
    </r>
    <r>
      <rPr>
        <b/>
        <sz val="12"/>
        <rFont val="Times New Roman"/>
        <family val="1"/>
      </rPr>
      <t>+flg22</t>
    </r>
  </si>
  <si>
    <t>Average</t>
  </si>
  <si>
    <t>SEM</t>
  </si>
</sst>
</file>

<file path=xl/styles.xml><?xml version="1.0" encoding="utf-8"?>
<styleSheet xmlns="http://schemas.openxmlformats.org/spreadsheetml/2006/main">
  <numFmts count="2">
    <numFmt numFmtId="178" formatCode="0.000_ "/>
    <numFmt numFmtId="179" formatCode="0.00_ "/>
  </numFmts>
  <fonts count="1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name val="宋体"/>
      <charset val="134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theme="1"/>
      <name val="Times New Roman"/>
      <family val="1"/>
    </font>
    <font>
      <i/>
      <sz val="12"/>
      <name val="Times New Roman"/>
      <family val="1"/>
    </font>
    <font>
      <b/>
      <vertAlign val="superscript"/>
      <sz val="12"/>
      <name val="Times New Roman"/>
      <family val="1"/>
    </font>
    <font>
      <sz val="9"/>
      <name val="宋体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79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79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9" fontId="3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2" fillId="4" borderId="0" xfId="1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179" fontId="6" fillId="5" borderId="0" xfId="0" applyNumberFormat="1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 vertical="center"/>
    </xf>
    <xf numFmtId="178" fontId="4" fillId="5" borderId="0" xfId="0" applyNumberFormat="1" applyFont="1" applyFill="1" applyAlignment="1">
      <alignment horizontal="center" vertical="center"/>
    </xf>
    <xf numFmtId="0" fontId="0" fillId="5" borderId="0" xfId="0" applyFill="1">
      <alignment vertical="center"/>
    </xf>
  </cellXfs>
  <cellStyles count="2">
    <cellStyle name="常规" xfId="0" builtinId="0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style val="1"/>
  <c:chart>
    <c:autoTitleDeleted val="1"/>
    <c:plotArea>
      <c:layout>
        <c:manualLayout>
          <c:layoutTarget val="inner"/>
          <c:xMode val="edge"/>
          <c:yMode val="edge"/>
          <c:x val="0.15832945652435704"/>
          <c:y val="0.26892663237267012"/>
          <c:w val="0.76522715505548811"/>
          <c:h val="0.57492491584682903"/>
        </c:manualLayout>
      </c:layout>
      <c:barChart>
        <c:barDir val="col"/>
        <c:grouping val="clustered"/>
        <c:ser>
          <c:idx val="0"/>
          <c:order val="0"/>
          <c:errBars>
            <c:errBarType val="both"/>
            <c:errValType val="cust"/>
            <c:plus>
              <c:numRef>
                <c:f>Sheet1!$D$65:$G$65</c:f>
                <c:numCache>
                  <c:formatCode>General</c:formatCode>
                  <c:ptCount val="4"/>
                  <c:pt idx="0">
                    <c:v>26.693601996595099</c:v>
                  </c:pt>
                  <c:pt idx="1">
                    <c:v>0.19663581818575901</c:v>
                  </c:pt>
                  <c:pt idx="2">
                    <c:v>2.1723328118061498</c:v>
                  </c:pt>
                  <c:pt idx="3">
                    <c:v>5.4494373388650601</c:v>
                  </c:pt>
                </c:numCache>
              </c:numRef>
            </c:plus>
            <c:minus>
              <c:numRef>
                <c:f>Sheet1!$D$65:$G$65</c:f>
                <c:numCache>
                  <c:formatCode>General</c:formatCode>
                  <c:ptCount val="4"/>
                  <c:pt idx="0">
                    <c:v>26.693601996595099</c:v>
                  </c:pt>
                  <c:pt idx="1">
                    <c:v>0.19663581818575901</c:v>
                  </c:pt>
                  <c:pt idx="2">
                    <c:v>2.1723328118061498</c:v>
                  </c:pt>
                  <c:pt idx="3">
                    <c:v>5.4494373388650601</c:v>
                  </c:pt>
                </c:numCache>
              </c:numRef>
            </c:minus>
          </c:errBars>
          <c:cat>
            <c:strRef>
              <c:f>Sheet1!$D$63:$G$63</c:f>
              <c:strCache>
                <c:ptCount val="4"/>
                <c:pt idx="0">
                  <c:v>egfp+flg22</c:v>
                </c:pt>
                <c:pt idx="1">
                  <c:v>water</c:v>
                </c:pt>
                <c:pt idx="2">
                  <c:v>RsVAPΔSP+flg22</c:v>
                </c:pt>
                <c:pt idx="3">
                  <c:v>RsVAP+flg22</c:v>
                </c:pt>
              </c:strCache>
            </c:strRef>
          </c:cat>
          <c:val>
            <c:numRef>
              <c:f>Sheet1!$D$64:$G$64</c:f>
              <c:numCache>
                <c:formatCode>General</c:formatCode>
                <c:ptCount val="4"/>
                <c:pt idx="0">
                  <c:v>76.476585114677107</c:v>
                </c:pt>
                <c:pt idx="1">
                  <c:v>1.0434415266449499</c:v>
                </c:pt>
                <c:pt idx="2">
                  <c:v>6.1603705123021903</c:v>
                </c:pt>
                <c:pt idx="3">
                  <c:v>13.908730866636001</c:v>
                </c:pt>
              </c:numCache>
            </c:numRef>
          </c:val>
        </c:ser>
        <c:dLbls/>
        <c:gapWidth val="72"/>
        <c:overlap val="-100"/>
        <c:axId val="62694912"/>
        <c:axId val="62696448"/>
      </c:barChart>
      <c:catAx>
        <c:axId val="62694912"/>
        <c:scaling>
          <c:orientation val="minMax"/>
        </c:scaling>
        <c:axPos val="b"/>
        <c:numFmt formatCode="General" sourceLinked="1"/>
        <c:majorTickMark val="none"/>
        <c:tickLblPos val="nextTo"/>
        <c:spPr>
          <a:ln w="6350" cap="flat" cmpd="sng" algn="ctr">
            <a:solidFill>
              <a:schemeClr val="tx1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750" b="1" i="0" u="none" strike="noStrike" kern="1200" cap="none" spc="-100" normalizeH="0" baseline="0">
                <a:solidFill>
                  <a:schemeClr val="tx1"/>
                </a:solidFill>
                <a:uFill>
                  <a:solidFill>
                    <a:schemeClr val="tx1"/>
                  </a:solidFill>
                </a:u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62696448"/>
        <c:crosses val="autoZero"/>
        <c:auto val="1"/>
        <c:lblAlgn val="ctr"/>
        <c:lblOffset val="100"/>
        <c:tickLblSkip val="1"/>
      </c:catAx>
      <c:valAx>
        <c:axId val="62696448"/>
        <c:scaling>
          <c:orientation val="minMax"/>
        </c:scaling>
        <c:axPos val="l"/>
        <c:numFmt formatCode="General" sourceLinked="1"/>
        <c:tickLblPos val="nextTo"/>
        <c:spPr>
          <a:ln w="6350" cap="flat" cmpd="sng" algn="ctr">
            <a:solidFill>
              <a:schemeClr val="tx1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2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62694912"/>
        <c:crosses val="autoZero"/>
        <c:crossBetween val="between"/>
      </c:valAx>
    </c:plotArea>
    <c:plotVisOnly val="1"/>
    <c:dispBlanksAs val="gap"/>
  </c:chart>
  <c:spPr>
    <a:ln w="6350" cap="flat" cmpd="sng" algn="ctr">
      <a:noFill/>
      <a:prstDash val="solid"/>
      <a:round/>
    </a:ln>
  </c:spPr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617220</xdr:colOff>
      <xdr:row>26</xdr:row>
      <xdr:rowOff>175260</xdr:rowOff>
    </xdr:from>
    <xdr:to>
      <xdr:col>6</xdr:col>
      <xdr:colOff>1380490</xdr:colOff>
      <xdr:row>60</xdr:row>
      <xdr:rowOff>90805</xdr:rowOff>
    </xdr:to>
    <xdr:graphicFrame macro="">
      <xdr:nvGraphicFramePr>
        <xdr:cNvPr id="2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0.02827</cdr:x>
      <cdr:y>0.23778</cdr:y>
    </cdr:from>
    <cdr:to>
      <cdr:x>0.09821</cdr:x>
      <cdr:y>0.78585</cdr:y>
    </cdr:to>
    <cdr:sp macro="" textlink="">
      <cdr:nvSpPr>
        <cdr:cNvPr id="2" name="矩形 1"/>
        <cdr:cNvSpPr/>
      </cdr:nvSpPr>
      <cdr:spPr>
        <a:xfrm xmlns:a="http://schemas.openxmlformats.org/drawingml/2006/main">
          <a:off x="180975" y="1066800"/>
          <a:ext cx="447675" cy="2457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eaVert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zh-CN" altLang="en-US" sz="1100"/>
        </a:p>
      </cdr:txBody>
    </cdr:sp>
  </cdr:relSizeAnchor>
  <cdr:relSizeAnchor xmlns:cdr="http://schemas.openxmlformats.org/drawingml/2006/chartDrawing">
    <cdr:from>
      <cdr:x>0.02827</cdr:x>
      <cdr:y>0.32276</cdr:y>
    </cdr:from>
    <cdr:to>
      <cdr:x>0.08333</cdr:x>
      <cdr:y>0.77949</cdr:y>
    </cdr:to>
    <cdr:sp macro="" textlink="">
      <cdr:nvSpPr>
        <cdr:cNvPr id="3" name="矩形 2"/>
        <cdr:cNvSpPr/>
      </cdr:nvSpPr>
      <cdr:spPr>
        <a:xfrm xmlns:a="http://schemas.openxmlformats.org/drawingml/2006/main">
          <a:off x="180975" y="1447800"/>
          <a:ext cx="352425" cy="2047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eaVert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zh-CN" altLang="en-US" sz="1100"/>
        </a:p>
      </cdr:txBody>
    </cdr:sp>
  </cdr:relSizeAnchor>
  <cdr:relSizeAnchor xmlns:cdr="http://schemas.openxmlformats.org/drawingml/2006/chartDrawing">
    <cdr:from>
      <cdr:x>0.01025</cdr:x>
      <cdr:y>0.00229</cdr:y>
    </cdr:from>
    <cdr:to>
      <cdr:x>0.09431</cdr:x>
      <cdr:y>0.93306</cdr:y>
    </cdr:to>
    <cdr:sp macro="" textlink="">
      <cdr:nvSpPr>
        <cdr:cNvPr id="4" name="矩形 3"/>
        <cdr:cNvSpPr/>
      </cdr:nvSpPr>
      <cdr:spPr>
        <a:xfrm xmlns:a="http://schemas.openxmlformats.org/drawingml/2006/main">
          <a:off x="78181" y="11906"/>
          <a:ext cx="641138" cy="48339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2000" b="1">
              <a:latin typeface="Times New Roman" panose="02020603050405020304" pitchFamily="18" charset="0"/>
              <a:cs typeface="Times New Roman" panose="02020603050405020304" pitchFamily="18" charset="0"/>
            </a:rPr>
            <a:t>Relative expression abundance of </a:t>
          </a:r>
          <a:r>
            <a:rPr lang="en-US" altLang="zh-CN" sz="2000" b="1" i="1">
              <a:latin typeface="Times New Roman" panose="02020603050405020304" pitchFamily="18" charset="0"/>
              <a:cs typeface="Times New Roman" panose="02020603050405020304" pitchFamily="18" charset="0"/>
            </a:rPr>
            <a:t>Nbacre31</a:t>
          </a:r>
          <a:endParaRPr lang="zh-CN" altLang="en-US" sz="2000" b="1" i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0.18429</cdr:x>
      <cdr:y>0.45195</cdr:y>
    </cdr:from>
    <cdr:to>
      <cdr:x>0.22205</cdr:x>
      <cdr:y>0.50857</cdr:y>
    </cdr:to>
    <cdr:sp macro="" textlink="">
      <cdr:nvSpPr>
        <cdr:cNvPr id="5" name="矩形 4"/>
        <cdr:cNvSpPr/>
      </cdr:nvSpPr>
      <cdr:spPr>
        <a:xfrm xmlns:a="http://schemas.openxmlformats.org/drawingml/2006/main">
          <a:off x="1162050" y="1752601"/>
          <a:ext cx="23812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zh-CN" altLang="en-US" sz="1100"/>
        </a:p>
      </cdr:txBody>
    </cdr:sp>
  </cdr:relSizeAnchor>
  <cdr:relSizeAnchor xmlns:cdr="http://schemas.openxmlformats.org/drawingml/2006/chartDrawing">
    <cdr:from>
      <cdr:x>0.23515</cdr:x>
      <cdr:y>0.26303</cdr:y>
    </cdr:from>
    <cdr:to>
      <cdr:x>0.28198</cdr:x>
      <cdr:y>0.32701</cdr:y>
    </cdr:to>
    <cdr:sp macro="" textlink="">
      <cdr:nvSpPr>
        <cdr:cNvPr id="6" name="矩形 5"/>
        <cdr:cNvSpPr/>
      </cdr:nvSpPr>
      <cdr:spPr>
        <a:xfrm xmlns:a="http://schemas.openxmlformats.org/drawingml/2006/main">
          <a:off x="1793495" y="1366061"/>
          <a:ext cx="357180" cy="3322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2400" b="1"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  <a:endParaRPr lang="zh-CN" altLang="en-US" sz="2400" b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0.52266</cdr:x>
      <cdr:y>0.40048</cdr:y>
    </cdr:from>
    <cdr:to>
      <cdr:x>0.56495</cdr:x>
      <cdr:y>0.46446</cdr:y>
    </cdr:to>
    <cdr:sp macro="" textlink="">
      <cdr:nvSpPr>
        <cdr:cNvPr id="7" name="矩形 6"/>
        <cdr:cNvSpPr/>
      </cdr:nvSpPr>
      <cdr:spPr>
        <a:xfrm xmlns:a="http://schemas.openxmlformats.org/drawingml/2006/main">
          <a:off x="3295650" y="1552576"/>
          <a:ext cx="2667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zh-CN" altLang="en-US" sz="1100"/>
        </a:p>
      </cdr:txBody>
    </cdr:sp>
  </cdr:relSizeAnchor>
  <cdr:relSizeAnchor xmlns:cdr="http://schemas.openxmlformats.org/drawingml/2006/chartDrawing">
    <cdr:from>
      <cdr:x>0.58308</cdr:x>
      <cdr:y>0.65342</cdr:y>
    </cdr:from>
    <cdr:to>
      <cdr:x>0.64653</cdr:x>
      <cdr:y>0.72229</cdr:y>
    </cdr:to>
    <cdr:sp macro="" textlink="">
      <cdr:nvSpPr>
        <cdr:cNvPr id="8" name="矩形 7"/>
        <cdr:cNvSpPr/>
      </cdr:nvSpPr>
      <cdr:spPr>
        <a:xfrm xmlns:a="http://schemas.openxmlformats.org/drawingml/2006/main">
          <a:off x="3676651" y="2533651"/>
          <a:ext cx="40005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zh-CN" altLang="en-US" sz="1100"/>
        </a:p>
      </cdr:txBody>
    </cdr:sp>
  </cdr:relSizeAnchor>
  <cdr:relSizeAnchor xmlns:cdr="http://schemas.openxmlformats.org/drawingml/2006/chartDrawing">
    <cdr:from>
      <cdr:x>0.61405</cdr:x>
      <cdr:y>0.71141</cdr:y>
    </cdr:from>
    <cdr:to>
      <cdr:x>0.65786</cdr:x>
      <cdr:y>0.77293</cdr:y>
    </cdr:to>
    <cdr:sp macro="" textlink="">
      <cdr:nvSpPr>
        <cdr:cNvPr id="9" name="矩形 8"/>
        <cdr:cNvSpPr/>
      </cdr:nvSpPr>
      <cdr:spPr>
        <a:xfrm xmlns:a="http://schemas.openxmlformats.org/drawingml/2006/main">
          <a:off x="4683486" y="3694690"/>
          <a:ext cx="334145" cy="3195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2400" b="1"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  <a:endParaRPr lang="zh-CN" altLang="en-US" sz="2400" b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0.80738</cdr:x>
      <cdr:y>0.66133</cdr:y>
    </cdr:from>
    <cdr:to>
      <cdr:x>0.85421</cdr:x>
      <cdr:y>0.72015</cdr:y>
    </cdr:to>
    <cdr:sp macro="" textlink="">
      <cdr:nvSpPr>
        <cdr:cNvPr id="10" name="矩形 9"/>
        <cdr:cNvSpPr/>
      </cdr:nvSpPr>
      <cdr:spPr>
        <a:xfrm xmlns:a="http://schemas.openxmlformats.org/drawingml/2006/main">
          <a:off x="6157970" y="3434622"/>
          <a:ext cx="357179" cy="305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2400" b="1"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  <a:endParaRPr lang="zh-CN" altLang="en-US" sz="2400" b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0.42549</cdr:x>
      <cdr:y>0.73122</cdr:y>
    </cdr:from>
    <cdr:to>
      <cdr:x>0.47232</cdr:x>
      <cdr:y>0.79004</cdr:y>
    </cdr:to>
    <cdr:sp macro="" textlink="">
      <cdr:nvSpPr>
        <cdr:cNvPr id="11" name="矩形 10"/>
        <cdr:cNvSpPr/>
      </cdr:nvSpPr>
      <cdr:spPr>
        <a:xfrm xmlns:a="http://schemas.openxmlformats.org/drawingml/2006/main">
          <a:off x="3245257" y="3797599"/>
          <a:ext cx="357180" cy="305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2400" b="1"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  <a:endParaRPr lang="zh-CN" altLang="en-US" sz="2400" b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770;&#25991;/venom%20allergen-like%20protein/vapPD/acre31&#34920;&#36798;&#3732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复孔"/>
      <sheetName val="2复孔"/>
      <sheetName val="Sheet3"/>
    </sheetNames>
    <sheetDataSet>
      <sheetData sheetId="0" refreshError="1"/>
      <sheetData sheetId="1"/>
      <sheetData sheetId="2">
        <row r="38">
          <cell r="I38" t="str">
            <v>相对表达量</v>
          </cell>
        </row>
        <row r="39">
          <cell r="H39" t="str">
            <v>egfp+flg22</v>
          </cell>
          <cell r="I39">
            <v>76.476585114677107</v>
          </cell>
        </row>
        <row r="40">
          <cell r="H40" t="str">
            <v>water</v>
          </cell>
          <cell r="I40">
            <v>1.0434415266449499</v>
          </cell>
        </row>
        <row r="41">
          <cell r="H41" t="str">
            <v>RsVAPΔSP+flg22</v>
          </cell>
          <cell r="I41">
            <v>6.1603705123021903</v>
          </cell>
        </row>
        <row r="42">
          <cell r="H42" t="str">
            <v>RsVAP+flg22</v>
          </cell>
          <cell r="I42">
            <v>13.908730866636001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H65"/>
  <sheetViews>
    <sheetView tabSelected="1" topLeftCell="D37" zoomScale="90" zoomScaleNormal="90" workbookViewId="0">
      <selection activeCell="H51" sqref="H51"/>
    </sheetView>
  </sheetViews>
  <sheetFormatPr defaultColWidth="8.875" defaultRowHeight="13.5"/>
  <cols>
    <col min="4" max="4" width="46.875" customWidth="1"/>
    <col min="5" max="5" width="35" customWidth="1"/>
    <col min="6" max="6" width="24.125" customWidth="1"/>
    <col min="7" max="7" width="28.5" customWidth="1"/>
    <col min="8" max="8" width="27.375" customWidth="1"/>
  </cols>
  <sheetData>
    <row r="2" spans="4:7" ht="15">
      <c r="D2" s="1" t="s">
        <v>0</v>
      </c>
      <c r="E2" s="2" t="s">
        <v>1</v>
      </c>
      <c r="F2" s="2" t="s">
        <v>2</v>
      </c>
      <c r="G2" s="2" t="s">
        <v>3</v>
      </c>
    </row>
    <row r="3" spans="4:7" ht="15">
      <c r="D3" s="3"/>
      <c r="E3" s="4" t="s">
        <v>4</v>
      </c>
      <c r="F3" s="2">
        <v>21.44</v>
      </c>
      <c r="G3" s="2">
        <v>20.73</v>
      </c>
    </row>
    <row r="4" spans="4:7" ht="15">
      <c r="D4" s="3"/>
      <c r="E4" s="5" t="s">
        <v>5</v>
      </c>
      <c r="F4" s="2">
        <v>19.41</v>
      </c>
      <c r="G4" s="2">
        <v>21.89</v>
      </c>
    </row>
    <row r="5" spans="4:7" ht="15">
      <c r="D5" s="3"/>
      <c r="E5" s="4" t="s">
        <v>6</v>
      </c>
      <c r="F5" s="2">
        <v>18.93</v>
      </c>
      <c r="G5" s="2">
        <v>20.309999999999999</v>
      </c>
    </row>
    <row r="6" spans="4:7" ht="15">
      <c r="D6" s="3"/>
      <c r="E6" s="5" t="s">
        <v>7</v>
      </c>
      <c r="F6" s="2">
        <v>21.12</v>
      </c>
      <c r="G6" s="2">
        <v>25.83</v>
      </c>
    </row>
    <row r="7" spans="4:7" ht="15">
      <c r="D7" s="6"/>
      <c r="E7" s="7"/>
      <c r="F7" s="7"/>
      <c r="G7" s="7"/>
    </row>
    <row r="8" spans="4:7" ht="15">
      <c r="D8" s="8" t="s">
        <v>8</v>
      </c>
      <c r="E8" s="9" t="s">
        <v>1</v>
      </c>
      <c r="F8" s="9" t="s">
        <v>2</v>
      </c>
      <c r="G8" s="9" t="s">
        <v>3</v>
      </c>
    </row>
    <row r="9" spans="4:7" ht="15">
      <c r="D9" s="10"/>
      <c r="E9" s="11" t="s">
        <v>4</v>
      </c>
      <c r="F9" s="9">
        <v>21.22</v>
      </c>
      <c r="G9" s="9">
        <v>20.239999999999998</v>
      </c>
    </row>
    <row r="10" spans="4:7" ht="15">
      <c r="D10" s="10"/>
      <c r="E10" s="12" t="s">
        <v>5</v>
      </c>
      <c r="F10" s="9">
        <v>19.399999999999999</v>
      </c>
      <c r="G10" s="9">
        <v>22.08</v>
      </c>
    </row>
    <row r="11" spans="4:7" ht="15">
      <c r="D11" s="10"/>
      <c r="E11" s="11" t="s">
        <v>6</v>
      </c>
      <c r="F11" s="9">
        <v>19.02</v>
      </c>
      <c r="G11" s="9">
        <v>20.86</v>
      </c>
    </row>
    <row r="12" spans="4:7" ht="15">
      <c r="D12" s="10"/>
      <c r="E12" s="12" t="s">
        <v>7</v>
      </c>
      <c r="F12" s="9">
        <v>20.309999999999999</v>
      </c>
      <c r="G12" s="9">
        <v>25.87</v>
      </c>
    </row>
    <row r="13" spans="4:7" ht="15">
      <c r="D13" s="6"/>
      <c r="E13" s="7"/>
      <c r="F13" s="7"/>
      <c r="G13" s="7"/>
    </row>
    <row r="14" spans="4:7" ht="15">
      <c r="D14" s="13" t="s">
        <v>9</v>
      </c>
      <c r="E14" s="14" t="s">
        <v>1</v>
      </c>
      <c r="F14" s="14" t="s">
        <v>2</v>
      </c>
      <c r="G14" s="14" t="s">
        <v>10</v>
      </c>
    </row>
    <row r="15" spans="4:7" ht="15">
      <c r="D15" s="15"/>
      <c r="E15" s="16" t="s">
        <v>4</v>
      </c>
      <c r="F15" s="14">
        <v>23.28</v>
      </c>
      <c r="G15" s="14">
        <v>22.38</v>
      </c>
    </row>
    <row r="16" spans="4:7" ht="15">
      <c r="D16" s="15"/>
      <c r="E16" s="17" t="s">
        <v>5</v>
      </c>
      <c r="F16" s="14">
        <v>20.86</v>
      </c>
      <c r="G16" s="14">
        <v>24.14</v>
      </c>
    </row>
    <row r="17" spans="4:8" ht="15">
      <c r="D17" s="15"/>
      <c r="E17" s="16" t="s">
        <v>6</v>
      </c>
      <c r="F17" s="14">
        <v>21.02</v>
      </c>
      <c r="G17" s="14">
        <v>22.87</v>
      </c>
    </row>
    <row r="18" spans="4:8" ht="15">
      <c r="D18" s="15"/>
      <c r="E18" s="17" t="s">
        <v>7</v>
      </c>
      <c r="F18" s="14">
        <v>21.61</v>
      </c>
      <c r="G18" s="18">
        <v>26.78</v>
      </c>
    </row>
    <row r="20" spans="4:8" ht="15.75">
      <c r="D20" s="19" t="s">
        <v>11</v>
      </c>
      <c r="E20" s="20"/>
      <c r="F20" s="20"/>
      <c r="G20" s="21"/>
      <c r="H20" s="20"/>
    </row>
    <row r="21" spans="4:8" ht="18.75">
      <c r="D21" s="20"/>
      <c r="E21" s="22" t="s">
        <v>4</v>
      </c>
      <c r="F21" s="23" t="s">
        <v>7</v>
      </c>
      <c r="G21" s="22" t="s">
        <v>12</v>
      </c>
      <c r="H21" s="23" t="s">
        <v>6</v>
      </c>
    </row>
    <row r="22" spans="4:8" ht="15.75">
      <c r="D22" s="20" t="s">
        <v>0</v>
      </c>
      <c r="E22" s="24">
        <v>84.253614044392705</v>
      </c>
      <c r="F22" s="24">
        <v>1.2570133745218299</v>
      </c>
      <c r="G22" s="24">
        <v>8.8560702527624802</v>
      </c>
      <c r="H22" s="24">
        <v>22.523097344543899</v>
      </c>
    </row>
    <row r="23" spans="4:8" ht="15.75">
      <c r="D23" s="20" t="s">
        <v>8</v>
      </c>
      <c r="E23" s="24">
        <v>118.32955650705399</v>
      </c>
      <c r="F23" s="24">
        <v>1.22264027769207</v>
      </c>
      <c r="G23" s="24">
        <v>7.7632818519483404</v>
      </c>
      <c r="H23" s="24">
        <v>15.383728839722499</v>
      </c>
    </row>
    <row r="24" spans="4:8" ht="15.75">
      <c r="D24" s="20" t="s">
        <v>9</v>
      </c>
      <c r="E24" s="24">
        <v>26.8465847925841</v>
      </c>
      <c r="F24" s="24">
        <v>0.65067092772096602</v>
      </c>
      <c r="G24" s="24">
        <v>1.86175943219576</v>
      </c>
      <c r="H24" s="24">
        <v>3.81936641564167</v>
      </c>
    </row>
    <row r="25" spans="4:8" ht="15.75">
      <c r="D25" s="19" t="s">
        <v>13</v>
      </c>
      <c r="E25" s="19">
        <f t="shared" ref="E25:H25" si="0">AVERAGE(E22:E24)</f>
        <v>76.476585114677107</v>
      </c>
      <c r="F25" s="19">
        <f t="shared" si="0"/>
        <v>1.0434415266449499</v>
      </c>
      <c r="G25" s="19">
        <f t="shared" si="0"/>
        <v>6.1603705123021903</v>
      </c>
      <c r="H25" s="25">
        <f t="shared" si="0"/>
        <v>13.908730866636001</v>
      </c>
    </row>
    <row r="26" spans="4:8" ht="15.75">
      <c r="D26" s="19" t="s">
        <v>14</v>
      </c>
      <c r="E26" s="19">
        <f t="shared" ref="E26:H26" si="1">STDEV(E22:E24)/SQRT(3)</f>
        <v>26.693601996595099</v>
      </c>
      <c r="F26" s="19">
        <f t="shared" si="1"/>
        <v>0.19663581818575901</v>
      </c>
      <c r="G26" s="19">
        <f t="shared" si="1"/>
        <v>2.1723328118061498</v>
      </c>
      <c r="H26" s="19">
        <f t="shared" si="1"/>
        <v>5.4494373388650601</v>
      </c>
    </row>
    <row r="63" spans="3:7" ht="18.75">
      <c r="C63" s="26"/>
      <c r="D63" s="22" t="s">
        <v>4</v>
      </c>
      <c r="E63" s="23" t="s">
        <v>7</v>
      </c>
      <c r="F63" s="22" t="s">
        <v>12</v>
      </c>
      <c r="G63" s="23" t="s">
        <v>6</v>
      </c>
    </row>
    <row r="64" spans="3:7" ht="15.75">
      <c r="C64" s="19" t="s">
        <v>13</v>
      </c>
      <c r="D64" s="26">
        <f>E25</f>
        <v>76.476585114677107</v>
      </c>
      <c r="E64" s="26">
        <f t="shared" ref="E64:G64" si="2">F25</f>
        <v>1.0434415266449499</v>
      </c>
      <c r="F64" s="26">
        <f t="shared" si="2"/>
        <v>6.1603705123021903</v>
      </c>
      <c r="G64" s="26">
        <f t="shared" si="2"/>
        <v>13.908730866636001</v>
      </c>
    </row>
    <row r="65" spans="3:7" ht="15.75">
      <c r="C65" s="19" t="s">
        <v>14</v>
      </c>
      <c r="D65" s="26">
        <f>E26</f>
        <v>26.693601996595099</v>
      </c>
      <c r="E65" s="26">
        <f t="shared" ref="E65:G65" si="3">F26</f>
        <v>0.19663581818575901</v>
      </c>
      <c r="F65" s="26">
        <f t="shared" si="3"/>
        <v>2.1723328118061498</v>
      </c>
      <c r="G65" s="26">
        <f t="shared" si="3"/>
        <v>5.4494373388650601</v>
      </c>
    </row>
  </sheetData>
  <phoneticPr fontId="12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2021-02-20T15:27:00Z</dcterms:created>
  <dcterms:modified xsi:type="dcterms:W3CDTF">2021-02-23T02:51:45Z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