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420"/>
  </bookViews>
  <sheets>
    <sheet name="Sheet1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F69" i="1"/>
  <c r="G69"/>
  <c r="H69"/>
  <c r="F70"/>
  <c r="G70"/>
  <c r="H70"/>
  <c r="E70"/>
  <c r="E69"/>
  <c r="H27"/>
  <c r="G27"/>
  <c r="F27"/>
  <c r="E27"/>
  <c r="H26"/>
  <c r="G26"/>
  <c r="F26"/>
  <c r="E26"/>
</calcChain>
</file>

<file path=xl/sharedStrings.xml><?xml version="1.0" encoding="utf-8"?>
<sst xmlns="http://schemas.openxmlformats.org/spreadsheetml/2006/main" count="40" uniqueCount="14">
  <si>
    <t>First replicate</t>
  </si>
  <si>
    <t>Treatments</t>
  </si>
  <si>
    <r>
      <rPr>
        <sz val="11"/>
        <color theme="1"/>
        <rFont val="Times New Roman"/>
        <family val="1"/>
      </rPr>
      <t xml:space="preserve">Mean CT values of </t>
    </r>
    <r>
      <rPr>
        <i/>
        <sz val="11"/>
        <color theme="1"/>
        <rFont val="Times New Roman"/>
        <family val="1"/>
      </rPr>
      <t>NbEF1</t>
    </r>
  </si>
  <si>
    <r>
      <rPr>
        <sz val="11"/>
        <color theme="1"/>
        <rFont val="Times New Roman"/>
        <family val="1"/>
      </rPr>
      <t xml:space="preserve">Mean CT values of </t>
    </r>
    <r>
      <rPr>
        <i/>
        <sz val="11"/>
        <color theme="1"/>
        <rFont val="Times New Roman"/>
        <family val="1"/>
      </rPr>
      <t>NbGras2</t>
    </r>
  </si>
  <si>
    <t>egfp+flg22</t>
  </si>
  <si>
    <t>RsVAPΔSP+flg22</t>
  </si>
  <si>
    <t>RsVAP+flg22</t>
  </si>
  <si>
    <t>water</t>
  </si>
  <si>
    <t>Second replicate</t>
  </si>
  <si>
    <t>Third replicate</t>
  </si>
  <si>
    <r>
      <rPr>
        <sz val="12"/>
        <rFont val="Times New Roman"/>
        <family val="1"/>
      </rPr>
      <t xml:space="preserve">Relative expression level of </t>
    </r>
    <r>
      <rPr>
        <i/>
        <sz val="12"/>
        <rFont val="Times New Roman"/>
        <family val="1"/>
      </rPr>
      <t>NbGras2</t>
    </r>
  </si>
  <si>
    <r>
      <rPr>
        <b/>
        <sz val="12"/>
        <rFont val="Times New Roman"/>
        <family val="1"/>
      </rPr>
      <t>RsVAP</t>
    </r>
    <r>
      <rPr>
        <b/>
        <vertAlign val="superscript"/>
        <sz val="12"/>
        <rFont val="Times New Roman"/>
        <family val="1"/>
      </rPr>
      <t>ΔSP</t>
    </r>
    <r>
      <rPr>
        <b/>
        <sz val="12"/>
        <rFont val="Times New Roman"/>
        <family val="1"/>
      </rPr>
      <t>+flg22</t>
    </r>
  </si>
  <si>
    <t>Average</t>
  </si>
  <si>
    <t xml:space="preserve">SEM </t>
  </si>
</sst>
</file>

<file path=xl/styles.xml><?xml version="1.0" encoding="utf-8"?>
<styleSheet xmlns="http://schemas.openxmlformats.org/spreadsheetml/2006/main">
  <numFmts count="2">
    <numFmt numFmtId="178" formatCode="0.000_ "/>
    <numFmt numFmtId="179" formatCode="0.00_ "/>
  </numFmts>
  <fonts count="1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name val="宋体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宋体"/>
      <charset val="134"/>
      <scheme val="minor"/>
    </font>
    <font>
      <i/>
      <sz val="11"/>
      <color theme="1"/>
      <name val="Times New Roman"/>
      <family val="1"/>
    </font>
    <font>
      <i/>
      <sz val="12"/>
      <name val="Times New Roman"/>
      <family val="1"/>
    </font>
    <font>
      <b/>
      <vertAlign val="superscript"/>
      <sz val="12"/>
      <name val="Times New Roman"/>
      <family val="1"/>
    </font>
    <font>
      <sz val="9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7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9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0" xfId="1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179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 vertical="center"/>
    </xf>
    <xf numFmtId="178" fontId="4" fillId="5" borderId="0" xfId="0" applyNumberFormat="1" applyFont="1" applyFill="1" applyAlignment="1">
      <alignment horizontal="center" vertical="center"/>
    </xf>
    <xf numFmtId="0" fontId="0" fillId="5" borderId="0" xfId="0" applyFill="1">
      <alignment vertical="center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style val="1"/>
  <c:chart>
    <c:autoTitleDeleted val="1"/>
    <c:plotArea>
      <c:layout>
        <c:manualLayout>
          <c:layoutTarget val="inner"/>
          <c:xMode val="edge"/>
          <c:yMode val="edge"/>
          <c:x val="0.169587175213428"/>
          <c:y val="0.19382411509997"/>
          <c:w val="0.81869926163897122"/>
          <c:h val="0.64428874788872503"/>
        </c:manualLayout>
      </c:layout>
      <c:barChart>
        <c:barDir val="col"/>
        <c:grouping val="clustered"/>
        <c:ser>
          <c:idx val="0"/>
          <c:order val="0"/>
          <c:errBars>
            <c:errBarType val="both"/>
            <c:errValType val="cust"/>
            <c:plus>
              <c:numRef>
                <c:f>Sheet1!$E$70:$H$70</c:f>
                <c:numCache>
                  <c:formatCode>General</c:formatCode>
                  <c:ptCount val="4"/>
                  <c:pt idx="0">
                    <c:v>8.7938867647795202</c:v>
                  </c:pt>
                  <c:pt idx="1">
                    <c:v>0.32889264425849002</c:v>
                  </c:pt>
                  <c:pt idx="2">
                    <c:v>0.282947839575662</c:v>
                  </c:pt>
                  <c:pt idx="3">
                    <c:v>1.29113647089793</c:v>
                  </c:pt>
                </c:numCache>
              </c:numRef>
            </c:plus>
            <c:minus>
              <c:numRef>
                <c:f>Sheet1!$E$70:$H$70</c:f>
                <c:numCache>
                  <c:formatCode>General</c:formatCode>
                  <c:ptCount val="4"/>
                  <c:pt idx="0">
                    <c:v>8.7938867647795202</c:v>
                  </c:pt>
                  <c:pt idx="1">
                    <c:v>0.32889264425849002</c:v>
                  </c:pt>
                  <c:pt idx="2">
                    <c:v>0.282947839575662</c:v>
                  </c:pt>
                  <c:pt idx="3">
                    <c:v>1.29113647089793</c:v>
                  </c:pt>
                </c:numCache>
              </c:numRef>
            </c:minus>
          </c:errBars>
          <c:cat>
            <c:strRef>
              <c:f>Sheet1!$E$68:$H$68</c:f>
              <c:strCache>
                <c:ptCount val="4"/>
                <c:pt idx="0">
                  <c:v>egfp+flg22</c:v>
                </c:pt>
                <c:pt idx="1">
                  <c:v>water</c:v>
                </c:pt>
                <c:pt idx="2">
                  <c:v>RsVAPΔSP+flg22</c:v>
                </c:pt>
                <c:pt idx="3">
                  <c:v>RsVAP+flg22</c:v>
                </c:pt>
              </c:strCache>
            </c:strRef>
          </c:cat>
          <c:val>
            <c:numRef>
              <c:f>Sheet1!$E$69:$H$69</c:f>
              <c:numCache>
                <c:formatCode>General</c:formatCode>
                <c:ptCount val="4"/>
                <c:pt idx="0">
                  <c:v>23.592919486391001</c:v>
                </c:pt>
                <c:pt idx="1">
                  <c:v>1.1285298697484001</c:v>
                </c:pt>
                <c:pt idx="2">
                  <c:v>0.81430100111744597</c:v>
                </c:pt>
                <c:pt idx="3">
                  <c:v>2.8872636433147298</c:v>
                </c:pt>
              </c:numCache>
            </c:numRef>
          </c:val>
        </c:ser>
        <c:dLbls/>
        <c:gapWidth val="72"/>
        <c:overlap val="-100"/>
        <c:axId val="64325504"/>
        <c:axId val="64327040"/>
      </c:barChart>
      <c:catAx>
        <c:axId val="64325504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6350" cap="flat" cmpd="sng" algn="ctr">
            <a:solidFill>
              <a:schemeClr val="tx1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750" b="1" i="0" u="none" strike="noStrike" kern="0" cap="none" spc="-100" normalizeH="0" baseline="0">
                <a:solidFill>
                  <a:schemeClr val="tx1"/>
                </a:solidFill>
                <a:uFill>
                  <a:solidFill>
                    <a:schemeClr val="tx1"/>
                  </a:solidFill>
                </a:u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64327040"/>
        <c:crosses val="autoZero"/>
        <c:auto val="1"/>
        <c:lblAlgn val="ctr"/>
        <c:lblOffset val="100"/>
      </c:catAx>
      <c:valAx>
        <c:axId val="64327040"/>
        <c:scaling>
          <c:orientation val="minMax"/>
        </c:scaling>
        <c:axPos val="l"/>
        <c:numFmt formatCode="General" sourceLinked="1"/>
        <c:tickLblPos val="nextTo"/>
        <c:spPr>
          <a:ln w="6350" cap="flat" cmpd="sng" algn="ctr">
            <a:solidFill>
              <a:schemeClr val="tx1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2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64325504"/>
        <c:crosses val="autoZero"/>
        <c:crossBetween val="between"/>
      </c:valAx>
    </c:plotArea>
    <c:plotVisOnly val="1"/>
    <c:dispBlanksAs val="gap"/>
  </c:chart>
  <c:spPr>
    <a:ln w="6350" cap="flat" cmpd="sng" algn="ctr">
      <a:noFill/>
      <a:prstDash val="solid"/>
      <a:round/>
    </a:ln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29</xdr:row>
      <xdr:rowOff>0</xdr:rowOff>
    </xdr:from>
    <xdr:to>
      <xdr:col>7</xdr:col>
      <xdr:colOff>1211580</xdr:colOff>
      <xdr:row>65</xdr:row>
      <xdr:rowOff>59690</xdr:rowOff>
    </xdr:to>
    <xdr:graphicFrame macro="">
      <xdr:nvGraphicFramePr>
        <xdr:cNvPr id="2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0.02827</cdr:x>
      <cdr:y>0.23778</cdr:y>
    </cdr:from>
    <cdr:to>
      <cdr:x>0.09821</cdr:x>
      <cdr:y>0.78585</cdr:y>
    </cdr:to>
    <cdr:sp macro="" textlink="">
      <cdr:nvSpPr>
        <cdr:cNvPr id="2" name="矩形 1"/>
        <cdr:cNvSpPr/>
      </cdr:nvSpPr>
      <cdr:spPr>
        <a:xfrm xmlns:a="http://schemas.openxmlformats.org/drawingml/2006/main">
          <a:off x="180975" y="1066800"/>
          <a:ext cx="447675" cy="2457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0.02827</cdr:x>
      <cdr:y>0.32276</cdr:y>
    </cdr:from>
    <cdr:to>
      <cdr:x>0.08333</cdr:x>
      <cdr:y>0.77949</cdr:y>
    </cdr:to>
    <cdr:sp macro="" textlink="">
      <cdr:nvSpPr>
        <cdr:cNvPr id="3" name="矩形 2"/>
        <cdr:cNvSpPr/>
      </cdr:nvSpPr>
      <cdr:spPr>
        <a:xfrm xmlns:a="http://schemas.openxmlformats.org/drawingml/2006/main">
          <a:off x="180975" y="1447800"/>
          <a:ext cx="352425" cy="2047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0.01322</cdr:x>
      <cdr:y>0.00622</cdr:y>
    </cdr:from>
    <cdr:to>
      <cdr:x>0.09729</cdr:x>
      <cdr:y>0.98176</cdr:y>
    </cdr:to>
    <cdr:sp macro="" textlink="">
      <cdr:nvSpPr>
        <cdr:cNvPr id="4" name="矩形 3"/>
        <cdr:cNvSpPr/>
      </cdr:nvSpPr>
      <cdr:spPr>
        <a:xfrm xmlns:a="http://schemas.openxmlformats.org/drawingml/2006/main">
          <a:off x="113337" y="35560"/>
          <a:ext cx="720655" cy="5577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2400" b="1">
              <a:latin typeface="Times New Roman" panose="02020603050405020304" pitchFamily="18" charset="0"/>
              <a:cs typeface="Times New Roman" panose="02020603050405020304" pitchFamily="18" charset="0"/>
            </a:rPr>
            <a:t>Relative expression abundance of </a:t>
          </a:r>
          <a:r>
            <a:rPr lang="en-US" altLang="zh-CN" sz="2400" b="1" i="1">
              <a:latin typeface="Times New Roman" panose="02020603050405020304" pitchFamily="18" charset="0"/>
              <a:cs typeface="Times New Roman" panose="02020603050405020304" pitchFamily="18" charset="0"/>
            </a:rPr>
            <a:t>NbGras2</a:t>
          </a:r>
          <a:endParaRPr lang="zh-CN" altLang="en-US" sz="2400" b="1" i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0.18429</cdr:x>
      <cdr:y>0.45195</cdr:y>
    </cdr:from>
    <cdr:to>
      <cdr:x>0.22205</cdr:x>
      <cdr:y>0.50857</cdr:y>
    </cdr:to>
    <cdr:sp macro="" textlink="">
      <cdr:nvSpPr>
        <cdr:cNvPr id="5" name="矩形 4"/>
        <cdr:cNvSpPr/>
      </cdr:nvSpPr>
      <cdr:spPr>
        <a:xfrm xmlns:a="http://schemas.openxmlformats.org/drawingml/2006/main">
          <a:off x="1162050" y="1752601"/>
          <a:ext cx="23812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0.25361</cdr:x>
      <cdr:y>0.16492</cdr:y>
    </cdr:from>
    <cdr:to>
      <cdr:x>0.30044</cdr:x>
      <cdr:y>0.2289</cdr:y>
    </cdr:to>
    <cdr:sp macro="" textlink="">
      <cdr:nvSpPr>
        <cdr:cNvPr id="6" name="矩形 5"/>
        <cdr:cNvSpPr/>
      </cdr:nvSpPr>
      <cdr:spPr>
        <a:xfrm xmlns:a="http://schemas.openxmlformats.org/drawingml/2006/main">
          <a:off x="2163301" y="1076692"/>
          <a:ext cx="399458" cy="4176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24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endParaRPr lang="zh-CN" altLang="en-US" sz="2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0.52266</cdr:x>
      <cdr:y>0.40048</cdr:y>
    </cdr:from>
    <cdr:to>
      <cdr:x>0.56495</cdr:x>
      <cdr:y>0.46446</cdr:y>
    </cdr:to>
    <cdr:sp macro="" textlink="">
      <cdr:nvSpPr>
        <cdr:cNvPr id="7" name="矩形 6"/>
        <cdr:cNvSpPr/>
      </cdr:nvSpPr>
      <cdr:spPr>
        <a:xfrm xmlns:a="http://schemas.openxmlformats.org/drawingml/2006/main">
          <a:off x="3295650" y="1552576"/>
          <a:ext cx="2667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0.58308</cdr:x>
      <cdr:y>0.65342</cdr:y>
    </cdr:from>
    <cdr:to>
      <cdr:x>0.64653</cdr:x>
      <cdr:y>0.72229</cdr:y>
    </cdr:to>
    <cdr:sp macro="" textlink="">
      <cdr:nvSpPr>
        <cdr:cNvPr id="8" name="矩形 7"/>
        <cdr:cNvSpPr/>
      </cdr:nvSpPr>
      <cdr:spPr>
        <a:xfrm xmlns:a="http://schemas.openxmlformats.org/drawingml/2006/main">
          <a:off x="3676651" y="2533651"/>
          <a:ext cx="4000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0.66104</cdr:x>
      <cdr:y>0.7385</cdr:y>
    </cdr:from>
    <cdr:to>
      <cdr:x>0.70485</cdr:x>
      <cdr:y>0.80002</cdr:y>
    </cdr:to>
    <cdr:sp macro="" textlink="">
      <cdr:nvSpPr>
        <cdr:cNvPr id="9" name="矩形 8"/>
        <cdr:cNvSpPr/>
      </cdr:nvSpPr>
      <cdr:spPr>
        <a:xfrm xmlns:a="http://schemas.openxmlformats.org/drawingml/2006/main">
          <a:off x="5638661" y="4821247"/>
          <a:ext cx="373697" cy="4016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24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</a:p>
      </cdr:txBody>
    </cdr:sp>
  </cdr:relSizeAnchor>
  <cdr:relSizeAnchor xmlns:cdr="http://schemas.openxmlformats.org/drawingml/2006/chartDrawing">
    <cdr:from>
      <cdr:x>0.86754</cdr:x>
      <cdr:y>0.68711</cdr:y>
    </cdr:from>
    <cdr:to>
      <cdr:x>0.91437</cdr:x>
      <cdr:y>0.74593</cdr:y>
    </cdr:to>
    <cdr:sp macro="" textlink="">
      <cdr:nvSpPr>
        <cdr:cNvPr id="10" name="矩形 9"/>
        <cdr:cNvSpPr/>
      </cdr:nvSpPr>
      <cdr:spPr>
        <a:xfrm xmlns:a="http://schemas.openxmlformats.org/drawingml/2006/main">
          <a:off x="7400058" y="4485753"/>
          <a:ext cx="399458" cy="3840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24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endParaRPr lang="zh-CN" altLang="en-US" sz="2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0.45998</cdr:x>
      <cdr:y>0.72621</cdr:y>
    </cdr:from>
    <cdr:to>
      <cdr:x>0.50681</cdr:x>
      <cdr:y>0.78503</cdr:y>
    </cdr:to>
    <cdr:sp macro="" textlink="">
      <cdr:nvSpPr>
        <cdr:cNvPr id="11" name="矩形 10"/>
        <cdr:cNvSpPr/>
      </cdr:nvSpPr>
      <cdr:spPr>
        <a:xfrm xmlns:a="http://schemas.openxmlformats.org/drawingml/2006/main">
          <a:off x="3923590" y="4740994"/>
          <a:ext cx="399458" cy="3840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24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770;&#25991;/venom%20allergen-like%20protein/vapPD/gras2&#34920;&#36798;&#3732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复孔"/>
      <sheetName val="2复孔"/>
      <sheetName val="Sheet3"/>
    </sheetNames>
    <sheetDataSet>
      <sheetData sheetId="0" refreshError="1"/>
      <sheetData sheetId="1"/>
      <sheetData sheetId="2">
        <row r="38">
          <cell r="I38" t="str">
            <v>相对表达量</v>
          </cell>
        </row>
        <row r="39">
          <cell r="H39" t="str">
            <v>egfp+flg22</v>
          </cell>
          <cell r="I39">
            <v>23.592919486391001</v>
          </cell>
        </row>
        <row r="40">
          <cell r="H40" t="str">
            <v>water</v>
          </cell>
          <cell r="I40">
            <v>1.1285298697484001</v>
          </cell>
        </row>
        <row r="41">
          <cell r="H41" t="str">
            <v>RsVAPΔSP+flg22</v>
          </cell>
          <cell r="I41">
            <v>0.81430100111744597</v>
          </cell>
        </row>
        <row r="42">
          <cell r="H42" t="str">
            <v>RsVAP+flg22</v>
          </cell>
          <cell r="I42">
            <v>2.8872636433147298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D3:H70"/>
  <sheetViews>
    <sheetView tabSelected="1" topLeftCell="C54" zoomScale="90" zoomScaleNormal="90" workbookViewId="0">
      <selection activeCell="I44" sqref="I44"/>
    </sheetView>
  </sheetViews>
  <sheetFormatPr defaultColWidth="8.875" defaultRowHeight="13.5"/>
  <cols>
    <col min="4" max="4" width="28" customWidth="1"/>
    <col min="5" max="5" width="26.5" customWidth="1"/>
    <col min="6" max="6" width="27.75" customWidth="1"/>
    <col min="7" max="7" width="24.375" customWidth="1"/>
    <col min="8" max="8" width="30" customWidth="1"/>
  </cols>
  <sheetData>
    <row r="3" spans="4:7" ht="15">
      <c r="D3" s="1" t="s">
        <v>0</v>
      </c>
      <c r="E3" s="2" t="s">
        <v>1</v>
      </c>
      <c r="F3" s="2" t="s">
        <v>2</v>
      </c>
      <c r="G3" s="2" t="s">
        <v>3</v>
      </c>
    </row>
    <row r="4" spans="4:7" ht="15">
      <c r="D4" s="3"/>
      <c r="E4" s="4" t="s">
        <v>4</v>
      </c>
      <c r="F4" s="2">
        <v>21.44</v>
      </c>
      <c r="G4" s="2">
        <v>21.75</v>
      </c>
    </row>
    <row r="5" spans="4:7" ht="15">
      <c r="D5" s="3"/>
      <c r="E5" s="5" t="s">
        <v>5</v>
      </c>
      <c r="F5" s="2">
        <v>19.41</v>
      </c>
      <c r="G5" s="2">
        <v>24.42</v>
      </c>
    </row>
    <row r="6" spans="4:7" ht="15">
      <c r="D6" s="3"/>
      <c r="E6" s="4" t="s">
        <v>6</v>
      </c>
      <c r="F6" s="2">
        <v>18.93</v>
      </c>
      <c r="G6" s="2">
        <v>22.06</v>
      </c>
    </row>
    <row r="7" spans="4:7" ht="15">
      <c r="D7" s="3"/>
      <c r="E7" s="5" t="s">
        <v>7</v>
      </c>
      <c r="F7" s="2">
        <v>21.12</v>
      </c>
      <c r="G7" s="2">
        <v>25.21</v>
      </c>
    </row>
    <row r="8" spans="4:7" ht="15">
      <c r="D8" s="6"/>
      <c r="E8" s="7"/>
      <c r="F8" s="7"/>
      <c r="G8" s="7"/>
    </row>
    <row r="9" spans="4:7" ht="15">
      <c r="D9" s="8" t="s">
        <v>8</v>
      </c>
      <c r="E9" s="9" t="s">
        <v>1</v>
      </c>
      <c r="F9" s="9" t="s">
        <v>2</v>
      </c>
      <c r="G9" s="9" t="s">
        <v>3</v>
      </c>
    </row>
    <row r="10" spans="4:7" ht="15">
      <c r="D10" s="10"/>
      <c r="E10" s="11" t="s">
        <v>4</v>
      </c>
      <c r="F10" s="9">
        <v>21.22</v>
      </c>
      <c r="G10" s="9">
        <v>21.64</v>
      </c>
    </row>
    <row r="11" spans="4:7" ht="15">
      <c r="D11" s="10"/>
      <c r="E11" s="12" t="s">
        <v>5</v>
      </c>
      <c r="F11" s="9">
        <v>19.399999999999999</v>
      </c>
      <c r="G11" s="9">
        <v>24.56</v>
      </c>
    </row>
    <row r="12" spans="4:7" ht="15">
      <c r="D12" s="10"/>
      <c r="E12" s="11" t="s">
        <v>6</v>
      </c>
      <c r="F12" s="9">
        <v>19.02</v>
      </c>
      <c r="G12" s="9">
        <v>22.76</v>
      </c>
    </row>
    <row r="13" spans="4:7" ht="15">
      <c r="D13" s="10"/>
      <c r="E13" s="12" t="s">
        <v>7</v>
      </c>
      <c r="F13" s="9">
        <v>20.309999999999999</v>
      </c>
      <c r="G13" s="9">
        <v>25.19</v>
      </c>
    </row>
    <row r="14" spans="4:7" ht="15">
      <c r="D14" s="6"/>
      <c r="E14" s="7"/>
      <c r="F14" s="7"/>
      <c r="G14" s="7"/>
    </row>
    <row r="15" spans="4:7" ht="15">
      <c r="D15" s="13" t="s">
        <v>9</v>
      </c>
      <c r="E15" s="14" t="s">
        <v>1</v>
      </c>
      <c r="F15" s="14" t="s">
        <v>2</v>
      </c>
      <c r="G15" s="14" t="s">
        <v>3</v>
      </c>
    </row>
    <row r="16" spans="4:7" ht="15">
      <c r="D16" s="15"/>
      <c r="E16" s="16" t="s">
        <v>4</v>
      </c>
      <c r="F16" s="14">
        <v>23.28</v>
      </c>
      <c r="G16" s="14">
        <v>24.11</v>
      </c>
    </row>
    <row r="17" spans="4:8" ht="15">
      <c r="D17" s="15"/>
      <c r="E17" s="17" t="s">
        <v>5</v>
      </c>
      <c r="F17" s="14">
        <v>20.86</v>
      </c>
      <c r="G17" s="14">
        <v>26.61</v>
      </c>
    </row>
    <row r="18" spans="4:8" ht="15">
      <c r="D18" s="15"/>
      <c r="E18" s="16" t="s">
        <v>6</v>
      </c>
      <c r="F18" s="14">
        <v>21.02</v>
      </c>
      <c r="G18" s="14">
        <v>25.23</v>
      </c>
    </row>
    <row r="19" spans="4:8" ht="15">
      <c r="D19" s="15"/>
      <c r="E19" s="17" t="s">
        <v>7</v>
      </c>
      <c r="F19" s="14">
        <v>21.61</v>
      </c>
      <c r="G19" s="18">
        <v>26.83</v>
      </c>
    </row>
    <row r="21" spans="4:8" ht="15.75">
      <c r="D21" s="19" t="s">
        <v>10</v>
      </c>
      <c r="E21" s="20"/>
      <c r="F21" s="20"/>
      <c r="G21" s="21"/>
      <c r="H21" s="20"/>
    </row>
    <row r="22" spans="4:8" ht="18.75">
      <c r="D22" s="20"/>
      <c r="E22" s="22" t="s">
        <v>4</v>
      </c>
      <c r="F22" s="23" t="s">
        <v>7</v>
      </c>
      <c r="G22" s="22" t="s">
        <v>11</v>
      </c>
      <c r="H22" s="23" t="s">
        <v>6</v>
      </c>
    </row>
    <row r="23" spans="4:8" ht="15.75">
      <c r="D23" s="20" t="s">
        <v>0</v>
      </c>
      <c r="E23" s="24">
        <v>31.124958317193201</v>
      </c>
      <c r="F23" s="24">
        <v>1.4472692374403799</v>
      </c>
      <c r="G23" s="24">
        <v>1.14869835499704</v>
      </c>
      <c r="H23" s="24">
        <v>5.0164496382010499</v>
      </c>
    </row>
    <row r="24" spans="4:8" ht="15.75">
      <c r="D24" s="20" t="s">
        <v>8</v>
      </c>
      <c r="E24" s="24">
        <v>33.590933875938198</v>
      </c>
      <c r="F24" s="24">
        <v>1.4674723631111599</v>
      </c>
      <c r="G24" s="24">
        <v>1.0424657608411201</v>
      </c>
      <c r="H24" s="24">
        <v>3.08798697344867</v>
      </c>
    </row>
    <row r="25" spans="4:8" ht="15.75">
      <c r="D25" s="20" t="s">
        <v>9</v>
      </c>
      <c r="E25" s="24">
        <v>6.0628662660415999</v>
      </c>
      <c r="F25" s="24">
        <v>0.47084800869367399</v>
      </c>
      <c r="G25" s="24">
        <v>0.25173888751418</v>
      </c>
      <c r="H25" s="24">
        <v>0.55735431829446103</v>
      </c>
    </row>
    <row r="26" spans="4:8" ht="15.75">
      <c r="D26" s="19" t="s">
        <v>12</v>
      </c>
      <c r="E26" s="19">
        <f t="shared" ref="E26:H26" si="0">AVERAGE(E23:E25)</f>
        <v>23.592919486391001</v>
      </c>
      <c r="F26" s="19">
        <f t="shared" si="0"/>
        <v>1.1285298697484001</v>
      </c>
      <c r="G26" s="19">
        <f t="shared" si="0"/>
        <v>0.81430100111744597</v>
      </c>
      <c r="H26" s="25">
        <f t="shared" si="0"/>
        <v>2.8872636433147298</v>
      </c>
    </row>
    <row r="27" spans="4:8" ht="15.75">
      <c r="D27" s="19" t="s">
        <v>13</v>
      </c>
      <c r="E27" s="19">
        <f t="shared" ref="E27:H27" si="1">STDEV(E23:E25)/SQRT(3)</f>
        <v>8.7938867647795202</v>
      </c>
      <c r="F27" s="19">
        <f t="shared" si="1"/>
        <v>0.32889264425849002</v>
      </c>
      <c r="G27" s="19">
        <f t="shared" si="1"/>
        <v>0.282947839575662</v>
      </c>
      <c r="H27" s="19">
        <f t="shared" si="1"/>
        <v>1.29113647089793</v>
      </c>
    </row>
    <row r="68" spans="4:8" ht="18.75">
      <c r="E68" s="22" t="s">
        <v>4</v>
      </c>
      <c r="F68" s="23" t="s">
        <v>7</v>
      </c>
      <c r="G68" s="22" t="s">
        <v>11</v>
      </c>
      <c r="H68" s="23" t="s">
        <v>6</v>
      </c>
    </row>
    <row r="69" spans="4:8" ht="15.75">
      <c r="D69" s="19" t="s">
        <v>12</v>
      </c>
      <c r="E69" s="26">
        <f>E26</f>
        <v>23.592919486391001</v>
      </c>
      <c r="F69" s="26">
        <f t="shared" ref="F69:H69" si="2">F26</f>
        <v>1.1285298697484001</v>
      </c>
      <c r="G69" s="26">
        <f t="shared" si="2"/>
        <v>0.81430100111744597</v>
      </c>
      <c r="H69" s="26">
        <f t="shared" si="2"/>
        <v>2.8872636433147298</v>
      </c>
    </row>
    <row r="70" spans="4:8" ht="15.75">
      <c r="D70" s="19" t="s">
        <v>13</v>
      </c>
      <c r="E70" s="26">
        <f>E27</f>
        <v>8.7938867647795202</v>
      </c>
      <c r="F70" s="26">
        <f t="shared" ref="F70:H70" si="3">F27</f>
        <v>0.32889264425849002</v>
      </c>
      <c r="G70" s="26">
        <f t="shared" si="3"/>
        <v>0.282947839575662</v>
      </c>
      <c r="H70" s="26">
        <f t="shared" si="3"/>
        <v>1.29113647089793</v>
      </c>
    </row>
  </sheetData>
  <phoneticPr fontId="11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2021-02-20T15:11:00Z</dcterms:created>
  <dcterms:modified xsi:type="dcterms:W3CDTF">2021-02-23T02:51:38Z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