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dr\Google Drive\postgrad\Thesis\2018 thesis\Glucanase\For Submission\Submission post review\"/>
    </mc:Choice>
  </mc:AlternateContent>
  <xr:revisionPtr revIDLastSave="0" documentId="13_ncr:1_{895C3E82-BA8E-4BE3-8A50-2E802DAC87EC}" xr6:coauthVersionLast="41" xr6:coauthVersionMax="41" xr10:uidLastSave="{00000000-0000-0000-0000-000000000000}"/>
  <bookViews>
    <workbookView xWindow="-108" yWindow="-108" windowWidth="23256" windowHeight="13176" activeTab="8" xr2:uid="{9F3F2DF3-03EC-446F-B2A1-545B4F20DF7C}"/>
  </bookViews>
  <sheets>
    <sheet name="S1 Data" sheetId="10" r:id="rId1"/>
    <sheet name="S2 Data" sheetId="11" r:id="rId2"/>
    <sheet name="S3 Data" sheetId="12" r:id="rId3"/>
    <sheet name="S4 Data" sheetId="15" r:id="rId4"/>
    <sheet name="S5 Data" sheetId="13" r:id="rId5"/>
    <sheet name="S6 Data" sheetId="2" r:id="rId6"/>
    <sheet name="S7 Data" sheetId="14" r:id="rId7"/>
    <sheet name="S8 Data" sheetId="18" r:id="rId8"/>
    <sheet name="S9 Data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639" i="14" l="1"/>
  <c r="Y1620" i="14"/>
  <c r="Y1515" i="14"/>
  <c r="Y1501" i="14"/>
  <c r="Y1441" i="14"/>
  <c r="Y1265" i="14"/>
  <c r="Y298" i="14"/>
  <c r="Y262" i="14"/>
  <c r="Y132" i="14"/>
  <c r="E10" i="15" l="1"/>
  <c r="C5" i="15"/>
  <c r="C6" i="15"/>
  <c r="C7" i="15"/>
  <c r="C8" i="15"/>
  <c r="C9" i="15"/>
  <c r="C4" i="15"/>
  <c r="C10" i="15" s="1"/>
  <c r="E5" i="15"/>
  <c r="E6" i="15"/>
  <c r="E7" i="15"/>
  <c r="E8" i="15"/>
  <c r="E9" i="15"/>
  <c r="E4" i="15"/>
  <c r="B10" i="15"/>
  <c r="D10" i="15"/>
  <c r="AA324" i="2" l="1"/>
  <c r="AA162" i="2"/>
</calcChain>
</file>

<file path=xl/sharedStrings.xml><?xml version="1.0" encoding="utf-8"?>
<sst xmlns="http://schemas.openxmlformats.org/spreadsheetml/2006/main" count="12925" uniqueCount="4828">
  <si>
    <t>LFQ intensity SM+1</t>
  </si>
  <si>
    <t>LFQ intensity SM+2</t>
  </si>
  <si>
    <t>LFQ intensity SM+3</t>
  </si>
  <si>
    <t>LFQ intensity SM+4</t>
  </si>
  <si>
    <t>LFQ intensity SM-1</t>
  </si>
  <si>
    <t>LFQ intensity SM-2</t>
  </si>
  <si>
    <t>LFQ intensity SM-3</t>
  </si>
  <si>
    <t>LFQ intensity SM-4</t>
  </si>
  <si>
    <t>C: Student's T-test Significant SM-_SM+</t>
  </si>
  <si>
    <t>C: Student's T-test significant</t>
  </si>
  <si>
    <t>N: Peptides</t>
  </si>
  <si>
    <t>N: Razor + unique peptides</t>
  </si>
  <si>
    <t>N: Unique peptides</t>
  </si>
  <si>
    <t>N: Sequence coverage [%]</t>
  </si>
  <si>
    <t>N: Unique + razor sequence coverage [%]</t>
  </si>
  <si>
    <t>N: Unique sequence coverage [%]</t>
  </si>
  <si>
    <t>N: Mol. weight [kDa]</t>
  </si>
  <si>
    <t>N: Q-value</t>
  </si>
  <si>
    <t>N: Score</t>
  </si>
  <si>
    <t>N: Intensity</t>
  </si>
  <si>
    <t>N: MS/MS count</t>
  </si>
  <si>
    <t>N: Student's T-test p-value SM-_SM+</t>
  </si>
  <si>
    <t>N: Student's T-test Difference SM-_SM+</t>
  </si>
  <si>
    <t>N: Student's T-test Test statistic SM-_SM+</t>
  </si>
  <si>
    <t>T: Protein IDs</t>
  </si>
  <si>
    <t>T: Majority protein IDs</t>
  </si>
  <si>
    <t>T: Fasta headers</t>
  </si>
  <si>
    <t>DERPT_G1000.t1</t>
  </si>
  <si>
    <t>Full=Transmembrane 184C ame: Full=Transmembrane 34 nucleoplasm,mitochondrion,endoplasmic reticulum membrane,Golgi apparatus,actin cytoskeleton,proteasome core complex, beta-subunit complex,proteasome storage granule,extracellular exosome,threonine-type en</t>
  </si>
  <si>
    <t>+</t>
  </si>
  <si>
    <t>SM-_SM+</t>
  </si>
  <si>
    <t>DERPT_G10000.t1</t>
  </si>
  <si>
    <t>Full=Lysosomal Pro-X carboxypeptidase ame: Full=Proline carboxypeptidase ame: Full=Prolylcarboxypeptidase Short=PRCP Flags: Precursor extracellular region,vesicle,intracellular membrane-bounded organelle,cytoplasmic part,basal part of cell,aminopeptidase</t>
  </si>
  <si>
    <t>DERPT_G10010.t1</t>
  </si>
  <si>
    <t>Full=Proteasome subunit alpha ame: Full=20S proteasome alpha subunit ame: Full=Proteasome core P-body,male germ cell nucleus,vacuole,microtubule associated complex,proteasome core complex, alpha-subunit complex,cytosolic ribosome,proteasome storage granul</t>
  </si>
  <si>
    <t>DERPT_G10013.t1</t>
  </si>
  <si>
    <t>Full=Uroporphyrinogen decarboxylase Short=UPD Short=URO-D nucleoplasm,cytosol,uroporphyrinogen decarboxylase activity,ferrous iron binding,heme biosynthetic process,uroporphyrinogen III metabolic process,chlorophyll metabolic process</t>
  </si>
  <si>
    <t>DERPT_G10028.t1</t>
  </si>
  <si>
    <t>Full=C-1-tetrahydrofolate cytoplasmic Short=C1-THF synthase Includes: ame: Full=Methylenetetrahydrofolate dehydrogenase Includes: ame: Full=Methenyltetrahydrofolate cyclohydrolase Includes: ame: Full=Formyltetrahydrofolate synthetase nucleus,mitochondrion</t>
  </si>
  <si>
    <t>DERPT_G10029.t1</t>
  </si>
  <si>
    <t>Full=Bifunctional Includes: ame: Full=Methylenetetrahydrofolate dehydrogenase Includes: ame: Full=Methenyltetrahydrofolate cyclohydrolase mitochondrion,lipid droplet,cytosol,chloroplast,membrane,extracellular exosome,nucleotide binding,formate-tetrahydrof</t>
  </si>
  <si>
    <t>NaN</t>
  </si>
  <si>
    <t>DERPT_G10039.t1</t>
  </si>
  <si>
    <t>Full=Polyamine aminopropyltransferase ame: Full=Putrescine aminopropyltransferase Short=PAPT ame: Full=Spermidine synthase Short=SPDS Short=SPDSY spermine synthase activity,spermine biosynthetic process,arginine metabolic process,proline metabolic process</t>
  </si>
  <si>
    <t>DERPT_G10061.t1</t>
  </si>
  <si>
    <t>Proposed Mon-Allergen, Allergen homolog (Bea b Ald, Typ 35, Cla h 10, ALTA10) : Full=Retinal dehydrogenase 2 Short=RALDH 2 Short= 2 ame: Full=Aldehyde dehydrogenase family 1 member A2 ame: Full=Retinaldehyde-specific dehydrogenase type 2 Short=RALDH(II) m</t>
  </si>
  <si>
    <t>DERPT_G10077.t1</t>
  </si>
  <si>
    <t>Full=Unconventional myosin-Ia ame: Full=Brush border myosin I Short=BBM-I Short=BBMI ame: Full=Myosin I heavy chain Short=MIHC phagocytic cup,endosome,microvillus,brush border,cell cortex,basal plasma membrane,apical plasma membrane,lateral plasma membran</t>
  </si>
  <si>
    <t>DERPT_G10112.t1</t>
  </si>
  <si>
    <t>Full=3-oxoacyl- endoplasmic reticulum,Golgi apparatus,integral component of membrane,intracellular organelle part,CMP-N-acetylneuraminate transmembrane transporter activity,GDP-fucose transmembrane transporter activity,GDP-mannose transmembrane transporte</t>
  </si>
  <si>
    <t>DERPT_G10117.t1</t>
  </si>
  <si>
    <t>Full= Diedel Flags: Precursor extracellular space,calcium ion binding,response to bacterium,negative regulation of JAK-STAT cascade</t>
  </si>
  <si>
    <t>DERPT_G10139.t1;DERPT_G10135.t1;DERPT_G10138.t1;DERPT_G10134.t1;DERPT_G9225.t1</t>
  </si>
  <si>
    <t>DERPT_G10139.t1</t>
  </si>
  <si>
    <t>Full=Podocin mitochondrion,endoplasmic reticulum,cytoskeleton,integral component of plasma membrane,cilium,axon,intrinsic component of the cytoplasmic side of the plasma membrane,cytoplasmic vesicle,neuron projection membrane,slit diaphragm,protein-contai</t>
  </si>
  <si>
    <t>DERPT_G10144.t1</t>
  </si>
  <si>
    <t>Full=Inactive pancreatic lipase-related 1 Short=PL-RP1 Flags: Precursor lipase activity,ion binding,carboxylic ester hydrolase activity,digestion,lipid catabolic process</t>
  </si>
  <si>
    <t>DERPT_G10145.t1</t>
  </si>
  <si>
    <t>Full=Lysosomal alpha-mannosidase Short=Laman ame: Full=Lysosomal acid alpha-mannosidase ame: Full=Mannosidase alpha class 2B member 1 ame: Full=Mannosidase alpha-B Flags: Precursor extracellular region,cell wall,vacuole,Golgi apparatus part,bounding membr</t>
  </si>
  <si>
    <t>DERPT_G1015.t1</t>
  </si>
  <si>
    <t>Full=Leukocyte elastase inhibitor ame: Full=Serpin B1 extracellular space,cytoplasm,membrane,extracellular vesicle,binding,regulation of blood coagulation,regulation of protein catabolic process,multicellular organismal process,negative regulation of prot</t>
  </si>
  <si>
    <t>DERPT_G10152.t1</t>
  </si>
  <si>
    <t>Full=Unconventional myosin-Ic ame: Full=Myosin I beta Short=MMI-beta Short=MMIb ruffle,microvillus,brush border,cell cortex,basal plasma membrane,endomembrane system,apical plasma membrane,lateral plasma membrane,lamellipodium,filopodium,cell projection m</t>
  </si>
  <si>
    <t>DERPT_G1018.t1</t>
  </si>
  <si>
    <t>Full=Puromycin-sensitive aminopeptidase Short=PSA ame: Full=Cytosol alanyl aminopeptidase Short=AAP-S mitochondrial proton-transporting ATP synthase complex, coupling factor F(o),nucleus,cytosol,plasma membrane,endomembrane system,vesicle,periplasmic spac</t>
  </si>
  <si>
    <t>DERPT_G10181.t1;DERPT_G10180.t1;DERPT_G5504.t1</t>
  </si>
  <si>
    <t>DERPT_G10181.t1</t>
  </si>
  <si>
    <t>Full=Glutamine synthetase Short=GS ame: Full=Glutamate decarboxylase ame: Full=Glutamate--ammonia ligase nucleus,mitochondrion,rough endoplasmic reticulum,lipid droplet,perikaryon,myelin sheath,axon terminus,extracellular exosome,glial cell projection,mag</t>
  </si>
  <si>
    <t>DERPT_G10197.t1</t>
  </si>
  <si>
    <t>Full=Glycine receptor subunit alpha-1 ame: Full=Glycine receptor 48 kDa subunit ame: Full=Glycine receptor strychnine-binding subunit Flags: Precursor integral component of membrane,protein-containing complex,somatodendritic compartment,cell projection,in</t>
  </si>
  <si>
    <t>DERPT_G10213.t1</t>
  </si>
  <si>
    <t>Full=Glutamate receptor kainate 3 Short= 3 ame: Full=Glutamate receptor 7 Short= -7 Short= 7 Flags: Precursor endoplasmic reticulum,synaptic vesicle,postsynaptic density,axon,AMPA glutamate receptor complex,kainate selective glutamate receptor complex,pre</t>
  </si>
  <si>
    <t>DERPT_G10227.t1</t>
  </si>
  <si>
    <t>Proposed StenAllergen: Full=Transaldolase nucleus,cytosol,extracellular exosome,sedoheptulose-7-phosphate:D-glyceraldehyde-3-phosphate glyceronetransferase activity,monosaccharide binding,chronological cell aging,carbohydrate metabolic process,fructose 6-</t>
  </si>
  <si>
    <t>DERPT_G10228.t1</t>
  </si>
  <si>
    <t>Full=Probable glutamate receptor ame: Full=Kainate-binding Flags: Precursor membrane,ionotropic glutamate receptor activity,extracellularly glutamate-gated ion channel activity,ion transport,signal transduction,chemical synaptic transmission</t>
  </si>
  <si>
    <t>DERPT_G10233.t1</t>
  </si>
  <si>
    <t>Allergen homolog (Bos d AATr): Full=Aspartate cytoplasmic Short=c ame: Full=Cysteine cytoplasmic ame: Full=Cysteine cytoplasmic Short=cCAT ame: Full=Glutamate oxaloacetate transaminase 1 ame: Full=Transaminase A cell wall,nucleus,mitochondrion,lysosome,va</t>
  </si>
  <si>
    <t>DERPT_G10254.t1</t>
  </si>
  <si>
    <t>Full=Ankyrin-3 Short=ANK-3 ame: Full=Ankyrin-G integral component of plasma membrane,bicellular tight junction,basal plasma membrane,cell surface,postsynaptic density,intercalated disc,spectrin-associated cytoskeleton,lateral plasma membrane,sarcoplasmic</t>
  </si>
  <si>
    <t>DERPT_G1029.t1</t>
  </si>
  <si>
    <t>Full=3-oxoacyl- mitochondrial envelope,mitochondrial matrix,plasma membrane,3-hydroxyacyl-CoA dehydrogenase activity,estradiol 17-beta-dehydrogenase activity,protein binding,testosterone dehydrogenase (NAD+) activity,NAD binding,fatty acid biosynthetic pr</t>
  </si>
  <si>
    <t>DERPT_G103.t1</t>
  </si>
  <si>
    <t>Full=60S acidic ribosomal P0 ame: Full=60S ribosomal L10E nucleolus,Golgi apparatus,plasma membrane,focal adhesion,plasmodesma,chloroplast,cytosolic large ribosomal subunit,dendrite,90S preribosome,preribosome, large subunit precursor,cytoplasmic ribonucl</t>
  </si>
  <si>
    <t>DERPT_G10309.t1</t>
  </si>
  <si>
    <t>Full=Phosphomannomutase 2 Short=PMM 2 cytosol,cytoplasmic stress granule,neuronal cell body,extracellular exosome,phosphomannomutase activity,protein binding,mannose metabolic process,protein N-linked glycosylation,GDP-mannose biosynthetic process,respons</t>
  </si>
  <si>
    <t>DERPT_G10318.t1</t>
  </si>
  <si>
    <t>Full=Angiotensin-converting enzyme Short=ACE ame: Full=Dipeptidyl carboxypeptidase I ame: Full=Kininase II ame: CD_antigen=CD143 Contains: ame: Full=Angiotensin-converting soluble form Flags: Precursor extracellular space,basal plasma membrane,cell surfac</t>
  </si>
  <si>
    <t>DERPT_G10321.t1</t>
  </si>
  <si>
    <t>Full=Zonadhesin Flags: Precursor extracellular region,chitin binding,chitin metabolic process</t>
  </si>
  <si>
    <t>DERPT_G10350.t1</t>
  </si>
  <si>
    <t>---NA---</t>
  </si>
  <si>
    <t>DERPT_G10356.t1</t>
  </si>
  <si>
    <t>Der f eukaryotic aspartyl protease like allergen;Allergen homolog (Blo t 2, Aed a 11): Full=Cathepsin D Flags: Precursor extracellular space,mitochondrion,lysosome,endosome,alveolar lamellar body,aspartic-type endopeptidase activity,protein homodimerizat</t>
  </si>
  <si>
    <t>DERPT_G10381.t1</t>
  </si>
  <si>
    <t>Full=N-acetylmuramoyl-L-alanine amidase ame: Full=Peptidoglycan recognition 2 ame: Full=Peptidoglycan recognition long Short=PGRP-L Flags: Precursor</t>
  </si>
  <si>
    <t>DERPT_G10387.t1</t>
  </si>
  <si>
    <t>Full=Neural cell adhesion molecule 1 Short=N-CAM-1 Short=NCAM-1 ame: CD_antigen=CD56 Flags: Precursor extracellular region,neuron projection,organelle,cytoplasmic part,synaptic membrane,presynapse,protein binding,cell adhesion,axon guidance,learning or me</t>
  </si>
  <si>
    <t>DERPT_G10392.t1</t>
  </si>
  <si>
    <t>Full=Proton myo-inositol cotransporter Short=H(+)-myo-inositol cotransporter Short=Hmit ame: Full=H(+)-myo-inositol symporter ame: Full=Solute carrier family 2 member 13 fungal-type vacuole membrane,plasma membrane,plant-type vacuole membrane,integral com</t>
  </si>
  <si>
    <t>DERPT_G10427.t1</t>
  </si>
  <si>
    <t>Full=Cyanate hydratase Short=Cyanase ame: Full=Cyanate hydrolase ame: Full=Cyanate lyase DNA binding,cyanate hydratase activity,cyanate metabolic process</t>
  </si>
  <si>
    <t>DERPT_G1043.t1;DERPT_G4453.t1;DERPT_G9157.t1;DERPT_G2899.t1</t>
  </si>
  <si>
    <t>DERPT_G1043.t1</t>
  </si>
  <si>
    <t>Full=Proteasome-activating nucleotidase Short=PAN ame: Full=Proteasomal ATPase ame: Full=Proteasome regulatory ATPase ame: Full=Proteasome regulatory particle transcription factor TFIIH holo complex,microtubule associated complex,plasma membrane,proteasom</t>
  </si>
  <si>
    <t>DERPT_G10436.t1</t>
  </si>
  <si>
    <t>Full= transport SEC23 Golgi membrane,endoplasmic reticulum,COPII vesicle coat,perinuclear region of cytoplasm,protein binding,zinc ion binding,intracellular protein transport,pectoral fin morphogenesis,embryonic neurocranium morphogenesis,cartilage develo</t>
  </si>
  <si>
    <t>DERPT_G10458.t1</t>
  </si>
  <si>
    <t>Full=Apolipophorins Contains: ame: Full=Apolipophorin-2 ame: Full=Apolipophorin II ame: Full=apoLp-2 Contains: ame: Full=Apolipophorin-1 ame: Full=Apolipophorin I ame: Full=apoLp-1 Flags: Precursor lipid transporter activity,lipid transport</t>
  </si>
  <si>
    <t>DERPT_G10462.t1</t>
  </si>
  <si>
    <t>Full=Sorbitol dehydrogenase ame: Full=L-iditol 2-dehydrogenase nucleosome,nucleus,mitochondrion,cytosol,plasmodesma,membrane,motile cilium,DNA binding,L-iditol 2-dehydrogenase activity,sorbitol metabolic process,nucleosome assembly,alditol catabolic proce</t>
  </si>
  <si>
    <t>DERPT_G942.t1;DERPT_G11764.t1;DERPT_G10463.t1;DERPT_G2982.t1</t>
  </si>
  <si>
    <t>Full=Histone H4 nuclear chromosome, telomeric region,nuclear nucleosome,nucleoplasm,nucleolus,vacuolar membrane,Golgi apparatus,lipid droplet,cytosol,plasma membrane,plasmodesma,chloroplast,thylakoid,extracellular matrix,protein-containing complex,extrace</t>
  </si>
  <si>
    <t>DERPT_G10464.t1</t>
  </si>
  <si>
    <t>Full=Histone nuclear chromosome, telomeric region,nuclear nucleosome,Barr body,nucleoplasm,polytene chromosome,cell-cell adherens junction,membrane,protein-containing complex,extracellular exosome,RNA polymerase II core promoter sequence-specific DNA bind</t>
  </si>
  <si>
    <t>DERPT_G9968.t1;DERPT_G11763.t1;DERPT_G10466.t1;DERPT_G944.t1;DERPT_G9093.t1</t>
  </si>
  <si>
    <t>Full=Histone H2B nuclear chromosome, telomeric region,nuclear nucleosome,extracellular space,nucleoplasm,cytoplasm,extracellular exosome,DNA binding,protein heterodimerization activity,innate immune response in mucosa,nucleosome assembly,antibacterial hum</t>
  </si>
  <si>
    <t>DERPT_G10471.t1</t>
  </si>
  <si>
    <t>Full=Acid phosphatase type 7 ame: Full=Purple acid phosphatase long form Flags: Precursor nucleus,focal adhesion,dendrite,cell body,cytoskeletal part,cytoplasmic part,plasma membrane region,acid phosphatase activity,protein tyrosine kinase activity,obsole</t>
  </si>
  <si>
    <t>DERPT_G10475.t1</t>
  </si>
  <si>
    <t>792145EAT46561.1 AAEL002257-PA</t>
  </si>
  <si>
    <t>DERPT_G10488.t1</t>
  </si>
  <si>
    <t>Full=Alcohol dehydrogenase mitochondrion,cytosol,apical plasma membrane,extracellular exosome,retinal dehydrogenase activity,alditol:NADP+ 1-oxidoreductase activity,estradiol 17-beta-dehydrogenase activity,protein binding,oxidoreductase activity, acting o</t>
  </si>
  <si>
    <t>DERPT_G10493.t1</t>
  </si>
  <si>
    <t>Full=Aldo-keto reductase family 1 member C1 homolog ame: Full=20-alpha-hydroxysteroid dehydrogenase Short=20-alpha-HSD ame: Full=Dihydrodiol dehydrogenase 1 Short=DD-1 Short=DD1 ame: Full=Indanol dehydrogenase nucleus,mitochondrial matrix,lysosome,cytosol</t>
  </si>
  <si>
    <t>DERPT_G10524.t1</t>
  </si>
  <si>
    <t>Full=Prestin ame: Full=Solute carrier family 26 member 5 integral component of plasma membrane,vesicle membrane,apical plasma membrane,brush border membrane,intracellular membrane-bounded organelle,cytoplasmic part,sperm midpiece,secondary active sulfate</t>
  </si>
  <si>
    <t>DERPT_G10534.t1</t>
  </si>
  <si>
    <t>Der p 8 Allergen;Allergen homolog (Tyr p 8, Der f8) Full=Glutathione S-transferase Mu 2 ame: Full=GST class-mu 2 ame: Full=GSTM2-2 extracellular region,myelin sheath,membrane-bounded organelle,protein-containing complex,cytoplasmic part,glutathione trans</t>
  </si>
  <si>
    <t>DERPT_G10535.t1</t>
  </si>
  <si>
    <t>Allergen homolog (Der p8, Der f8, tyr p8): Full=Glutathione S-transferase Mu 2 ame: Full=GST class-mu 2 ame: Full=GSTM2-2 extracellular region,myelin sheath,membrane-bounded organelle,cytoplasmic part,glutathione transferase activity,enzyme binding,protei</t>
  </si>
  <si>
    <t>DERPT_G1054.t1</t>
  </si>
  <si>
    <t>Full=Cystathionine gamma-synthase Short=CGS ame: Full=O-succinylhomoserine (thiol)-lyase nucleus,endoplasmic reticulum,cytosol,plasma membrane,extracellular exosome,cystathionine gamma-synthase activity,cystathionine beta-lyase activity,cystathionine gamm</t>
  </si>
  <si>
    <t>DERPT_G10544.t1</t>
  </si>
  <si>
    <t>Full=Sensory neuron membrane 1 intracellular membrane-bounded organelle,cytoplasmic part,plasma membrane part,signaling receptor activity,binding,positive regulation of cytokine production,system process,lipid transport,signal transduction,positive regula</t>
  </si>
  <si>
    <t>DERPT_G10545.t1</t>
  </si>
  <si>
    <t>Full=Glutamate synthase mitochondrion,cytosol,plasma membrane,chloroplast stroma,chloroplast envelope,apoplast,iron ion binding,protein binding,FMN binding,glutamate synthase (NADH) activity,glutamate synthase (ferredoxin) activity,flavin adenine dinucleo</t>
  </si>
  <si>
    <t>DERPT_G10548.t1</t>
  </si>
  <si>
    <t>Full=D-amino-acid oxidase Short=DAAO Short=DAMOX Short=DAO cytoplasmic part,D-aspartate oxidase activity,FAD binding,aspartate metabolic process,insemination,grooming behavior,D-amino acid catabolic process,hormone metabolic process,oxidation-reduction pr</t>
  </si>
  <si>
    <t>DERPT_G10570.t1</t>
  </si>
  <si>
    <t>Full=Aconitate mitochondrial Short=Aconitase ame: Full=Citrate hydro-lyase Flags: Precursor nucleus,cytosol,mitochondrial nucleoid,myelin sheath,double-stranded DNA binding,single-stranded DNA binding,aconitate hydratase activity,iron ion binding,3 iron,</t>
  </si>
  <si>
    <t>DERPT_G1058.t1</t>
  </si>
  <si>
    <t>Full=2,3-diketo-L-gulonate reductase Short=2,3-DKG reductase ame: Full=3-dehydro-L-gulonate 2-dehydrogenase oxidoreductase activity,oxidation-reduction process</t>
  </si>
  <si>
    <t>DERPT_G10584.t1</t>
  </si>
  <si>
    <t>Full=2,3-bisphosphoglycerate-independent phosphoglycerate mutase Short=BPG-independent PGAM Short=Phosphoglyceromutase Short=iPGM cytoplasm,phosphoglycerate mutase activity,manganese ion binding,reproduction,glucose catabolic process,multicellular organis</t>
  </si>
  <si>
    <t>DERPT_G10626.t1</t>
  </si>
  <si>
    <t>Full=Regucalcin Short=RC ame: Full=Gluconolactonase Short=GNL ame: Full=Senescence marker 30 Short=SMP-30 nucleus,cytoplasm,hydrolase activity,metal ion binding,negative regulation of macromolecule metabolic process,regulation of phosphate metabolic proce</t>
  </si>
  <si>
    <t>DERPT_G10649.t1</t>
  </si>
  <si>
    <t>DERPT_G10667.t1</t>
  </si>
  <si>
    <t>Full=Apolipo D Short=Apo-D Short= Flags: Precursor cytoplasm,response to wounding,response to chemical,developmental process,negative regulation of cellular process</t>
  </si>
  <si>
    <t>DERPT_G10693.t1</t>
  </si>
  <si>
    <t>Full=Phospholipase B-like 1 ame: Full=LAMA 1 ame: Full=Lamina ancestor homolog 1 ame: Full=Phospholipase B domain-containing 1 Contains: ame: Full=Phospholipase B-like 1 chain A Contains: ame: Full=Phospholipase B-like 1 chain B Contains: ame: Full=Phosph</t>
  </si>
  <si>
    <t>DERPT_G107.t1</t>
  </si>
  <si>
    <t>Full=Arrestin domain-containing 3 cytoplasmic vesicle,protein binding,regulation of cellular metabolic process,multicellular organismal process,negative regulation of biological process,positive regulation of cellular process,cellular response to stimulus</t>
  </si>
  <si>
    <t>DERPT_G10706.t1</t>
  </si>
  <si>
    <t>Full=Lysosomal alpha-glucosidase ame: Full=Acid maltase Flags: Precursor membrane,intracellular membrane-bounded organelle,cytoplasmic part,carbohydrate binding,alpha-glucosidase activity,polysaccharide catabolic process,cellular glucan metabolic process,</t>
  </si>
  <si>
    <t>DERPT_G10709.t1</t>
  </si>
  <si>
    <t>Full=Tetraspanin-6 Short=Tspan-6 integral component of membrane,plasma membrane part,regulation of immune effector process,biological_process,positive regulation of biological process,negative regulation of cellular process,regulation of response to stimu</t>
  </si>
  <si>
    <t>DERPT_G10720.t1</t>
  </si>
  <si>
    <t>Full=Deoxyribonuclease-2-alpha ame: Full=Acid DNase ame: Full=Deoxyribonuclease II alpha Short=DNase II alpha ame: Full=Lysosomal DNase II Flags: Precursor membrane-bounded organelle,intracellular part,deoxyribonuclease II activity,DNA catabolic process,m</t>
  </si>
  <si>
    <t>DERPT_G10727.t1</t>
  </si>
  <si>
    <t>Full=Adhesion G -coupled receptor L2 ame: Full=Calcium-independent alpha-latrotoxin receptor 2 Short=CIRL-2 ame: Full=Latrophilin-2 Flags: Precursor plasma membrane,integral component of membrane,neuron projection,synapse part,G-protein coupled receptor a</t>
  </si>
  <si>
    <t>DERPT_G1073.t1</t>
  </si>
  <si>
    <t>Full=Heat shock 105 kDa ame: Full=Heat shock 110 kDa nucleus,cytoplasm,intracellular non-membrane-bounded organelle,intracellular organelle part,protein binding,negative regulation of protein phosphorylation,protein folding,multicellular organism developm</t>
  </si>
  <si>
    <t>DERPT_G10735.t1</t>
  </si>
  <si>
    <t>Full=Uncharacterized UDP-glucosyltransferase cytoplasm,intracellular membrane-bounded organelle,binding,transferase activity, transferring hexosyl groups,steroid metabolic process,antibiotic metabolic process,cellular process</t>
  </si>
  <si>
    <t>DERPT_G10741.t1</t>
  </si>
  <si>
    <t>Proposed Eur-Allergen, Allergen homolog (Der p1, Der f1, Eur m 1): Full=Cathepsin K Flags: Precursor extracellular space,lysosome,cytosol,fibronectin binding,cysteine-type endopeptidase activity,collagen binding,proteoglycan binding,immune system process,</t>
  </si>
  <si>
    <t>DERPT_G10742.t1;DERPT_G12500.t1</t>
  </si>
  <si>
    <t>DERPT_G10742.t1</t>
  </si>
  <si>
    <t>Proposed StenAllergen, Allergen homolog (Eur m1, Der f1, Der p1, Pso o1, Der m1)): Full=Peptidase 1 ame: Full=Allergen Eur m I ame: Full=Mite group 1 allergen Eur m 1 ame: Allergen=Eur m 1 Flags: Precursor vacuole,protein binding,cysteine-type peptidase a</t>
  </si>
  <si>
    <t>DERPT_G10786.t1</t>
  </si>
  <si>
    <t>Full=Proliferating cell nuclear antigen Short=PCNA cyclin-dependent protein kinase holoenzyme complex,nuclear chromosome, telomeric region,nuclear lamina,nucleoplasm,nucleolus,centrosome,cytosol,microtubule associated complex,nuclear replication fork,PCNA</t>
  </si>
  <si>
    <t>DERPT_G108.t1</t>
  </si>
  <si>
    <t>Full=Serpin B10 extracellular space,cytoplasmic vesicle,serine protease inhibitor complex,endopeptidase inhibitor activity,binding,regulation of cellular process,regulation of protein metabolic process</t>
  </si>
  <si>
    <t>DERPT_G10817.t1</t>
  </si>
  <si>
    <t>Full=UDP-glucuronosyltransferase 3A1 Short=UDPGT 3A1 Flags: Precursor membrane,cell part,UDP-glycosyltransferase activity,transferase activity, transferring hexosyl groups,cellular metabolic process,primary metabolic process,interspecies interaction betwe</t>
  </si>
  <si>
    <t>DERPT_G10826.t1</t>
  </si>
  <si>
    <t>Full= argonaute-2 Short=Argonaute2 ame: Full=Argonaute RISC catalytic component 2 ame: Full=Eukaryotic translation initiation factor 2C 2 Short=eIF-2C 2 Short=eIF2C 2 ame: Full= slicer nucleus,ribonucleoprotein complex,cytoplasmic part,RNA binding,protein</t>
  </si>
  <si>
    <t>DERPT_G10829.t1</t>
  </si>
  <si>
    <t>Full=Iron-responsive element-binding 2 Short=IRE-BP 2 cell wall,mitochondrion,vacuolar membrane,endoplasmic reticulum,Golgi apparatus,cytosol,plasma membrane,plasmodesma,chloroplast stroma,apoplast,extracellular exosome,aconitate hydratase activity,copper</t>
  </si>
  <si>
    <t>DERPT_G10848.t1</t>
  </si>
  <si>
    <t>Full=Uncharacterized serine carboxypeptidase Flags: Precursor mitochondrion,vacuole,membrane,extracellular region part,serine-type carboxypeptidase activity,protein binding,proteolysis,regulation of protein stability,biological_process,negative regulation</t>
  </si>
  <si>
    <t>DERPT_G1085.t1</t>
  </si>
  <si>
    <t>Full=Lysosomal acid phosphatase Short=LAP Flags: Precursor membrane,vesicle,intracellular membrane-bounded organelle,cytoplasmic part,binding,phosphatase activity,cellular metabolic process,cellular process,organic substance metabolic process</t>
  </si>
  <si>
    <t>DERPT_G10855.t1</t>
  </si>
  <si>
    <t>Full=Phosphoglucomutase Short=PGM ame: Full=Alpha-phosphoglucomutase ame: Full=Glucose phosphomutase cytoplasm,membrane-bounded organelle,phosphoglucomutase activity,glucose-1,6-bisphosphate synthase activity,purine ribonucleoside catabolic process,starch</t>
  </si>
  <si>
    <t>DERPT_G10871.t1</t>
  </si>
  <si>
    <t>DERPT_G10880.t1</t>
  </si>
  <si>
    <t>Full=Aspartate mitochondrial Short=m ame: Full=Fatty acid-binding Short=FABP-1 ame: Full=Glutamate oxaloacetate transaminase 2 ame: Full=Kynurenine aminotransferase 4 ame: Full=Kynurenine aminotransferase IV ame: Full=Kynurenine--oxoglutarate transaminase</t>
  </si>
  <si>
    <t>DERPT_G10897.t1</t>
  </si>
  <si>
    <t>DERPT_G10946.t1</t>
  </si>
  <si>
    <t>Full=Succinate-- ligase nucleus,microtubule organizing center,plasma membrane,succinate-CoA ligase complex (GDP-forming),succinate-CoA ligase (GDP-forming) activity,succinate-semialdehyde dehydrogenase (NAD+) activity,copper ion binding,ATP binding,GDP bi</t>
  </si>
  <si>
    <t>DERPT_G10989.t1</t>
  </si>
  <si>
    <t>Der p38 Allergen 15kDa bacteriolytic enzyme</t>
  </si>
  <si>
    <t>DERPT_G10997.t1</t>
  </si>
  <si>
    <t>Allergen Homolog (Der p20, Der f20, Lit v2, Met e2, Bomb m1, Scy pa2, Plo t1, Bla g9, Per a 9): Full=Arginine kinase Short=AK extracellular region,cytosol,plasma membrane,LUBAC complex,arginine kinase activity,ubiquitin-protein transferase activity,ATP bi</t>
  </si>
  <si>
    <t>DERPT_G11015.t1</t>
  </si>
  <si>
    <t>Full=AP-2 complex subunit beta ame: Full=AP105B ame: Full=Adaptor complex AP-2 subunit beta ame: Full=Adaptor-related complex 2 subunit beta ame: Full=Beta-2-adaptin ame: Full=Beta-adaptin ame: Full=Clathrin assembly complex 2 beta large chain ame: Full=P</t>
  </si>
  <si>
    <t>DERPT_G11070.t1;DERPT_G11130.t1</t>
  </si>
  <si>
    <t>DERPT_G11070.t1</t>
  </si>
  <si>
    <t>Full=WD repeat-containing 1 ame: Full=Actin-interacting 1 Short=AIP1 cytosol,membrane,sarcoplasm,myofibril,cell junction,cortical actin cytoskeleton,actomyosin, actin portion,cell projection,myelin sheath,membrane-bounded organelle,actin filament binding,</t>
  </si>
  <si>
    <t>DERPT_G11074.t1</t>
  </si>
  <si>
    <t>EGF-like domain-containing 2</t>
  </si>
  <si>
    <t>DERPT_G11081.t1</t>
  </si>
  <si>
    <t>Full=Acetylcholinesterase Short=A Flags: Precursor nuclear envelope,endoplasmic reticulum,plasma membrane,extracellular region part,synapse,intracellular organelle lumen,neuron part,cholinesterase activity,protein binding,response to organonitrogen compou</t>
  </si>
  <si>
    <t>DERPT_G11084.t1;DERPT_G11085.t1</t>
  </si>
  <si>
    <t>DERPT_G11084.t1</t>
  </si>
  <si>
    <t>Full=Actin-3 Flags: Precursor lipid droplet,striated muscle thin filament,microtubule associated complex,actin filament,plasma membrane,focal adhesion,cell cortex,Ino80 complex,brahma complex,membrane raft,dense body,structural constituent of cytoskeleton</t>
  </si>
  <si>
    <t>DERPT_G11103.t1</t>
  </si>
  <si>
    <t>354787XP_003718913.1 hypothetical protein MGG_00202 [Magnaporthe oryzae 70-15] EHA49329.1 hypothetical protein MGG_00202 [Magnaporthe oryzae 70-15] ELQ34134.1 hypothetical protein OOU_Y34scaffold00793g16 [Magnaporthe oryzae Y34] ELQ68865.1 hypothetical pr</t>
  </si>
  <si>
    <t>DERPT_G11121.t1</t>
  </si>
  <si>
    <t>Full=Prolyl endopeptidase Short=PE ame: Full=Post-proline cleaving enzyme nucleus,cytoplasmic part,serine-type endopeptidase activity,serine-type exopeptidase activity,proteolysis</t>
  </si>
  <si>
    <t>DERPT_G11125.t1</t>
  </si>
  <si>
    <t>Allergen homolog (Hev b HSP80): Full=Endoplasmin ame: Full=94 kDa glucose-regulated Short=GRP-94 ame: Full=Heat shock 90 kDa beta member 1 Flags: Precursor cell wall,nucleus,polytene chromosome interband,mitochondrion,vacuolar membrane,endoplasmic reticul</t>
  </si>
  <si>
    <t>DERPT_G1115.t1</t>
  </si>
  <si>
    <t>Full=Neutral ceramidase Short=N-CDase Short=NCDase ame: Full=Acylsphingosine deacylase 2 ame: Full=N-acylsphingosine amidohydrolase 2 Contains: ame: Full=Neutral ceramidase soluble form Golgi membrane,extracellular region,mitochondrion,endoplasmic reticul</t>
  </si>
  <si>
    <t>DERPT_G11171.t1</t>
  </si>
  <si>
    <t>Full=Thioredoxin reductase cytoplasmic Short=TR ame: Full=Thioredoxin reductase TR1 nucleoplasm,nucleolus,mitochondrion,cytosol,ribosome,microtubule associated complex,chloroplast,neuron projection,neuronal cell body,extracellular exosome,structural const</t>
  </si>
  <si>
    <t>DERPT_G11172.t1</t>
  </si>
  <si>
    <t>Allergen Homolog (Plo i2, Mala s 13): Full=Thioredoxin Short=Trx extracellular region,nucleus,mitochondrion,cytosol,somatodendritic compartment,neuron projection,protein binding,protein disulfide oxidoreductase activity,peptide disulfide oxidoreductase ac</t>
  </si>
  <si>
    <t>DERPT_G11193.t1</t>
  </si>
  <si>
    <t>Full=Neutral alpha-glucosidase AB ame: Full=Alpha-glucosidase 2 ame: Full=Glucosidase II subunit alpha Flags: Precursor extracellular region,chloroplast,membrane,glucosidase II complex,alpha-1,4-glucosidase activity,protein binding,carbohydrate binding,N-</t>
  </si>
  <si>
    <t>DERPT_G11207.t1</t>
  </si>
  <si>
    <t>Der p23: 259925AAM76203.1 RH43162p extracellular region,chitin binding,chitin metabolic process</t>
  </si>
  <si>
    <t>DERPT_G11210.t1</t>
  </si>
  <si>
    <t>Full=Adenosine kinase Short=AK ame: Full=Adenosine 5 -phosphotransferase nucleoplasm,cytosol,plasma membrane,adenosine kinase activity,copper ion binding,carbohydrate kinase activity,organic cyclic compound binding,heterocyclic compound binding,purine nuc</t>
  </si>
  <si>
    <t>DERPT_G11214.t1</t>
  </si>
  <si>
    <t>Full=Acetylcholinesterase Short=A Flags: Precursor nuclear envelope,endoplasmic reticulum,plasma membrane,extracellular region part,membrane part,synapse,intracellular organelle lumen,neuron part,cholinesterase activity,protein binding,nervous system deve</t>
  </si>
  <si>
    <t>DERPT_G11215.t1</t>
  </si>
  <si>
    <t>Full=3-oxoacyl- peroxisomal membrane,nuclear membrane,extracellular exosome,3-keto sterol reductase activity,carbonyl reductase (NADPH) activity,signaling receptor binding,serine-type peptidase activity,oxidoreductase activity, acting on NAD(P)H, quinone</t>
  </si>
  <si>
    <t>DERPT_G11229.t1</t>
  </si>
  <si>
    <t>Full=Chymotrypsin-like elastase family member 3B ame: Full=Elastase IIIB ame: Full=Elastase-3B ame: Full=Protease E Flags: Precursor cell part,serine-type endopeptidase activity,protein binding,proteolysis,multicellular organismal process,positive regulat</t>
  </si>
  <si>
    <t>DERPT_G1125.t1</t>
  </si>
  <si>
    <t>Full=10 kDa chaperonin ame: Full= ame: Full= Cpn10 mitochondrial matrix,membrane,extracellular exosome,copper ion binding,unfolded protein binding,chaperone binding,organic cyclic compound binding,heterocyclic compound binding,osteoblast differentiation,r</t>
  </si>
  <si>
    <t>DERPT_G1126.t1</t>
  </si>
  <si>
    <t>Full=60 kDa heat shock mitochondrial ame: Full=60 kDa chaperonin ame: Full=Chaperonin 60 Short=CPN60 ame: Full=Heat shock 60 Short=HSP-60 Short=Hsp60 Flags: Precursor extracellular space,mitochondrial matrix,early endosome,vacuolar membrane,peroxisomal ma</t>
  </si>
  <si>
    <t>DERPT_G11272.t1</t>
  </si>
  <si>
    <t>Full=Trans-aconitate 2-methyltransferase methyltransferase activity,metabolic process</t>
  </si>
  <si>
    <t>DERPT_G11279.t1</t>
  </si>
  <si>
    <t>Full=Proteasome subunit alpha ame: Full=20S proteasome alpha subunit ame: Full=Proteasome core P-body,mitochondrion,polysome,nuclear matrix,proteasome core complex, alpha-subunit complex,sarcomere,proteasome storage granule,nuclear outer membrane-endoplas</t>
  </si>
  <si>
    <t>DERPT_G11287.t1</t>
  </si>
  <si>
    <t>Full=Tripeptidyl-peptidase 2 Short=TPP-2 ame: Full=Tripeptidyl aminopeptidase ame: Full=Tripeptidyl-peptidase II Short=TPP-II vacuole,cytosol,membrane,serine-type endopeptidase activity,binding,tripeptidyl-peptidase activity,proteolysis,cellular process</t>
  </si>
  <si>
    <t>DERPT_G1131.t1</t>
  </si>
  <si>
    <t>Full=Lysosomal acid phosphatase Short=LAP Flags: Precursor lysosome,organelle membrane,intrinsic component of membrane,vesicle,cell projection,acid phosphatase activity,identical protein binding,phosphate-containing compound metabolic process,organophosph</t>
  </si>
  <si>
    <t>DERPT_G11317.t1</t>
  </si>
  <si>
    <t>Full=L-carnitine dehydrogenase Short=CDH Short=L-CDH nucleolus,Golgi apparatus,cytosol,plasma membrane,extracellular exosome,3-hydroxyacyl-CoA dehydrogenase activity,protein homodimerization activity,L-gulonate 3-dehydrogenase activity,NAD+ binding,carnit</t>
  </si>
  <si>
    <t>DERPT_G11358.t1</t>
  </si>
  <si>
    <t>Full=Macrophage migration inhibitory factor Short=MIF ame: Full=L-dopachrome isomerase ame: Full=L-dopachrome tautomerase ame: Full=Phenylpyruvate tautomerase cell part,signaling receptor binding,positive regulation of protein phosphorylation,positive reg</t>
  </si>
  <si>
    <t>DERPT_G11363.t1</t>
  </si>
  <si>
    <t>Full=Lactoylglutathione lyase ame: Full=Aldoketomutase ame: Full=Glyoxalase I Short=Glx I ame: Full=Ketone-aldehyde mutase ame: Full=Methylglyoxalase ame: Full=S-D-lactoylglutathione methylglyoxal lyase mitochondrion,cell-cell adherens junction,plastid,ex</t>
  </si>
  <si>
    <t>DERPT_G11382.t1</t>
  </si>
  <si>
    <t>Full=Proteasome subunit alpha ame: Full=20S proteasome alpha subunit ame: Full=Proteasome core nucleoplasm,vacuolar membrane,plasma membrane,proteasome core complex, alpha-subunit complex,cytosolic ribosome,proteasome storage granule,nuclear outer membran</t>
  </si>
  <si>
    <t>DERPT_G114.t1</t>
  </si>
  <si>
    <t>Proposed StenAllergen, Allergen Homolog (ole e5, Sola 1 SOD): Full=Superoxide dismutase extracellular space,nucleus,mitochondrion,cytosol,plasma membrane,extracellular matrix,cytoplasmic vesicle,dendrite cytoplasm,neuronal cell body,protein-containing com</t>
  </si>
  <si>
    <t>DERPT_G11401.t1</t>
  </si>
  <si>
    <t>Full=Very low-density lipo receptor Short=VLDL receptor Short=VLDL-R Flags: Precursor extracellular region,protein binding,chitin binding,hydrolase activity, acting on carbon-nitrogen (but not peptide) bonds,carbohydrate metabolic process,chitin metabolic</t>
  </si>
  <si>
    <t>DERPT_G11408.t1</t>
  </si>
  <si>
    <t>Full=P-selectin ame: Full=CD62 antigen-like family member P ame: Full=Granule membrane 140 Short=GMP-140 ame: Full=Leukocyte-endothelial cell adhesion molecule 3 Short=LECAM3 ame: Full=Platelet activation dependent granule-external membrane Short=PADGEM a</t>
  </si>
  <si>
    <t>DERPT_G11416.t1</t>
  </si>
  <si>
    <t>multiple banded</t>
  </si>
  <si>
    <t>DERPT_G11417.t1</t>
  </si>
  <si>
    <t>Full=Neural cell adhesion molecule L1 Short=N-CAM-L1 Short=NCAM-L1 ame: CD_antigen=CD171 Flags: Precursor cell part,protein binding,axonogenesis,animal organ development,response to stimulus</t>
  </si>
  <si>
    <t>DERPT_G11422.t1</t>
  </si>
  <si>
    <t>Full=Chitotriosidase-1 ame: Full=Chitinase-1 Flags: Precursor extracellular region,endoplasmic reticulum,vesicle,chitinase activity,chitin binding,carbohydrate metabolic process,inflammatory response,activation of NF-kappaB-inducing kinase activity,positi</t>
  </si>
  <si>
    <t>DERPT_G11441.t1</t>
  </si>
  <si>
    <t>Full=Glyoxylate hydroxypyruvate reductase B cytoplasm,microtubule motor activity,ATP binding,microtubule binding,oxidoreductase activity, acting on the CH-OH group of donors, NAD or NADP as acceptor,NADP binding,NAD binding,microtubule-based movement,oxid</t>
  </si>
  <si>
    <t>DERPT_G11449.t1</t>
  </si>
  <si>
    <t>Full=Palladin actin cytoskeleton,I band,cell projection,membrane-bounded organelle,cytoskeletal part,enzyme binding,actinin binding,heart development,myofibril assembly,epithelium development,biological regulation</t>
  </si>
  <si>
    <t>DERPT_G11456.t1;DERPT_G11857.t1</t>
  </si>
  <si>
    <t>Full=Transcriptional activator Pur-alpha ame: Full=Purine-rich single-stranded DNA-binding alpha DNA replication factor A complex,dendrite,neuronal cell body,translation repressor activity, mRNA regulatory element binding,RNA polymerase II regulatory regi</t>
  </si>
  <si>
    <t>DERPT_G11457.t1</t>
  </si>
  <si>
    <t>Full=Lysosomal acid phosphatase Short=LAP Flags: Precursor lysosome,vesicle,organelle part,membrane part,protein binding,phosphatase activity,phosphate-containing compound metabolic process,multicellular organism development,regulation of biological proce</t>
  </si>
  <si>
    <t>DERPT_G11461.t1</t>
  </si>
  <si>
    <t>Full=Testis-specific serine threonine- kinase 1 Short=TSK-1 Short=TSK1 Short=TSSK-1 Short=Testis-specific kinase 1 ame: Full=Serine threonine- kinase 22A acrosomal vesicle,centriole,motile cilium,magnesium ion binding,protein serine/threonine kinase activ</t>
  </si>
  <si>
    <t>DERPT_G11486.t1</t>
  </si>
  <si>
    <t>Full=Acid phosphatase type 7 ame: Full=Purple acid phosphatase long form Flags: Precursor cell part,acid phosphatase activity,metal ion binding,riboflavin metabolic process,hexachlorocyclohexane metabolic process</t>
  </si>
  <si>
    <t>DERPT_G11514.t1</t>
  </si>
  <si>
    <t>Full=Beta-galactosidase ame: Full=Acid beta-galactosidase Short=Lactase Flags: Precursor cytoplasm,intracellular membrane-bounded organelle,extracellular region part,beta-galactosidase activity,galactose metabolic process,glycosaminoglycan catabolic proce</t>
  </si>
  <si>
    <t>DERPT_G11532.t1</t>
  </si>
  <si>
    <t>Full=Probable cytosol aminopeptidase ame: Full=Leucine aminopeptidase Short=LAP ame: Full=Leucyl aminopeptidase cytoplasm,aminopeptidase activity,metalloexopeptidase activity,manganese ion binding,proteolysis</t>
  </si>
  <si>
    <t>DERPT_G11558.t1</t>
  </si>
  <si>
    <t>Full=ATP synthase subunit mitochondrial Flags: Precursor mitochondrial proton-transporting ATP synthase complex, catalytic core F(1),nucleus,Golgi apparatus,lipid droplet,cytosol,cell surface,extracellular matrix,mitochondrial nucleoid,myelin sheath,extra</t>
  </si>
  <si>
    <t>DERPT_G11565.t1</t>
  </si>
  <si>
    <t>Full=60S ribosomal L9 nucleolus,vacuolar membrane,Golgi apparatus,plasma membrane,focal adhesion,plasmodesma,chloroplast envelope,cytosolic large ribosomal subunit,extracellular matrix,structural constituent of ribosome,rRNA binding,cytoplasmic translatio</t>
  </si>
  <si>
    <t>DERPT_G11568.t1;DERPT_G7738.t1</t>
  </si>
  <si>
    <t>DERPT_G11568.t1</t>
  </si>
  <si>
    <t>Full=ADP-ribosylation factor 1 Golgi membrane,nucleus,late endosome,vacuole,peroxisomal membrane,endoplasmic reticulum,Golgi stack,trans-Golgi network,cytosol,focal adhesion,postsynaptic density,sarcomere,COPI-coated vesicle,cell leading edge,cleavage fur</t>
  </si>
  <si>
    <t>DERPT_G11589.t1</t>
  </si>
  <si>
    <t>Full= NPC2 homolog ame: Full=Niemann Pick type C2 homolog Flags: Precursor extracellular region part,protein binding,sterol binding,carbohydrate derivative binding,multicellular organism development,steroid metabolic process,cholesterol transport,intracel</t>
  </si>
  <si>
    <t>DERPT_G11590.t1</t>
  </si>
  <si>
    <t>Full=V-type proton ATPase subunit d 2 Short=V-ATPase subunit d 2 ame: Full=Vacuolar proton pump subunit d 2 vacuolar proton-transporting V-type ATPase, V0 domain,plant-type vacuole,fungal-type vacuole membrane,lysosomal membrane,early endosome,Golgi appar</t>
  </si>
  <si>
    <t>DERPT_G11609.t1</t>
  </si>
  <si>
    <t>Full=Gamma-interferon-inducible lysosomal thiol reductase ame: Full=Gamma-interferon-inducible IP-30 ame: Full=Legumaturain Flags: Precursor cytoplasm,oxidoreductase activity,immune system process</t>
  </si>
  <si>
    <t>DERPT_G11610.t1</t>
  </si>
  <si>
    <t>Full=GILT Flags: Precursor intracellular part,oxidoreductase activity,immune system process</t>
  </si>
  <si>
    <t>DERPT_G11613.t1</t>
  </si>
  <si>
    <t>Full=Multidrug resistance-associated 1 ame: Full=ATP-binding cassette sub-family C member 1 ame: Full=Leukotriene C(4) transporter Short=LTC4 transporter plant-type vacuole,fungal-type vacuole membrane,integral component of plasma membrane,plasmodesma,bas</t>
  </si>
  <si>
    <t>DERPT_G11654.t1</t>
  </si>
  <si>
    <t>557651WP_011435424.1 MULTISPECIES: hypothetical protein [Frankia] ABD10356.1 hypothetical protein Francci3_0972 [Frankia casuarinae] EYT91680.1 hypothetical protein ThrDRAFT_02685</t>
  </si>
  <si>
    <t>DERPT_G11724.t1</t>
  </si>
  <si>
    <t>Full=Alpha-crystallin B chain ame: Full=Alpha(B)-crystallin plasma membrane,Z disc,intracellular membrane-bounded organelle,synapse,perinuclear region of cytoplasm,protein binding,protein-containing complex assembly,protein lipidation,response to heat,reg</t>
  </si>
  <si>
    <t>DERPT_G12299.t1;DERPT_G11725.t1</t>
  </si>
  <si>
    <t>Full=Alpha-crystallin B chain ame: Full=Alpha(B)-crystallin Golgi medial cisterna,Z disc,perinuclear region of cytoplasm,protein binding,protein lipidation,defense response,somatic muscle development,determination of adult lifespan,response to heat,regula</t>
  </si>
  <si>
    <t>DERPT_G11735.t1;DERPT_G12383.t1</t>
  </si>
  <si>
    <t>DERPT_G11735.t1</t>
  </si>
  <si>
    <t>Full=Hexokinase-2 ame: Full=Hexokinase type II Short=HK II nucleus,mitochondrion,cytosol,cell cortex,intracellular organelle part,membrane raft,sperm principal piece,glucokinase activity,protein binding,ATP binding,glucose binding,cellular glucose homeost</t>
  </si>
  <si>
    <t>DERPT_G11754.t1</t>
  </si>
  <si>
    <t>Full=Purine nucleoside phosphorylase Short=PNP ame: Full=Inosine phosphorylase ame: Full=Inosine-guanosine phosphorylase nucleus,cytosol,extracellular exosome,nucleoside binding,purine nucleobase binding,purine-nucleoside phosphorylase activity,drug bindi</t>
  </si>
  <si>
    <t>DERPT_G1176.t1</t>
  </si>
  <si>
    <t>Full=Niemann-Pick C1 Flags: Precursor extracellular region,nuclear envelope,lysosome,endosome,vacuolar membrane,Golgi apparatus,integral component of membrane,plasma membrane part,membrane raft,sperm midpiece,signaling receptor activity,signaling receptor</t>
  </si>
  <si>
    <t>DERPT_G11779.t1;DERPT_G11917.t1;DERPT_G4194.t1;DERPT_G10638.t1</t>
  </si>
  <si>
    <t>DERPT_G11779.t1;DERPT_G11917.t1</t>
  </si>
  <si>
    <t>Full=Ras-related Rab-1B nucleus,mitochondrion,early endosome,vacuole,endoplasmic reticulum membrane,endoplasmic reticulum-Golgi intermediate compartment,cytosol,plasma membrane,cell-cell adherens junction,trans-Golgi network membrane,phagophore assembly s</t>
  </si>
  <si>
    <t>DERPT_G11795.t1</t>
  </si>
  <si>
    <t>Full=cAMP-dependent kinase catalytic subunit alpha Short=PKA C-alpha acrosomal vesicle,mitochondrion,Golgi apparatus,centrosome,cytosol,cAMP-dependent protein kinase complex,nuclear speck,dendrite,nucleotide-activated protein kinase complex,neuromuscular</t>
  </si>
  <si>
    <t>DERPT_G11826.t1</t>
  </si>
  <si>
    <t>Full=Dolichyl-diphosphooligosaccharide-- glycosyltransferase subunit 1 ame: Full=Dolichyl-diphosphooligosaccharide-- glycosyltransferase 67 kDa subunit ame: Full=Ribophorin I Short=RPN-I ame: Full=Ribophorin-1 Flags: Precursor vacuolar membrane,rough endo</t>
  </si>
  <si>
    <t>DERPT_G11832.t1</t>
  </si>
  <si>
    <t>Full=Malate cytoplasmic ame: Full=Cytosolic malate dehydrogenase extracellular space,nucleus,mitochondrion,vacuolar membrane,Golgi apparatus,centrosome,cytosol,plasma membrane,plasmodesma,chloroplast stroma,myelin sheath,apoplast,extracellular exosome,pro</t>
  </si>
  <si>
    <t>DERPT_G11836.t1</t>
  </si>
  <si>
    <t>DERPT_G11864.t1</t>
  </si>
  <si>
    <t>Full= flp ame: Full= cell part</t>
  </si>
  <si>
    <t>DERPT_G11904.t1</t>
  </si>
  <si>
    <t>Full=S-formylglutathione hydrolase Short=FGH cytoplasm,apoplast,extracellular exosome,S-formylglutathione hydrolase activity,identical protein binding,formaldehyde catabolic process,response to cadmium ion,methane metabolic process</t>
  </si>
  <si>
    <t>DERPT_G11914.t1;DERPT_G10211.t1</t>
  </si>
  <si>
    <t>DERPT_G11914.t1</t>
  </si>
  <si>
    <t>DERPT_G11915.t1</t>
  </si>
  <si>
    <t>DERPT_G11928.t1;DERPT_G11641.t1</t>
  </si>
  <si>
    <t>DERPT_G11928.t1</t>
  </si>
  <si>
    <t>Proposed Pan-Allergen, Allergen homolog (Aed a8, Tyr p 28, Der f28, Cla h 4, Cor a10): Full=Chaperone ame: Full=HSP70 ame: Full=Heat shock 70 kDa ame: Full=Heat shock 70 nucleolus,lipid droplet,microtubule associated complex,focal adhesion,extracellular m</t>
  </si>
  <si>
    <t>DERPT_G11952.t1</t>
  </si>
  <si>
    <t>Allergen homolog (Der f34): Full=2-iminobutanoate 2-iminopropanoate deaminase ame: Full=Enamine imine deaminase nucleus,mitochondrion,vacuole,peroxisome,cytosol,chloroplast stroma,thylakoid,chloroplast envelope,integral component of membrane,endoribonucle</t>
  </si>
  <si>
    <t>DERPT_G12026.t1</t>
  </si>
  <si>
    <t>Der f enolase like Allergen;Allergen homolog (Bla g Enolase, Sal s 2, Bos D Enolase), LEA homology, Proposed Pan-Allergen: Full=Enolase ame: Full=2-phospho-D-glycerate hydro-lyase ame: Full=2-phosphoglycerate dehydratase phosphopyruvate hydratase complex</t>
  </si>
  <si>
    <t>DERPT_G12027.t1</t>
  </si>
  <si>
    <t>Allergen homolog (Der p1, Der f1): Full=Viral cathepsin Short=V-cath ame: Full=Cysteine ase Short=CP Flags: Precursor cysteine-type peptidase activity,proteolysis</t>
  </si>
  <si>
    <t>DERPT_G12057.t1;DERPT_G11131.t1</t>
  </si>
  <si>
    <t>DERPT_G12057.t1</t>
  </si>
  <si>
    <t>Full=Probable E3 ubiquitin- ligase HERC4 ame: Full=HECT domain and RCC1-like domain-containing 4 ame: Full=HECT-type E3 ubiquitin transferase HERC4 chromatin,nucleus,membrane,cytoplasmic part,catalytic activity,obsolete signal transducer activity,guanyl-n</t>
  </si>
  <si>
    <t>DERPT_G12099.t1;DERPT_G12448.t1</t>
  </si>
  <si>
    <t>DERPT_G12099.t1</t>
  </si>
  <si>
    <t>Proposed StenAllergen, Allergen homolog (Eur m1, Der f1, Der p1): Full=Cathepsin K Flags: Precursor cysteine-type peptidase activity,proteolysis</t>
  </si>
  <si>
    <t>DERPT_G1219.t1</t>
  </si>
  <si>
    <t>Full=N-acetylgalactosamine-6-sulfatase ame: Full=Chondroitinsulfatase Short=Chondroitinase ame: Full=Galactose-6-sulfate sulfatase ame: Full=N-acetylgalactosamine-6-sulfate sulfatase Short= c6S sulfatase Flags: Precursor plasma membrane,endomembrane syste</t>
  </si>
  <si>
    <t>DERPT_G12287.t1</t>
  </si>
  <si>
    <t>Proposed Eur-Allergen, Allergen Homolog (Der p1, Der f1, Der m1, Pso o1): Full=Cathepsin K Flags: Precursor extracellular space,lysosome,cytosol,fibronectin binding,cysteine-type endopeptidase activity,collagen binding,proteoglycan binding,aging,response</t>
  </si>
  <si>
    <t>DERPT_G1248.t1</t>
  </si>
  <si>
    <t>Full=Pancreatic triacylglycerol lipase Short=PL Short=PTL Short=Pancreatic lipase Flags: Precursor lipase activity,carboxylic ester hydrolase activity,lipid digestion,cellular lipid metabolic process,lipid catabolic process</t>
  </si>
  <si>
    <t>DERPT_G1249.t1</t>
  </si>
  <si>
    <t>Full=Acetyl-coenzyme A synthetase Short= oA synthetase Short=Acs ame: Full=Acetate-- ligase ame: Full=Acyl-activating enzyme cytosol,chloroplast stroma,acetate-CoA ligase activity,protein binding,AMP binding,carboxylic ester hydrolase activity,fatty acid</t>
  </si>
  <si>
    <t>DERPT_G12502.t1</t>
  </si>
  <si>
    <t>DERPT_G1252.t1</t>
  </si>
  <si>
    <t>Full=Tyrosine--tRNA cytoplasmic ame: Full=Tyrosyl-tRNA synthetase Short= Contains: ame: Full=Tyrosine--tRNA N-terminally processed extracellular space,nucleus,endoplasmic reticulum,Golgi apparatus,cytosol,cell surface,cytoplasmic stress granule,membrane,a</t>
  </si>
  <si>
    <t>DERPT_G12526.t1</t>
  </si>
  <si>
    <t>Full=Antithrombin-III Short=ATIII ame: Full=Serpin C1 Flags: Precursor extracellular space,cytoplasm,binding,peptidase inhibitor activity,regulation of protein metabolic process</t>
  </si>
  <si>
    <t>DERPT_G1277.t1</t>
  </si>
  <si>
    <t>Full=Dipeptidyl aminopeptidase 6 ame: Full=DPPX ame: Full=Dipeptidyl aminopeptidase-related ame: Full=Dipeptidyl peptidase 6 ame: Full=Dipeptidyl peptidase IV ame: Full=Dipeptidyl peptidase VI Short=DPP VI integral component of membrane,cell junction,cell</t>
  </si>
  <si>
    <t>DERPT_G1281.t1</t>
  </si>
  <si>
    <t>DERPT_G1283.t1</t>
  </si>
  <si>
    <t>Der p 1 Allergen, Proposed StenAllergenAllergen Homolog (Der f1, Der m1, Pso o1) : Full=Cathepsin L ase Flags: Precursor vacuole,cysteine-type peptidase activity,proteolysis,aging,response to hormone,response to carbohydrate</t>
  </si>
  <si>
    <t>DERPT_G129.t1</t>
  </si>
  <si>
    <t>Full=Adenylyl cyclase-associated 1 Short=CAP 1 extracellular space,postsynaptic density,cortical actin cytoskeleton,membrane-bounded organelle,nucleic acid binding,actin binding,zinc ion binding,cell morphogenesis,ameboidal-type cell migration,receptor-me</t>
  </si>
  <si>
    <t>DERPT_G1317.t1</t>
  </si>
  <si>
    <t>Full=Glucosylceramidase ame: Full=Acid beta-glucosidase ame: Full=Beta-glucocerebrosidase ame: Full=D-glucosyl-N-acylsphingosine glucohydrolase Flags: Precursor extracellular space,lysosomal membrane,lysosomal lumen,glucosylceramidase activity,protein kin</t>
  </si>
  <si>
    <t>DERPT_G1322.t1</t>
  </si>
  <si>
    <t>Full=Short-chain specific acyl- mitochondrial Short=SCAD ame: Full=Butyryl- dehydrogenase Flags: Precursor cell wall,mitochondrial matrix,cytosol,plasma membrane,mitochondrial membrane,extracellular exosome,fatty-acyl-CoA binding,electron transfer activit</t>
  </si>
  <si>
    <t>DERPT_G1365.t1</t>
  </si>
  <si>
    <t>Proposed Sten-Allergen, Allergen Homolog (Der f35, Pso o2, Blo t2, Lep d2, Gly d2,): Full=Mite group 2 allergen Gly d ame: Allergen=Gly d extracellular region,protein binding,lipid binding,carbohydrate derivative binding,steroid metabolic process,cellular</t>
  </si>
  <si>
    <t>DERPT_G1383.t1</t>
  </si>
  <si>
    <t>Full=N(4)-(beta-N-acetylglucosaminyl)-L-asparaginase ame: Full=Aspartylglucosaminidase Short=AGA ame: Full=Glycosylasparaginase ame: Full=N4-(N-acetyl-beta-glucosaminyl)-L-asparagine amidase Contains: ame: Full=Glycosylasparaginase alpha chain Contains: a</t>
  </si>
  <si>
    <t>DERPT_G1392.t1</t>
  </si>
  <si>
    <t>Full=Chitosanase Flags: Precursor extracellular region,chitosanase activity,carbohydrate metabolic process,amino sugar metabolic process</t>
  </si>
  <si>
    <t>DERPT_G1404.t1</t>
  </si>
  <si>
    <t>Full=FK506-binding 1 Short=FKBP ame: Full=Peptidyl-prolyl cis-trans isomerase Short=PPIase ame: Full=Rapamycin-binding nucleus,mitochondrion,cytosol,plasma membrane,terminal cisterna,Z disc,sarcoplasmic reticulum membrane,calcium channel complex,axon term</t>
  </si>
  <si>
    <t>DERPT_G1427.t1</t>
  </si>
  <si>
    <t>Full=ADP-ribosylation factor 1 nucleus,Golgi apparatus,plasma membrane,cytoplasmic vesicle,intracellular non-membrane-bounded organelle,membrane part,intracellular organelle part,protein binding,GTP binding,small GTPase mediated signal transduction,regula</t>
  </si>
  <si>
    <t>DERPT_G1443.t1</t>
  </si>
  <si>
    <t>Full=Kynurenine--oxoglutarate transaminase 3 ame: Full=Cysteine-S-conjugate beta-lyase 2 ame: Full=Kynurenine aminotransferase 3 ame: Full=Kynurenine aminotransferase III Short=KATIII ame: Full=Kynurenine--glyoxylate transaminase ame: Full=Kynurenine--oxo</t>
  </si>
  <si>
    <t>DERPT_G1475.t1</t>
  </si>
  <si>
    <t>Full=Carboxypeptidase A1 Flags: Precursor metallocarboxypeptidase activity,zinc ion binding,proteolysis</t>
  </si>
  <si>
    <t>DERPT_G1479.t1</t>
  </si>
  <si>
    <t>Full=Elongation factor 1-beta Short=EF-1-beta nucleus,endoplasmic reticulum,lipid droplet,cytosol,eukaryotic translation elongation factor 1 complex,translation elongation factor activity,protein binding,nematode larval development,transcription, DNA-temp</t>
  </si>
  <si>
    <t>DERPT_G1503.t1</t>
  </si>
  <si>
    <t>Allergen Homolog (Der f7): Full=Mite allergen Lep d 7 ame: Allergen=Lep d 7 Flags: Precursor</t>
  </si>
  <si>
    <t>DERPT_G1507.t1</t>
  </si>
  <si>
    <t>DERPT_G1524.t1</t>
  </si>
  <si>
    <t>Full=Tissue alpha-L-fucosidase ame: Full=Alpha-L-fucosidase I ame: Full=Alpha-L-fucoside fucohydrolase 1 Short=Alpha-L-fucosidase 1 Flags: Precursor extracellular space,lysosomal lumen,extracellular exosome,alpha-L-fucosidase activity,fucose binding,fucos</t>
  </si>
  <si>
    <t>DERPT_G1529.t1</t>
  </si>
  <si>
    <t>Full=Phosphatidylinositol glycan anchor biosynthesis class U ame: Full=Cell division cycle 91-like 1 Short= CDC91-like 1 ame: Full=GPI transamidase component PIG-U nucleoplasm,proteasome core complex, beta-subunit complex,cytosolic ribosome,proteasome sto</t>
  </si>
  <si>
    <t>DERPT_G154.t1</t>
  </si>
  <si>
    <t>Full=Guanine nucleotide-binding -like 1 extracellular space,nucleus,cytoplasmic part,intracellular organelle part,extracellular exosome,GTP binding,pyrophosphatase activity,gamma-glutamyl-peptidase activity,nitrogen compound metabolic process,transport,re</t>
  </si>
  <si>
    <t>DERPT_G1541.t1</t>
  </si>
  <si>
    <t>Full=Ubiquitin-60S ribosomal L40 ame: Full=Ubiquitin A-52 residue ribosomal fusion product 1 Contains: ame: Full=Ubiquitin Contains: ame: Full=60S ribosomal L40 ame: Full=CEP52 Flags: Precursor nucleoplasm,microtubule associated complex,plasma membrane,sm</t>
  </si>
  <si>
    <t>DERPT_G160.t1</t>
  </si>
  <si>
    <t>Full=Papilin Flags: Precursor extracellular matrix,extracellular matrix component,cell part,metalloendopeptidase activity,serine-type endopeptidase inhibitor activity,protein binding,chitin binding,zinc ion binding,reproduction,chitin metabolic process,pr</t>
  </si>
  <si>
    <t>DERPT_G1601.t1</t>
  </si>
  <si>
    <t>Allergen Homolog (Der p8): Full=Glutathione S-transferase 1-1 ame: Full=DDT-dehydrochlorinase ame: Full=GST class-theta glutathione transferase activity,protein binding,glutathione metabolic process,obsolete glutathione conjugation reaction</t>
  </si>
  <si>
    <t>DERPT_G162.t1</t>
  </si>
  <si>
    <t>Full=Leukotriene A-4 hydrolase homolog Short=LTA-4 hydrolase ame: Full=Leukotriene A(4) hydrolase nucleus,cytoplasm,aminopeptidase activity,protein binding,metallopeptidase activity,zinc ion binding,ether hydrolase activity,proteolysis,leukotriene metabol</t>
  </si>
  <si>
    <t>DERPT_G1621.t1</t>
  </si>
  <si>
    <t>Full=60S ribosomal L30 nucleus,focal adhesion,chloroplast,membrane,cytosolic large ribosomal subunit,extracellular matrix,extracellular exosome,structural constituent of ribosome,selenocysteine insertion sequence binding,translation,selenocysteine metabol</t>
  </si>
  <si>
    <t>DERPT_G1649.t1</t>
  </si>
  <si>
    <t>Allergen Homolog (Bla g6): Full=Calmodulin Short= nucleoplasm,centriole,cytosol,microtubule associated complex,spindle microtubule,voltage-gated potassium channel complex,rhabdomere,sarcomere,midbody,myosin V complex,myosin VI complex,nuclear membrane,cal</t>
  </si>
  <si>
    <t>DERPT_G1666.t1</t>
  </si>
  <si>
    <t>Full=Chitin synthase 2 ame: Full=Chitin-UDP acetyl-glucosaminyl transferase 2 membrane,cytoplasmic vesicle,transferase activity, transferring hexosyl groups,cell differentiation,cell wall biogenesis,sporulation,anatomical structure development,cell wall o</t>
  </si>
  <si>
    <t>DERPT_G1678.t1</t>
  </si>
  <si>
    <t>Full=Peptidase E ame: Full=Alpha-aspartyl dipeptidase ame: Full=Asp-specific dipeptidase ame: Full=Dipeptidase E serine-type peptidase activity,proteolysis</t>
  </si>
  <si>
    <t>DERPT_G1693.t1</t>
  </si>
  <si>
    <t>Full=Succinate dehydrogenase assembly factor 2- mitochondrial Short=SDH assembly factor 2-A Short=SDHAF2-A Flags: Precursor mitochondrion,peroxisome,membrane,extracellular exosome,signaling receptor binding,copper ion binding,delta3,5-delta2,4-dienoyl-CoA</t>
  </si>
  <si>
    <t>DERPT_G1701.t1</t>
  </si>
  <si>
    <t>Full=Macrophage migration inhibitory factor Short=MIF ame: Full=L-dopachrome isomerase ame: Full=L-dopachrome tautomerase ame: Full=Phenylpyruvate tautomerase extracellular space,myelin sheath,membrane-bounded organelle,cytokine activity,phenylpyruvate ta</t>
  </si>
  <si>
    <t>DERPT_G1710.t1</t>
  </si>
  <si>
    <t>Full=Elongation factor 1-gamma Short=EF-1-gamma ame: Full=eEF-1B gamma nucleus,lipid droplet,eukaryotic translation elongation factor 1 complex,microtubule associated complex,cell-cell junction,endomembrane system,membrane,cell periphery,translation elong</t>
  </si>
  <si>
    <t>DERPT_G174.t1</t>
  </si>
  <si>
    <t>Full=Calcium channel flower integral component of synaptic vesicle membrane,spanning component of plasma membrane,calcium channel activity,structural constituent of cuticle,calcium ion transport,cell competition in a multicellular organism,positive regula</t>
  </si>
  <si>
    <t>DERPT_G1818.t1</t>
  </si>
  <si>
    <t>Allergen homolog (Tri a34, Asp v GAPDH): Full=Glyceraldehyde-3-phosphate dehydrogenase Short=GAPDH cytosol,plasma membrane,cell surface,yeast-form cell wall,hyphal cell wall,bacterial biofilm matrix,fibronectin binding,glyceraldehyde-3-phosphate dehydroge</t>
  </si>
  <si>
    <t>DERPT_G182.t1</t>
  </si>
  <si>
    <t>Full=Endopolyphosphatase extracellular region,lysosome,vesicle,membrane part,lytic vacuole membrane,sphingomyelin phosphodiesterase activity,binding,sphingomyelin catabolic process,negative regulation of signal transduction,regulation of defense response,</t>
  </si>
  <si>
    <t>DERPT_G191.t1</t>
  </si>
  <si>
    <t>Full= flp ame: Full= mitochondrion</t>
  </si>
  <si>
    <t>DERPT_G194.t1</t>
  </si>
  <si>
    <t>Full=Dicer 1 Includes: ame: Full=Endoribonuclease DCL1 Includes: ame: Full=ATP-dependent helicase DCL1 cytosol,small nuclear ribonucleoprotein complex,nuclear lumen,precatalytic spliceosome,catalytic step 2 spliceosome,RNA binding,ribonuclease III activit</t>
  </si>
  <si>
    <t>DERPT_G209.t1</t>
  </si>
  <si>
    <t>Full=Ras-related Ral-A Flags: Precursor exocyst,autophagosome,cytosol,plasma membrane,cell-cell junction,focal adhesion,endocytic vesicle,midbody,cleavage furrow,myelin sheath,extracellular exosome,GTPase activity,MAP kinase kinase activity,protein tyrosi</t>
  </si>
  <si>
    <t>DERPT_G210.t1</t>
  </si>
  <si>
    <t>Full=Pyruvate kinase Short=PK nucleus,mitochondrion,lipid droplet,cytosol,plasma membrane,cell-cell adherens junction,cilium,cell surface,yeast-form cell wall,hyphal cell wall,extracellular matrix,P granule,myelin sheath,extracellular exosome,magnesium io</t>
  </si>
  <si>
    <t>DERPT_G212.t1;DERPT_G2028.t1</t>
  </si>
  <si>
    <t>DERPT_G212.t1</t>
  </si>
  <si>
    <t>Full=Polyubiquitin Contains: ame: Full=Ubiquitin Flags: Precursor extracellular space,cell wall,nucleus,vacuole,ribosome,microtubule associated complex,myelin sheath,extracellular exosome,protease binding,structural constituent of ribosome,calcium ion bin</t>
  </si>
  <si>
    <t>DERPT_G214.t1</t>
  </si>
  <si>
    <t>Full=E3 ubiquitin- ligase MARCH5 ame: Full=Membrane-associated RING finger 5 ame: Full=Membrane-associated RING-CH V Short=MARCH-V ame: Full=RING-type E3 ubiquitin transferase MARCH5 organelle membrane,mitochondrial part,Golgi apparatus part,zinc ion bind</t>
  </si>
  <si>
    <t>DERPT_G218.t1</t>
  </si>
  <si>
    <t>Full=Alpha-2-macroglobulin Short=Alpha-2-M Flags: Precursor extracellular space,endopeptidase inhibitor activity,growth factor binding,cytokine binding,cell differentiation,negative regulation of cellular protein metabolic process,animal organ development</t>
  </si>
  <si>
    <t>DERPT_G222.t1</t>
  </si>
  <si>
    <t>Full=Alpha-mannosidase 2 ame: Full=Golgi alpha-mannosidase II Short=AMan II Short=Man II ame: Full=Mannosidase alpha class 2A member 1 ame: Full=Mannosyl-oligosaccharide 1,3-1,6-alpha-mannosidase vesicle,extracellular region part,bounding membrane of orga</t>
  </si>
  <si>
    <t>DERPT_G2424.t1</t>
  </si>
  <si>
    <t>DERPT_G243.t1</t>
  </si>
  <si>
    <t>Q5UNY4.1RecName: Full=Uncharacterized protein L728</t>
  </si>
  <si>
    <t>DERPT_G2431.t1</t>
  </si>
  <si>
    <t>DERPT_G2468.t1</t>
  </si>
  <si>
    <t>Proposed Eur-Allergen, Allergen Homolog (Mal s 6, Cat r1, Asp f27, Sola 5): Full=Peptidyl-prolyl cis-trans isomerase H Short=PPIase H ame: Full=Rotamase H mitochondrial outer membrane,mitochondrial intermembrane space,vacuolar membrane,endoplasmic reticul</t>
  </si>
  <si>
    <t>DERPT_G2469.t1</t>
  </si>
  <si>
    <t>Full=Probable cytosol aminopeptidase ame: Full=Leucine aminopeptidase Short=LAP ame: Full=Leucyl aminopeptidase nucleolus,ribosome,aminopeptidase activity,protein binding,metalloexopeptidase activity,manganese ion binding,ribosomal large subunit assembly,</t>
  </si>
  <si>
    <t>DERPT_G2471.t1</t>
  </si>
  <si>
    <t>Full=Translationally-controlled tumor homolog Short=TCTP</t>
  </si>
  <si>
    <t>DERPT_G249.t1</t>
  </si>
  <si>
    <t>Full=Adenosylhomocysteinase Short= cyase ame: Full=S-adenosyl-L-homocysteine hydrolase nucleus,cytosol,melanosome,neuron projection,extracellular exosome,nucleic acid binding,adenosylhomocysteinase activity,copper ion binding,ATP binding,identical protein</t>
  </si>
  <si>
    <t>DERPT_G2496.t1</t>
  </si>
  <si>
    <t>Allergen Homolog (Der f EF): Full=Elongation factor 2 Short=EF-2 nucleus,lipid droplet,cytosol,microtubule associated complex,plasma membrane,cell-cell adherens junction,aggresome,extracellular matrix,polysomal ribosome,membrane raft,extracellular exosome</t>
  </si>
  <si>
    <t>DERPT_G2503.t1</t>
  </si>
  <si>
    <t>Full=Endochitinase 1 Flags: Precursor chitinase activity,protein binding,chitin catabolic process,cell wall macromolecule catabolic process</t>
  </si>
  <si>
    <t>DERPT_G2534.t1</t>
  </si>
  <si>
    <t>Full=L-lactate dehydrogenase Short=L-LDH preribosome,I band,nuclear lumen,protein-containing complex,cytoskeletal part,nucleic acid binding,RNA helicase activity,protein kinase activity,protein binding,ATP binding,oxidoreductase activity, acting on the CH</t>
  </si>
  <si>
    <t>DERPT_G2589.t1</t>
  </si>
  <si>
    <t>Full=Puromycin-sensitive aminopeptidase Short=PSA ame: Full=Cytosol alanyl aminopeptidase Short=AAP-S extracellular region,mitochondrion,organelle membrane,organelle envelope,membrane part,chloroplast part,metallopeptidase activity,zinc ion binding,proteo</t>
  </si>
  <si>
    <t>DERPT_G2598.t1</t>
  </si>
  <si>
    <t>Full=Elongation factor 1-alpha Short=EF-1-alpha fungal-type vacuole membrane,nucleolus,mitochondrion,Golgi apparatus,cytosol,ribosome,eukaryotic translation elongation factor 1 complex,cytoskeleton,plasma membrane,plasmodesma,chloroplast,neuronal cell bod</t>
  </si>
  <si>
    <t>DERPT_G2719.t1</t>
  </si>
  <si>
    <t>Full=Phosphoglucomutase Short=PGM ame: Full=Alpha-phosphoglucomutase ame: Full=Glucose phosphomutase intracellular part,transferase activity,intramolecular transferase activity, phosphotransferases,carbohydrate metabolic process,purine ribonucleoside meta</t>
  </si>
  <si>
    <t>DERPT_G2797.t1</t>
  </si>
  <si>
    <t>Full=Heat shock cognate 71 kDa ame: Full=Heat shock 70 kDa 8 synaptonemal complex,male germ cell nucleus,zona pellucida receptor complex,extracellular space,cell wall,mitochondrion,lysosomal membrane,late endosome,endoplasmic reticulum lumen,endoplasmic r</t>
  </si>
  <si>
    <t>DERPT_G281.t1</t>
  </si>
  <si>
    <t>Full=Polyadenylate-binding cytoplasmic and nuclear Short=PABP Short=Poly(A)-binding ame: Full=Polyadenylate tail-binding lipid droplet,cytosol,microtubule associated complex,cytoplasmic ribonucleoprotein granule,precatalytic spliceosome,catalytic step 2 s</t>
  </si>
  <si>
    <t>DERPT_G2812.t1</t>
  </si>
  <si>
    <t>Allergen homolog (Cand a FPA): Full=Fructose-bisphosphate aldolase Short=FBP aldolase Short=FBPA ame: Full=Fructose-1,6-bisphosphate aldolase mitochondrion,cytosol,plasma membrane,cell surface,hyphal cell wall,fructose-bisphosphate aldolase activity,prote</t>
  </si>
  <si>
    <t>DERPT_G286.t1</t>
  </si>
  <si>
    <t>Full= RMD5 homolog A nucleus,cytoplasm,intrinsic component of membrane,GID complex,extracellular region part,plasma membrane part,serine-type endopeptidase activity,ubiquitin-protein transferase activity,protein binding,ubiquitin-dependent protein catabol</t>
  </si>
  <si>
    <t>DERPT_G2884.t1</t>
  </si>
  <si>
    <t>Allergen homolog (Pen c19, Tyr p28, Der f28, Cor a10), Proposed Pan-Allergen: Full=Heat shock cognate 71 kDa ame: Full=Heat shock 70 kDa 8 ubiquitin ligase complex,Prp19 complex,photoreceptor inner segment,zona pellucida receptor complex,spliceosomal comp</t>
  </si>
  <si>
    <t>DERPT_G2912.t1</t>
  </si>
  <si>
    <t>Allergen homolog (Tri a34, Asp vGAPDH): Full=DNA-directed RNA polymerase II subunit rpb2 Short=RNA polymerase II subunit 2 Short=RNA polymerase II subunit B2 RNA polymerase II, core complex,mitochondrion,cytosol,plasmodesma,cytoplasmic stress granule,nucl</t>
  </si>
  <si>
    <t>DERPT_G2947.t1</t>
  </si>
  <si>
    <t>Full=Actin cell wall,nucleolus,mitochondrion,cytosol,cytoskeleton,plasma membrane,focal adhesion,plasmodesma,chloroplast stroma,chloroplast envelope,apoplast,dense body,nucleotide binding,catalytic activity,structural constituent of cytoskeleton,protein b</t>
  </si>
  <si>
    <t>DERPT_G3000.t1</t>
  </si>
  <si>
    <t>Full=Phospholipid hydroperoxide glutathione mitochondrial Short=PHGPx ame: Full=Glutathione peroxidase 4 Short=GPx-4 Short=GSHPx-4 Flags: Precursor nuclear envelope,mitochondrial inner membrane,cytosol,plasma membrane,chloroplast,apoplast,glutathione pero</t>
  </si>
  <si>
    <t>DERPT_G3003.t1</t>
  </si>
  <si>
    <t>Full=Hydroxyacylglutathione hydrolase ame: Full=Glyoxalase II Short=Glx II nucleoplasm,mitochondrion,cytosol,hydroxyacylglutathione hydrolase activity,iron ion binding,glutathione thiolesterase activity,sulfur dioxygenase activity,glutathione metabolic pr</t>
  </si>
  <si>
    <t>DERPT_G3022.t1</t>
  </si>
  <si>
    <t>DERPT_G3065.t1</t>
  </si>
  <si>
    <t>Full=6-phosphogluconolactonase Short=6PGL chloroplast,intracellular organelle part,binding,6-phosphogluconolactonase activity,carbohydrate metabolic process,pentose-phosphate shunt,defense response to other organism</t>
  </si>
  <si>
    <t>DERPT_G3092.t1</t>
  </si>
  <si>
    <t>Full=Isocitrate dehydrogenase mitochondrial isocitrate dehydrogenase complex (NAD+),membrane,nuclear lumen,mitochondrial nucleoid,apoplast,magnesium ion binding,isocitrate dehydrogenase (NAD+) activity,ionotropic glutamate receptor activity,extracellularl</t>
  </si>
  <si>
    <t>DERPT_G3095.t1</t>
  </si>
  <si>
    <t>Full=Phosphatidylethanolamine-binding 1 Short=PEBP-1 ame: Full=HCNPpp Contains: ame: Full=Hippocampal cholinergic neurostimulating peptide Short=HCNP extracellular space,nucleus,mitochondrial outer membrane,rough endoplasmic reticulum,Golgi apparatus,cyto</t>
  </si>
  <si>
    <t>DERPT_G3101.t1</t>
  </si>
  <si>
    <t>Full=Carbonic anhydrase 1 ame: Full=Carbonate dehydratase I ame: Full=Carbonic anhydrase I Short=CA-I mitochondrion,cytosol,carbonate dehydratase activity,positive regulation of defense response to virus by host,positive regulation of synaptic transmissio</t>
  </si>
  <si>
    <t>DERPT_G3104.t1</t>
  </si>
  <si>
    <t>Glu2: Full=Beta-1,3-glucan-binding Short=BGBP ame: Full=Beta-1,3-glucan recognition Short= Flags: Precursor hydrolase activity, hydrolyzing O-glycosyl compounds,carbohydrate metabolic process</t>
  </si>
  <si>
    <t>DERPT_G3105.t1</t>
  </si>
  <si>
    <t>Glu1: Full=Beta-glucanase ame: Full=1,3-1,4-beta-D-glucan 4-glucanohydrolase ame: Full=Endo-beta-1,3-1,4 glucanase ame: Full=Lichenase Flags: Precursor hydrolase activity, hydrolyzing O-glycosyl compounds,carbohydrate metabolic process</t>
  </si>
  <si>
    <t>DERPT_G3106.t1</t>
  </si>
  <si>
    <t>Glu3: Full=Endo-1,3-1,4-beta-glycanase ame: Full=Succinoglycan biosynthesis hydrolase activity, hydrolyzing O-glycosyl compounds,carbohydrate metabolic process</t>
  </si>
  <si>
    <t>DERPT_G3109.t1</t>
  </si>
  <si>
    <t>Full=Galectin-4 Short=Gal-4 ame: Full=L-36 lactose-binding Short=L36LBP ame: Full=Lactose-binding lectin 4 nucleus,cytoplasm,cell surface,extracellular matrix,plasma membrane part,protein binding,carbohydrate binding,positive regulation of cytokine produc</t>
  </si>
  <si>
    <t>DERPT_G311.t1</t>
  </si>
  <si>
    <t>Full=Succinate dehydrogenase cell wall,mitochondrial respiratory chain complex II, succinate dehydrogenase complex (ubiquinone),Golgi apparatus,myelin sheath,L-iditol 2-dehydrogenase activity,ATP binding,succinate dehydrogenase (ubiquinone) activity,elect</t>
  </si>
  <si>
    <t>DERPT_G3110.t1</t>
  </si>
  <si>
    <t>DERPT_G3119.t1</t>
  </si>
  <si>
    <t>Full=Viral cathepsin Short=V-cath ame: Full=Cysteine ase Short=CP Flags: Precursor extracellular region,vacuole,cytoplasmic ribonucleoprotein granule,cysteine-type peptidase activity,proteolysis,defense response to other organism</t>
  </si>
  <si>
    <t>DERPT_G3121.t1</t>
  </si>
  <si>
    <t>Full= mitochondrial ame: Full=Glycine cleavage system T Short=GCVT Flags: Precursor mitochondrial inner membrane,chloroplast thylakoid,chloroplast stroma,chloroplast envelope,cytosolic ribosome,apoplast,aminomethyltransferase activity,glycine dehydrogenas</t>
  </si>
  <si>
    <t>DERPT_G3124.t1</t>
  </si>
  <si>
    <t>Full=Phosphoenolpyruvate carboxykinase mitochondrial matrix,cytosol,extracellular exosome,magnesium ion binding,nucleoside diphosphate kinase activity,phosphoenolpyruvate carboxykinase (GTP) activity,protein kinase activity,ATP binding,GTP binding,GDP bin</t>
  </si>
  <si>
    <t>DERPT_G3141.t1</t>
  </si>
  <si>
    <t>Full=Alcohol dehydrogenase nucleus,mitochondrion,cytosol,apical plasma membrane,extracellular exosome,retinal dehydrogenase activity,alditol:NADP+ 1-oxidoreductase activity,estradiol 17-beta-dehydrogenase activity,protein binding,oxidoreductase activity,</t>
  </si>
  <si>
    <t>DERPT_G315.t1</t>
  </si>
  <si>
    <t>Full=Carbonic anhydrase 2 ame: Full=Carbonate dehydratase II ame: Full=Carbonic anhydrase II Short=CA-II mitochondrion,cytosol,plasma membrane,myelin sheath,extracellular region part,carbonate dehydratase activity,metal ion binding,positive regulation of</t>
  </si>
  <si>
    <t>DERPT_G3194.t1</t>
  </si>
  <si>
    <t>Full=3-hydroxybutyryl- dehydrogenase ame: Full=Beta-hydroxybutyryl- dehydrogenase Short=BHBD cell wall,mitochondrial inner membrane,cytosol,plasma membrane,intracellular organelle lumen,translation initiation factor activity,3-hydroxyacyl-CoA dehydrogenas</t>
  </si>
  <si>
    <t>DERPT_G3218.t1</t>
  </si>
  <si>
    <t>Full=tRNA selenocysteine 1-associated 1 ame: Full=SECp43 ame: Full=tRNA selenocysteine-associated 1 nucleus,cytosol,cytoplasmic stress granule,mRNA binding,protein binding,selenocysteine incorporation,response to cytokinin</t>
  </si>
  <si>
    <t>DERPT_G3219.t1</t>
  </si>
  <si>
    <t>Full=Macrophage mannose receptor 1 Short=MMR ame: CD_antigen=CD206 Flags: Precursor</t>
  </si>
  <si>
    <t>DERPT_G3234.t1</t>
  </si>
  <si>
    <t>Full=Staphylococcal nuclease domain-containing 1 ame: Full=100 kDa coactivator ame: Full=p100 co-activator nucleus,mitochondrion,endomembrane system,membrane,RISC complex,cytoplasmic vesicle,P granule,extracellular exosome,dense body,RNA binding,protein k</t>
  </si>
  <si>
    <t>DERPT_G3240.t1</t>
  </si>
  <si>
    <t>Full=Succinyl- :3-ketoacid coenzyme A transferase mitochondrial ame: Full=3-oxoacid -transferase 1 ame: Full=Somatic-type succinyl- :3-oxoacid -transferase Short=SCOT-s Flags: Precursor mitochondrion,motile cilium,3-oxoacid CoA-transferase activity,protei</t>
  </si>
  <si>
    <t>DERPT_G3272.t1</t>
  </si>
  <si>
    <t>Full=3-hydroxyisobutyryl- mitochondrial ame: Full=3-hydroxyisobutyryl-coenzyme A hydrolase Short=HIB- hydrolase Short=HIBYL- -H Flags: Precursor mitochondrion,cytosol,membrane,3-hydroxyisobutyryl-CoA hydrolase activity,valine catabolic process,response to</t>
  </si>
  <si>
    <t>DERPT_G3289.t1</t>
  </si>
  <si>
    <t>Full=5 -nucleotidase Short=5 -NT ame: Full=Ecto-5 -nucleotidase ame: CD_antigen=CD73 Flags: Precursor plasma membrane,binding,nucleotidase activity,purine nucleotide metabolic process,nucleotide catabolic process,nucleobase-containing compound biosyntheti</t>
  </si>
  <si>
    <t>DERPT_G3301.t1</t>
  </si>
  <si>
    <t>Full=Uncharacterized oxidoreductase membrane,intracellular membrane-bounded organelle,organelle part,cytoplasmic part,oxidoreductase activity, acting on the CH-OH group of donors, NAD or NADP as acceptor,cellular lipid metabolic process</t>
  </si>
  <si>
    <t>DERPT_G3303.t1</t>
  </si>
  <si>
    <t>Full=Copper transport ATOX1 ame: Full=Metal transport ATX1 metal ion binding,metal ion transport</t>
  </si>
  <si>
    <t>DERPT_G3328.t1</t>
  </si>
  <si>
    <t>Full=Plasma membrane proteolipid 3 plasma membrane,integral component of membrane,protein binding</t>
  </si>
  <si>
    <t>DERPT_G3333.t1</t>
  </si>
  <si>
    <t>Full=Probable serine carboxypeptidase CPVL Flags: Precursor vacuole,extracellular exosome,serine-type carboxypeptidase activity,proteolysis involved in cellular protein catabolic process</t>
  </si>
  <si>
    <t>DERPT_G3343.t1</t>
  </si>
  <si>
    <t>Full=NADH dehydrogenase mitochondrial respiratory chain complex I,protein binding,NADH dehydrogenase (ubiquinone) activity,FMN binding,metal ion binding,quinone binding,NAD binding,4 iron, 4 sulfur cluster binding,mitochondrial electron transport, NADH to</t>
  </si>
  <si>
    <t>DERPT_G3346.t1</t>
  </si>
  <si>
    <t>Full=Peroxiredoxin-1 extracellular space,nuclear euchromatin,nucleolus,mitochondrial matrix,peroxisomal matrix,smooth endoplasmic reticulum,cytosol,microtubule associated complex,cell-cell adherens junction,extracellular matrix,melanosome,myelin sheath,ex</t>
  </si>
  <si>
    <t>DERPT_G3350.t1</t>
  </si>
  <si>
    <t>Der p15 Allergen: Full=PRKCA-binding ame: Full= interacting with C kinase 1 ame: Full= kinase C-alpha-binding extracellular region,mitochondrion,endoplasmic reticulum,Golgi apparatus,postsynaptic density,dendrite,presynaptic membrane,protein-containing co</t>
  </si>
  <si>
    <t>DERPT_G3352.t1</t>
  </si>
  <si>
    <t>Full=Beta-hexosaminidase subunit alpha ame: Full=Beta-N-acetylhexosaminidase subunit alpha Short=Hexosaminidase subunit A ame: Full=N-acetyl-beta-glucosaminidase subunit alpha Flags: Precursor acrosomal vesicle,extracellular space,cell wall,lysosome,membr</t>
  </si>
  <si>
    <t>DERPT_G3359.t1</t>
  </si>
  <si>
    <t>Full=Phosphoribosylformylglycinamidine synthase Short=FGAM synthase Short=FGAMS ame: Full=Formylglycinamide ribonucleotide amidotransferase Short=FGAR amidotransferase Short=FGAR-AT mitochondrion,chloroplast stroma,phosphoribosylformylglycinamidine syntha</t>
  </si>
  <si>
    <t>DERPT_G3361.t1</t>
  </si>
  <si>
    <t>Full=Mitochondrial import receptor subunit TOM22 homolog ame: Full=Translocase of outer membrane 22 kDa subunit homolog mitochondrial outer membrane translocase complex,mitochondrial inner membrane,integral component of membrane,protein binding,protein tr</t>
  </si>
  <si>
    <t>DERPT_G3363.t1</t>
  </si>
  <si>
    <t>Full=Transmembrane 9 superfamily member 4 Flags: Precursor nucleus,vacuolar membrane,trans-Golgi network,cytosol,plasma membrane,plant-type cell wall,plasmodesma,endosome membrane,integral component of membrane,extracellular exosome,fructose 1,6-bisphosph</t>
  </si>
  <si>
    <t>DERPT_G3382.t1</t>
  </si>
  <si>
    <t>Full=Coatomer subunit delta ame: Full=Archain ame: Full=Delta-coat Short=Delta-COP endoplasmic reticulum,cytosol,plasma membrane,plasmodesma,COPI vesicle coat,catalytic activity,zinc ion binding,protein kinase binding,positive regulation of cytokine produ</t>
  </si>
  <si>
    <t>DERPT_G3391.t1</t>
  </si>
  <si>
    <t>Full=Spermidine synthase Short=SPDSY ame: Full=Putrescine aminopropyltransferase nucleus,cytosol,plasma membrane,spermidine synthase activity,spermine synthase activity,protein homodimerization activity,spermine biosynthetic process,spermidine biosyntheti</t>
  </si>
  <si>
    <t>DERPT_G3392.t1</t>
  </si>
  <si>
    <t>Allergen homolog (Tri a34, Asp vGAPDH): Full=Glyceraldehyde-3-phosphate dehydrogenase Short=GAPDH ame: Full=Peptidyl-cysteine S-nitrosylase GAPDH mitochondrion,lipid droplet,cytosol,microtubule associated complex,plasma membrane,Z disc,ribonucleoprotein c</t>
  </si>
  <si>
    <t>DERPT_G341.t1</t>
  </si>
  <si>
    <t>Full=Proteasome subunit beta type-9 ame: Full=Low molecular mass 2 ame: Full=Macropain chain 7 ame: Full=Multicatalytic endopeptidase complex chain 7 ame: Full=Proteasome chain 7 ame: Full=Proteasome subunit beta-1i ame: Full=Really interesting new gene 1</t>
  </si>
  <si>
    <t>DERPT_G3451.t1</t>
  </si>
  <si>
    <t>Full=Angiotensin-converting enzyme Short=ACE ame: Full=Dipeptidyl carboxypeptidase I ame: Full=Kininase II ame: CD_antigen=CD143 Contains: ame: Full=Angiotensin-converting soluble form Flags: Precursor extracellular space,basal plasma membrane,brush borde</t>
  </si>
  <si>
    <t>DERPT_G3462.t1</t>
  </si>
  <si>
    <t>Full=1,2-dihydroxy-3-keto-5-methylthiopentene dioxygenase ame: Full=Acireductone dioxygenase (Fe(2+)-requiring) Short=ARD Short=Fe-ARD cytoplasm,oxidoreductase activity,cellular process,response to chemical,biological_process,regulation of cellular proces</t>
  </si>
  <si>
    <t>DERPT_G3466.t1</t>
  </si>
  <si>
    <t>Full=Ras-related Rab-21 Flags: Precursor ruffle,mitochondrial outer membrane,late endosome,endoplasmic reticulum,trans-Golgi network,lipid droplet,focal adhesion,cytoplasmic side of plasma membrane,actin cytoskeleton,cytoplasmic vesicle membrane,Golgi cis</t>
  </si>
  <si>
    <t>DERPT_G3483.t1</t>
  </si>
  <si>
    <t>DERPT_G3494.t1;DERPT_G3495.t1</t>
  </si>
  <si>
    <t>DERPT_G3494.t1</t>
  </si>
  <si>
    <t>Full=Actin-1 Flags: Precursor lipid droplet,striated muscle thin filament,microtubule associated complex,actin filament,cell cortex,Ino80 complex,brahma complex,membrane raft,structural constituent of cytoskeleton,ATP binding,mitotic cytokinesis,nematode</t>
  </si>
  <si>
    <t>DERPT_G3501.t1</t>
  </si>
  <si>
    <t>Full=V-type proton ATPase subunit E Short=V-ATPase subunit E ame: Full=Vacuolar proton pump subunit E vacuolar proton-transporting V-type ATPase, V1 domain,acrosomal vesicle,mitochondrion,lysosomal membrane,endosome,Golgi apparatus,microvillus,plant-type</t>
  </si>
  <si>
    <t>DERPT_G3512.t1;DERPT_G3519.t1</t>
  </si>
  <si>
    <t>DERPT_G3512.t1</t>
  </si>
  <si>
    <t>Full=Acyl- synthetase family member mitochondrial Flags: Precursor intracellular membrane-bounded organelle,cytoplasmic part,CoA-ligase activity,acid-thiol ligase activity,lipid metabolic process,monocarboxylic acid metabolic process</t>
  </si>
  <si>
    <t>DERPT_G3520.t1</t>
  </si>
  <si>
    <t>Full=Dihydrolipoyl mitochondrial ame: Full=Dihydrolipoamide dehydrogenase Flags: Precursor nucleoplasm,mitochondrial respiratory chain complex I,Golgi apparatus,cilium,glycine cleavage complex,mitochondrial pyruvate dehydrogenase complex,mitochondrial oxo</t>
  </si>
  <si>
    <t>DERPT_G3529.t1</t>
  </si>
  <si>
    <t>Full=Medium-chain specific acyl- mitochondrial Short=MCAD Flags: Precursor cell wall,nucleus,mitochondrial matrix,peroxisome,lipid droplet,cytosol,microtubule associated complex,plasma membrane,axon,mitochondrial membrane,extracellular exosome,fatty-acyl-</t>
  </si>
  <si>
    <t>DERPT_G3547.t1</t>
  </si>
  <si>
    <t>Full=Peptidyl-prolyl cis-trans isomerase FKBP5 Short=PPIase FKBP5 ame: Full=51 kDa FK506-binding Short=51 kDa FKBP Short=FKBP-51 ame: Full=FK506-binding 5 Short=FKBP-5 ame: Full=Rotamase nucleus,endoplasmic reticulum,cytosol,inaD signaling complex,axonal</t>
  </si>
  <si>
    <t>DERPT_G3552.t1</t>
  </si>
  <si>
    <t>Full=1-pyrroline-5-carboxylate dehydrogenase Short=P5C dehydrogenase ame: Full=L-glutamate gamma-semialdehyde dehydrogenase mitochondrial matrix,1-pyrroline-5-carboxylate dehydrogenase activity,aldehyde dehydrogenase (NAD) activity,identical protein bindi</t>
  </si>
  <si>
    <t>DERPT_G3561.t1</t>
  </si>
  <si>
    <t>Full=Breast cancer anti-estrogen resistance 3 nucleus,cytoplasm,cell-cell junction,adherens junction,protein kinase activity,guanyl-nucleotide exchange factor activity,beta-catenin binding,protein binding, bridging,signaling adaptor activity,ion binding,s</t>
  </si>
  <si>
    <t>DERPT_G3562.t1</t>
  </si>
  <si>
    <t>783904EAT37868.1 AAEL010188-PA</t>
  </si>
  <si>
    <t>DERPT_G3573.t1</t>
  </si>
  <si>
    <t>Full=Trifunctional purine biosynthetic adenosine-3 Includes: ame: Full=Phosphoribosylamine--glycine ligase ame: Full=Glycinamide ribonucleotide synthetase Short=GARS ame: Full=Phosphoribosylglycinamide synthetase Includes: ame: Full=Phosphoribosylformylgl</t>
  </si>
  <si>
    <t>DERPT_G3579.t1</t>
  </si>
  <si>
    <t>Full=Adult-specific rigid cuticular Short=ACP structural constituent of cuticle</t>
  </si>
  <si>
    <t>DERPT_G360.t1;DERPT_G359.t1</t>
  </si>
  <si>
    <t>DERPT_G360.t1</t>
  </si>
  <si>
    <t>Der p4 allergen, Proposed StenAllergen Allergen homolog (Der f4, Blo t4, Aca s4, Eur m4): Full=Alpha-amylase-related Flags: Precursor extracellular space,extracellular exosome,alpha-amylase activity,protein binding,metal ion binding,digestion,starch metab</t>
  </si>
  <si>
    <t>DERPT_G3623.t1</t>
  </si>
  <si>
    <t>Full=Probable acyl- dehydrogenase fadE25 cell wall,mitochondrial matrix,cytosol,plasma membrane,mitochondrial membrane,intracellular non-membrane-bounded organelle,fatty-acyl-CoA binding,acyl-CoA dehydrogenase activity,electron transfer activity,flavin ad</t>
  </si>
  <si>
    <t>DERPT_G3626.t1</t>
  </si>
  <si>
    <t>DERPT_G3628.t1</t>
  </si>
  <si>
    <t>Full=Glutamyl aminopeptidase Short=EAP ame: Full=Aminopeptidase A Short=AP-A ame: CD_antigen=CD249 endomembrane system,organelle membrane,cytoplasmic vesicle,intracellular membrane-bounded organelle,organelle lumen,intracellular organelle part,plasma memb</t>
  </si>
  <si>
    <t>DERPT_G3631.t1</t>
  </si>
  <si>
    <t>Full=CD9 antigen ame: CD_antigen=CD9 late endosome,integral component of membrane,extracellular region part,endosomal part,plasma membrane part,protein binding,transport,regulation of signal transduction,cellular component organization,positive regulation</t>
  </si>
  <si>
    <t>DERPT_G3636.t1</t>
  </si>
  <si>
    <t>Full=Peroxiredoxin-2 extracellular space,nucleus,mitochondrial matrix,early endosome,smooth endoplasmic reticulum,IkappaB kinase complex,melanosome,myelin sheath,extracellular exosome,protein C-terminus binding,thioredoxin peroxidase activity,selenium bin</t>
  </si>
  <si>
    <t>DERPT_G3649.t1</t>
  </si>
  <si>
    <t>Full=DNA repair and recombination RAD54-like ame: Full= okra nucleoplasm,cytoplasm,protein binding,ATP binding,DNA translocase activity,annealing helicase activity,telomere maintenance via recombination,chromatin remodeling,regulation of translation,recip</t>
  </si>
  <si>
    <t>DERPT_G3650.t1</t>
  </si>
  <si>
    <t>DERPT_G3669.t1</t>
  </si>
  <si>
    <t>Full=3-oxoacyl- cell wall,mitochondrial inner membrane,endoplasmic reticulum,lipid droplet,cytosol,microtubule associated complex,plasma membrane,chloroplast,mitochondrial nucleoid,amyloid-beta binding,3-hydroxyacyl-CoA dehydrogenase activity,estradiol 17</t>
  </si>
  <si>
    <t>DERPT_G3678.t1</t>
  </si>
  <si>
    <t>Full=ATP-binding cassette sub-family G member 1 ame: Full=ATP-binding cassette transporter 8 ame: Full=White homolog extracellular region,external side of plasma membrane,intracellular membrane-bounded organelle,intracellular organelle part,recycling endo</t>
  </si>
  <si>
    <t>DERPT_G3680.t1</t>
  </si>
  <si>
    <t>Full=Epoxide hydrolase 1 ame: Full=Epoxide hydratase ame: Full=Microsomal epoxide hydrolase Short=mEH plasma membrane,intracellular membrane-bounded organelle,organelle part,membrane part,cytoplasmic part,protein binding,ether hydrolase activity,alcohol m</t>
  </si>
  <si>
    <t>DERPT_G3683.t1</t>
  </si>
  <si>
    <t>Full=Glutamate receptor delta-2 Short= 2 Short= delta-2 subunit Flags: Precursor axon,kainate selective glutamate receptor complex,presynaptic membrane,neuronal cell body,dendritic spine,membrane-bounded organelle,intracellular part,postsynaptic membrane,</t>
  </si>
  <si>
    <t>DERPT_G3686.t1</t>
  </si>
  <si>
    <t>Full=Alpha-aminoadipic semialdehyde dehydrogenase Short=Alpha-AASA dehydrogenase ame: Full=Aldehyde dehydrogenase family 7 member A1 ame: Full=Antiquitin-1 ame: Full=Betaine aldehyde dehydrogenase ame: Full=Delta1-piperideine-6-carboxylate dehydrogenase S</t>
  </si>
  <si>
    <t>DERPT_G3691.t1</t>
  </si>
  <si>
    <t>Full=Peroxiredoxin-2 extracellular space,nucleus,mitochondrial matrix,early endosome,smooth endoplasmic reticulum,microtubule associated complex,IkappaB kinase complex,melanosome,myelin sheath,extracellular exosome,glutathione peroxidase activity,protein</t>
  </si>
  <si>
    <t>DERPT_G3693.t1</t>
  </si>
  <si>
    <t>Full=V-type proton ATPase catalytic subunit A Short=V-ATPase subunit A ame: Full=V-ATPase 69 kDa subunit ame: Full=Vacuolar proton pump subunit alpha vacuolar proton-transporting V-type ATPase, V1 domain,plant-type vacuole,cell wall,mitochondrion,lysosoma</t>
  </si>
  <si>
    <t>DERPT_G3725.t1</t>
  </si>
  <si>
    <t>Full=Glucose 1-dehydrogenase nucleus,peroxisome,endomembrane system,organelle membrane,intracellular organelle part,oxidoreductase activity, acting on the CH-OH group of donors, NAD or NADP as acceptor,xylulose metabolic process,alcohol metabolic process,</t>
  </si>
  <si>
    <t>DERPT_G3727.t1;DERPT_G3726.t1;DERPT_G1069.t1</t>
  </si>
  <si>
    <t>DERPT_G3727.t1</t>
  </si>
  <si>
    <t>Full=Versicolorin reductase nucleus,peroxisome,endomembrane system,organelle membrane,intracellular organelle part,oxidoreductase activity, acting on the CH-OH group of donors, NAD or NADP as acceptor,xylulose metabolic process,alcohol metabolic process,l</t>
  </si>
  <si>
    <t>DERPT_G3748.t1</t>
  </si>
  <si>
    <t>Full=Serine threonine- phosphatase CPPED1 ame: Full=Calcineurin-like phosphoesterase domain-containing 1 cytoplasm,plasma membrane,extracellular exosome,hydrolase activity</t>
  </si>
  <si>
    <t>DERPT_G3752.t1</t>
  </si>
  <si>
    <t>DERPT_G3757.t1</t>
  </si>
  <si>
    <t>Full=Aldose 1-epimerase ame: Full=Galactose mutarotase cytoplasm,racemase and epimerase activity, acting on carbohydrates and derivatives,carbohydrate binding,galactose metabolic process</t>
  </si>
  <si>
    <t>DERPT_G3761.t1</t>
  </si>
  <si>
    <t>Full=PI-PLC X domain-containing 3 phosphoric diester hydrolase activity,lipid metabolic process</t>
  </si>
  <si>
    <t>DERPT_G3774.t1</t>
  </si>
  <si>
    <t>Full=Electron transfer flavo subunit mitochondrial Short=Alpha-ETF Flags: Precursor cell wall,cytosol,plasma membrane,mitochondrial electron transfer flavoprotein complex,extracellular exosome,fatty-acyl-CoA binding,acyl-CoA dehydrogenase activity,copper</t>
  </si>
  <si>
    <t>DERPT_G3785.t1</t>
  </si>
  <si>
    <t>Full=Venom peptide ame: Full=Ascaris-type protease inhibitor Flags: Precursor</t>
  </si>
  <si>
    <t>DERPT_G3794.t1</t>
  </si>
  <si>
    <t>Allergen homolog (Gal d GP, Asp fGPI): Full=Glucose-6-phosphate isomerase Short=GPI ame: Full=Phosphoglucose isomerase Short=PGI ame: Full=Phosphohexose isomerase Short=PHI extracellular space,nucleoplasm,lipid droplet,cytosol,neuron projection,myelin she</t>
  </si>
  <si>
    <t>DERPT_G3798.t1</t>
  </si>
  <si>
    <t>Full=Alcohol dehydrogenase class-3 ame: Full=Alcohol dehydrogenase class-III ame: Full=Glutathione-dependent formaldehyde dehydrogenase Short=FALDH Short=FDH Short=GSH-FDH ame: Full=S-(hydroxymethyl)glutathione dehydrogenase nucleus,mitochondrion,peroxiso</t>
  </si>
  <si>
    <t>DERPT_G385.t1</t>
  </si>
  <si>
    <t>Full=Electron transfer flavo subunit beta Short=Beta-ETF mitochondrial electron transfer flavoprotein complex,extracellular exosome,electron transfer activity,leucine catabolic process,transport,chlorophyll catabolic process,fatty acid beta-oxidation usin</t>
  </si>
  <si>
    <t>DERPT_G4090.t1</t>
  </si>
  <si>
    <t>Full=Chymotrypsinogen B Contains: ame: Full=Chymotrypsin B chain A Contains: ame: Full=Chymotrypsin B chain B Contains: ame: Full=Chymotrypsin B chain C Flags: Precursor extracellular region,intracellular,serine-type endopeptidase activity,binding,proteol</t>
  </si>
  <si>
    <t>DERPT_G4091.t1</t>
  </si>
  <si>
    <t>Full=Polypyrimidine tract-binding 3 ame: Full=Regulator of differentiation 1 Short=Rod1 spliceosomal complex,peroxisome,membrane,growth cone,neuronal cell body,DNA binding,mRNA binding,lipid transporter activity,protein binding,oxidoreductase activity, ac</t>
  </si>
  <si>
    <t>DERPT_G4097.t1</t>
  </si>
  <si>
    <t>Full=Zonadhesin Flags: Precursor</t>
  </si>
  <si>
    <t>DERPT_G4105.t1</t>
  </si>
  <si>
    <t>Full=Latent-transforming growth factor beta-binding 2 Short=LTBP-2 Flags: Precursor extracellular region part,multicellular organismal process,regulation of cellular process</t>
  </si>
  <si>
    <t>DERPT_G4118.t1</t>
  </si>
  <si>
    <t>Full=Nucleoside diphosphate kinase Short=NDK Short=NDP kinase nucleus,mitochondrial outer membrane,centrosome,cytosol,microtubule,microtubule associated complex,intermediate filament,focal adhesion,lamellipodium,ruffle membrane,myelin sheath,perinuclear r</t>
  </si>
  <si>
    <t>DERPT_G4123.t1</t>
  </si>
  <si>
    <t>Full=Delta 3 ame: Full=Drosophila Delta homolog 3 Short=Delta3 Flags: Precursor extracellular region,hydrolase activity, hydrolyzing O-glycosyl compounds,chitin binding,chitin metabolic process,macromolecule catabolic process,response to fungus,carbohydra</t>
  </si>
  <si>
    <t>DERPT_G4131.t1</t>
  </si>
  <si>
    <t>Full=Ribonuclease T2-like Short=RNase T2-like Flags: Precursor vacuole,cell periphery,RNA binding,ribonuclease T2 activity,response to stress,cell communication,RNA metabolic process,developmental process,regulation of cellular process,cellular response t</t>
  </si>
  <si>
    <t>DERPT_G4132.t1</t>
  </si>
  <si>
    <t>Full=Uridine phosphorylase 1 Short=UPase 1 Short= ase 1 cytoplasm,uridine phosphorylase activity,uridine catabolic process,pyrimidine nucleotide metabolic process,nucleotide catabolic process,pyrimidine nucleobase metabolic process</t>
  </si>
  <si>
    <t>DERPT_G4146.t1</t>
  </si>
  <si>
    <t>Full=Probable acetyl- acyltransferase ame: Full=Acetoacetyl- thiolase mitochondrial inner membrane,mitochondrial matrix,extracellular exosome,acetyl-CoA C-acyltransferase activity,acetyl-CoA metabolic process,fatty acid beta-oxidation,cellular response to</t>
  </si>
  <si>
    <t>DERPT_G4150.t1</t>
  </si>
  <si>
    <t>Full=Transitional endoplasmic reticulum ATPase Short=TER ATPase ame: Full=15S Mg(2+)-ATPase p97 subunit ame: Full=Valosin-containing Short=VCP proteasome complex,Doa10p ubiquitin ligase complex,Hrd1p ubiquitin ligase ERAD-L complex,cell wall,nucleoplasm,n</t>
  </si>
  <si>
    <t>DERPT_G4154.t1</t>
  </si>
  <si>
    <t>DERPT_G4155.t1</t>
  </si>
  <si>
    <t>DERPT_G4157.t1</t>
  </si>
  <si>
    <t>DDer p 36 Allergen---NA---</t>
  </si>
  <si>
    <t>DERPT_G4158.t1</t>
  </si>
  <si>
    <t>Full=Leucine aminopeptidase 2 ame: Full=Leucyl aminopeptidase 2 Short=LAP2 Flags: Precursor extracellular space,lysosome,endoplasmic reticulum,Golgi apparatus,plasma membrane,integral component of membrane,extracellular exosome,carboxypeptidase activity,p</t>
  </si>
  <si>
    <t>DERPT_G4185.t1</t>
  </si>
  <si>
    <t>Full=Pyruvate kinase Short=PK nucleus,mitochondrion,lipid droplet,cytosol,plasma membrane,cell-cell adherens junction,cilium,extracellular matrix,P granule,myelin sheath,extracellular exosome,magnesium ion binding,pyruvate kinase activity,MHC class II pro</t>
  </si>
  <si>
    <t>DERPT_G4212.t1</t>
  </si>
  <si>
    <t>Full=Glutamate decarboxylase 1 ame: Full=67 kDa glutamic acid decarboxylase Short=GAD-67 ame: Full=Glutamate decarboxylase 67 kDa isoform mitochondrion,Golgi apparatus,cytosol,plasma membrane,cell cortex,axon,synaptic vesicle membrane,anchored component o</t>
  </si>
  <si>
    <t>DERPT_G4227.t1</t>
  </si>
  <si>
    <t>Full=Endolytic peptidoglycan transglycosylase Flags: Precursor lyase activity</t>
  </si>
  <si>
    <t>DERPT_G4234.t1;DERPT_G8070.t1</t>
  </si>
  <si>
    <t>DERPT_G4234.t1</t>
  </si>
  <si>
    <t>Full=Oxygen-dependent choline dehydrogenase Short=CDH Short=CHD ame: Full=Betaine aldehyde dehydrogenase Short=BADH cell part,oxidoreductase activity, acting on CH-OH group of donors,flavin adenine dinucleotide binding,oxidation-reduction process</t>
  </si>
  <si>
    <t>DERPT_G4236.t1</t>
  </si>
  <si>
    <t>Full=Bifunctional purine biosynthesis Includes: ame: Full=Phosphoribosylaminoimidazolecarboxamide formyltransferase ame: Full=AICAR transformylase Includes: ame: Full=IMP cyclohydrolase ame: Full=ATIC ame: Full=IMP synthase ame: Full=Inosinicase cytosol,p</t>
  </si>
  <si>
    <t>DERPT_G4241.t1</t>
  </si>
  <si>
    <t>Full=Oxidoreductase peroxisomal membrane,nuclear membrane,extracellular exosome,3-keto sterol reductase activity,carbonyl reductase (NADPH) activity,signaling receptor binding,oxidoreductase activity, acting on NAD(P)H, quinone or similar compound as acce</t>
  </si>
  <si>
    <t>DERPT_G4250.t1</t>
  </si>
  <si>
    <t>DERPT_G4267.t1</t>
  </si>
  <si>
    <t>Full=Isocitrate dehydrogenase nucleus,lipid droplet,microtubule associated complex,mitochondrial isocitrate dehydrogenase complex (NAD+),chloroplast,myelin sheath,apoplast,magnesium ion binding,isocitrate dehydrogenase (NAD+) activity,protein binding,ATP</t>
  </si>
  <si>
    <t>DERPT_G4269.t1</t>
  </si>
  <si>
    <t>Full=UDP-glucose:glyco glucosyltransferase Short=UGT Short=dUGT ame: Full=UDP--Glc:glyco glucosyltransferase Flags: Precursor nuclear envelope,endoplasmic reticulum lumen,rough endoplasmic reticulum,endoplasmic reticulum-Golgi intermediate compartment,UDP</t>
  </si>
  <si>
    <t>DERPT_G4276.t1</t>
  </si>
  <si>
    <t>Full=Peptidyl-glycine alpha-amidating monooxygenase Short=PAM Includes: ame: Full=Peptidylglycine alpha-hydroxylating monooxygenase Short=PHM Includes: ame: Full=Peptidyl-alpha-hydroxyglycine alpha-amidating lyase ame: Full=Peptidylamidoglycolate lyase Sh</t>
  </si>
  <si>
    <t>DERPT_G4277.t1</t>
  </si>
  <si>
    <t>Full=Cathepsin L1 ame: Full=Cathepsin L Contains: ame: Full=Cathepsin L1 heavy chain Contains: ame: Full=Cathepsin L1 light chain Flags: Precursor extracellular space,nucleolus,cell surface,membrane,cytoplasmic vesicle,cell projection,lysosomal lumen,fuso</t>
  </si>
  <si>
    <t>DERPT_G4287.t1</t>
  </si>
  <si>
    <t>Full= MEMO1 ame: Full=Mediator of 2-driven cell motility 1 Short=Memo-1 nucleus,cytosol,peptide binding,regulation of microtubule-based process</t>
  </si>
  <si>
    <t>DERPT_G4289.t1</t>
  </si>
  <si>
    <t>Full=V-type proton ATPase 116 kDa subunit a isoform 1 Short=V-ATPase 116 kDa isoform a1 ame: Full=Clathrin-coated vesicle synaptic vesicle proton pump 116 kDa subunit ame: Full=Vacuolar adenosine triphosphatase subunit Ac116 ame: Full=Vacuolar proton pump</t>
  </si>
  <si>
    <t>DERPT_G4295.t1</t>
  </si>
  <si>
    <t>Proposed StenAllergen, Allergen Homolog (Blo t13, Der f13, Der p13, Aca s13): Full=Fatty acid-binding heart ame: Full=Fatty acid-binding 3 ame: Full=Heart-type fatty acid-binding Short=H-FABP nucleoplasm,cytosol,cell-cell junction,cell projection,neuronal</t>
  </si>
  <si>
    <t>DERPT_G4297.t1</t>
  </si>
  <si>
    <t>DERPT_G430.t1</t>
  </si>
  <si>
    <t>Full=Otopetrin-1 membrane,biomineral tissue development,inner ear morphogenesis,otolith development</t>
  </si>
  <si>
    <t>DERPT_G4309.t1</t>
  </si>
  <si>
    <t>Full=Dipeptidyl peptidase 3 ame: Full=Dipeptidyl aminopeptidase III ame: Full=Dipeptidyl arylamidase III ame: Full=Dipeptidyl peptidase III Short=DPP III ame: Full=Enkephalinase B nucleus,endoplasmic reticulum,cytosol,plasma membrane,integral component of</t>
  </si>
  <si>
    <t>DERPT_G4325.t1</t>
  </si>
  <si>
    <t>Full=Ubiquitin carboxyl-terminal hydrolase 46 ame: Full=Deubiquitinating enzyme 46 ame: Full=Ubiquitin thioesterase 46 ame: Full=Ubiquitin-specific-processing protease 46 endosome,membrane,intracellular membrane-bounded organelle,intracellular organelle p</t>
  </si>
  <si>
    <t>DERPT_G4333.t1</t>
  </si>
  <si>
    <t>Full=Ubiquitin recognition factor in ER-associated degradation 1 ame: Full=Ubiquitin fusion degradation 1 homolog Short=UB fusion 1 proteasome complex,Doa10p ubiquitin ligase complex,Hrd1p ubiquitin ligase ERAD-L complex,nucleus,cytosol,VCP-NPL4-UFD1 AAA</t>
  </si>
  <si>
    <t>DERPT_G434.t1</t>
  </si>
  <si>
    <t>DERPT_G4344.t1</t>
  </si>
  <si>
    <t>Full=60S ribosomal L10a nucleolus,mitochondrion,plasma membrane,focal adhesion,plasmodesma,chloroplast,cytosolic large ribosomal subunit,extracellular exosome,RNA binding,structural constituent of ribosome,reproduction,maturation of LSU-rRNA,nematode larv</t>
  </si>
  <si>
    <t>DERPT_G4364.t1</t>
  </si>
  <si>
    <t>Full=pH-response regulator palA RIM20 immunological synapse,microtubule organizing center,cytosol,focal adhesion,cytoplasmic vesicle,cell projection,myelin sheath,extracellular exosome,endoplasmic reticulum exit site,phosphatase activity,proteinase activa</t>
  </si>
  <si>
    <t>DERPT_G440.t1</t>
  </si>
  <si>
    <t>lipophorin receptor protein binding</t>
  </si>
  <si>
    <t>DERPT_G441.t1</t>
  </si>
  <si>
    <t>Full=Low-density lipo receptor-related 1B Short=LRP-1B ame: Full=Low-density lipo receptor-related -deleted in tumor Short=LRP-DIT Flags: Precursor protein binding</t>
  </si>
  <si>
    <t>DERPT_G4415.t1</t>
  </si>
  <si>
    <t>Full=Superoxide dismutase cytosol,superoxide dismutase activity,protein binding,metal ion binding,superoxide metabolic process,oxidation-reduction process</t>
  </si>
  <si>
    <t>DERPT_G4454.t1</t>
  </si>
  <si>
    <t>DERPT_G4463.t1</t>
  </si>
  <si>
    <t>Allergen homolog (Cand a PGK): Full=Phosphoglycerate kinase nucleus,cytosol,external side of plasma membrane,Z disc,yeast-form cell wall,hyphal cell wall,M band,sperm fibrous sheath,membrane raft,extracellular exosome,phosphoglycerate kinase activity,prot</t>
  </si>
  <si>
    <t>DERPT_G4589.t1</t>
  </si>
  <si>
    <t>Full=Chitotriosidase-1 ame: Full=Chitinase-1 Flags: Precursor cytoplasm,intracellular membrane-bounded organelle,intracellular non-membrane-bounded organelle,intracellular organelle part,chitin binding,carbohydrate metabolic process,nitrogen compound meta</t>
  </si>
  <si>
    <t>DERPT_G463.t1</t>
  </si>
  <si>
    <t>Full=Oxygen-dependent choline dehydrogenase Short=CDH Short=CHD ame: Full=Betaine aldehyde dehydrogenase Short=BADH extracellular matrix,extracellular space,mitochondrion,membrane,Slit-Robo signaling complex,calcium ion binding,heparin binding,oxidoreduct</t>
  </si>
  <si>
    <t>DERPT_G4633.t1</t>
  </si>
  <si>
    <t>Full=Triosephosphate isomerase Short=TIM Short=TPI ame: Full=Triose-phosphate isomerase cell surface,myofibril,hyphal cell wall,triose-phosphate isomerase activity,glycolytic process,determination of adult lifespan,cellular response to starvation,glyceral</t>
  </si>
  <si>
    <t>DERPT_G4655.t1</t>
  </si>
  <si>
    <t>Full=Peroxiredoxin-1 nucleus,mitochondrion,cytosol,microtubule associated complex,myelin sheath,extracellular region part,intracellular organelle lumen,glutathione peroxidase activity,thioredoxin peroxidase activity,selenium binding,identical protein bind</t>
  </si>
  <si>
    <t>DERPT_G4816.t1</t>
  </si>
  <si>
    <t>Full=Eukaryotic initiation factor 4A-III Short=eIF-4A-III Short=eIF4A-III ame: Full=ATP-dependent RNA helicase DDX48 ame: Full=ATP-dependent RNA helicase eIF4A-3 ame: Full=DEAD box 48 ame: Full=Eukaryotic translation initiation factor 4A isoform 3 nucleop</t>
  </si>
  <si>
    <t>DERPT_G4831.t1</t>
  </si>
  <si>
    <t>Allergen Homolog (Hev b9, Sac Enolase, Alt a 11) LEA homology, Proposed Pan-Allergen: Full=Enolase ame: Full=2-phospho-D-glycerate hydro-lyase ame: Full=2-phosphoglycerate dehydratase phosphopyruvate hydratase complex,nucleus,mitochondrial envelope,plasma</t>
  </si>
  <si>
    <t>DERPT_G4865.t1</t>
  </si>
  <si>
    <t>Full=Ester hydrolase C11orf54 homolog nucleus,hydrolase activity, acting on ester bonds</t>
  </si>
  <si>
    <t>DERPT_G4872.t1</t>
  </si>
  <si>
    <t>Full=Endothelin-converting enzyme 1 Short=ECE-1 plasma membrane,endomembrane system,cytoplasmic vesicle,intracellular membrane-bounded organelle,membrane part,metalloendopeptidase activity,system process,proteolysis,peptide metabolic process,regulation of</t>
  </si>
  <si>
    <t>DERPT_G4880.t1</t>
  </si>
  <si>
    <t>Full=Short-chain specific acyl- mitochondrial Short=SCAD ame: Full=Butyryl- dehydrogenase Flags: Precursor mitochondrial matrix,mitochondrial membrane,fatty-acyl-CoA binding,long-chain-acyl-CoA dehydrogenase activity,electron transfer activity,palmitoyl-C</t>
  </si>
  <si>
    <t>DERPT_G4883.t1</t>
  </si>
  <si>
    <t>Full=High mobility group B1 ame: Full=High mobility group 1 Short=HMG-1 nuclear chromatin,extracellular space,polytene chromosome,early endosome,protein-containing complex,neuron projection,open form four-way junction DNA binding,crossed form four-way jun</t>
  </si>
  <si>
    <t>DERPT_G4885.t1</t>
  </si>
  <si>
    <t>Full=Isocitrate dehydrogenase mitochondrial inner membrane,peroxisome,cytosol,plasma membrane,cell-cell adherens junction,plasmodesma,chloroplast stroma,apoplast,extracellular exosome,magnesium ion binding,isocitrate dehydrogenase (NADP+) activity,signali</t>
  </si>
  <si>
    <t>DERPT_G4892.t1</t>
  </si>
  <si>
    <t>Full=Eukaryotic translation initiation factor 2A Short=eIF-2A ribosome,RNA binding,protein binding,translation,response to stress,positive regulation of gene expression,biological_process,positive regulation of cellular process,regulation of nitrogen comp</t>
  </si>
  <si>
    <t>DERPT_G4900.t1</t>
  </si>
  <si>
    <t>DERPT_G4903.t1</t>
  </si>
  <si>
    <t>DERPT_G491.t1</t>
  </si>
  <si>
    <t>Full=Calsequestrin-2 ame: Full= cardiac muscle isoform Flags: Precursor sarcoplasmic reticulum,myofibril,endoplasmic reticulum part,intracellular organelle lumen,calcium ion binding,regulation of striated muscle contraction,regulation of heart contraction</t>
  </si>
  <si>
    <t>DERPT_G4930.t1;DERPT_G852.t1;CON__ENSEMBL:ENSBTAP00000025008</t>
  </si>
  <si>
    <t>DERPT_G4930.t1</t>
  </si>
  <si>
    <t>Full=Tubulin beta-1 chain ame: Full=Beta-1-tubulin nucleus,cytosol,axonemal microtubule,axon,dendrite,extracellular matrix,neuronal cell body,myelin sheath,tubulin complex,extracellular exosome,double-stranded RNA binding,GTPase activity,structural consti</t>
  </si>
  <si>
    <t>DERPT_G4941.t1</t>
  </si>
  <si>
    <t>Full=Complement component 1 Q subcomponent-binding mitochondrial ame: Full=GC1q-R ame: Full=Glyco gC1qBP Short=C1qBP Flags: Precursor mitochondrial matrix,protein binding,regulation of cytokine production,regulation of immune effector process,regulation o</t>
  </si>
  <si>
    <t>DERPT_G4962.t1</t>
  </si>
  <si>
    <t>Full=Multidrug resistance 1 ame: Full=ATP-binding cassette sub-family B member 1 ame: Full=P-glyco 1 ame: CD_antigen=CD243 Golgi membrane,mitochondrion,integral component of plasma membrane,pleated septate junction,apical plasma membrane,vesicle,ATP-bindi</t>
  </si>
  <si>
    <t>DERPT_G497.t1</t>
  </si>
  <si>
    <t>Full=Golgi-associated plant pathogenesis-related 1 Short=GAPR-1 Short=Golgi-associated PR-1 ame: Full=Glioma pathogenesis-related 2 Short= 2 fungal-type vacuole,extracellular region,nuclear envelope,endoplasmic reticulum,fungal-type cell wall,membrane,mag</t>
  </si>
  <si>
    <t>DERPT_G4970.t1</t>
  </si>
  <si>
    <t>Full=Ribokinase Short=RK extracellular exosome,ribokinase activity,protein binding,D-ribose metabolic process,pentose-phosphate shunt</t>
  </si>
  <si>
    <t>DERPT_G4977.t1</t>
  </si>
  <si>
    <t>Full=Low-density lipo receptor-related 2 Short=LRP-2 ame: Full=Glyco 330 Short=gp330 ame: Full=Megalin Flags: Precursor extracellular matrix,mitochondrion,early endosome,caveola,somatodendritic compartment,cell projection,receptor complex,synapse part,pla</t>
  </si>
  <si>
    <t>DERPT_G4999.t1</t>
  </si>
  <si>
    <t>Allergen Homolog (Tyr p28, Der f28, Pen c19, Cor a10), Proposed Pan-Allergen: Full=Heat shock cognate 71 kDa ame: Full=Heat shock 70 kDa 8 ubiquitin ligase complex,Prp19 complex,photoreceptor inner segment,zona pellucida receptor complex,spliceosomal comp</t>
  </si>
  <si>
    <t>DERPT_G502.t1</t>
  </si>
  <si>
    <t>Full=Aldose reductase Short=AR ame: Full=Aldehyde reductase mitochondrial matrix,lysosome,cytosol,apical plasma membrane,cell projection,extracellular exosome,retinal dehydrogenase activity,alditol:NADP+ 1-oxidoreductase activity,estradiol 17-beta-dehydro</t>
  </si>
  <si>
    <t>DERPT_G5020.t1</t>
  </si>
  <si>
    <t>Full=Arf-GAP with coiled- ANK repeat and PH domain-containing 2 ame: Full=Centaurin-beta-2 Short=Cnt-b2 annulate lamellae,nuclear pore,mitochondrion,endoplasmic reticulum membrane,endosome membrane,cytosolic ribosome,dendrite,neuronal cell body,extracellu</t>
  </si>
  <si>
    <t>DERPT_G5028.t1</t>
  </si>
  <si>
    <t>Full=Cytochrome b5 mitochondrial inner membrane,vacuolar membrane,endoplasmic reticulum,lipid droplet,plasma membrane,chloroplast thylakoid membrane,integral component of membrane,stearoyl-CoA 9-desaturase activity,protein binding,instar larval developmen</t>
  </si>
  <si>
    <t>DERPT_G5053.t1</t>
  </si>
  <si>
    <t>Der f31 like allergen: Full=Cofilin ame: Full=Actin-depolymerizing factor 1 nucleoplasm,cytosol,microtubule associated complex,actin filament,plasma membrane,actin cortical patch,actin filament binding,mitotic cytokinesis,actomyosin contractile ring assem</t>
  </si>
  <si>
    <t>DERPT_G5081.t1</t>
  </si>
  <si>
    <t>Full=BRO1 domain-containing BROX ame: Full=BRO1 domain- and CAAX motif-containing Flags: Precursor extracellular exosome</t>
  </si>
  <si>
    <t>DERPT_G511.t1</t>
  </si>
  <si>
    <t>peritrophin 3 extracellular region,chitin binding,chitin metabolic process</t>
  </si>
  <si>
    <t>DERPT_G5131.t1</t>
  </si>
  <si>
    <t>Full=Pyridoxal kinase Short=PL kinase nucleus,cytosol,nucleotide binding,pyridoxal kinase activity,alkali metal ion binding,anion binding,cellular bud site selection,pyridoxine biosynthetic process,pyridoxal 5-phosphate salvage,trichoblast differentiatio</t>
  </si>
  <si>
    <t>DERPT_G5151.t1</t>
  </si>
  <si>
    <t>Full=Isochorismatase domain-containing 2 nucleus,mitochondrion,peroxisome,extracellular exosome,catalytic activity,metabolic process,protein destabilization</t>
  </si>
  <si>
    <t>DERPT_G5156.t1</t>
  </si>
  <si>
    <t>Der f aldehyde dehydrogenase like allergen;Allergen homolog (Tyr p 35, Cla h3): Full=Retinal dehydrogenase 2 Short=RALDH 2 Short= 2 ame: Full=Aldehyde dehydrogenase family 1 member A2 ame: Full=Retinaldehyde-specific dehydrogenase type 2 Short=RALDH(II)</t>
  </si>
  <si>
    <t>DERPT_G5247.t1;DERPT_G990.t1</t>
  </si>
  <si>
    <t>DERPT_G5247.t1</t>
  </si>
  <si>
    <t>Der f EF elongation factor like Allergen: Full=Elongation factor 2 Short=EF-2 nucleus,lipid droplet,cytosol,microtubule associated complex,plasma membrane,cell-cell adherens junction,cell surface,aggresome,yeast-form cell wall,extracellular matrix,polysom</t>
  </si>
  <si>
    <t>DERPT_G5262.t1</t>
  </si>
  <si>
    <t>Full=F-actin-capping subunit beta acrosomal vesicle,cytosol,dynactin complex,actin filament,plasma membrane,brush border,cell-cell adherens junction,cellular bud tip,F-actin capping protein complex,intercalated disc,Z disc,lamellipodium,actin cortical pat</t>
  </si>
  <si>
    <t>DERPT_G5266.t1</t>
  </si>
  <si>
    <t>Full=cAMP-dependent kinase type I-alpha regulatory subunit Contains: ame: Full=cAMP-dependent kinase type I-alpha regulatory N-terminally processed immunological synapse,cytosol,cAMP-dependent protein kinase complex,nucleotide-activated protein kinase com</t>
  </si>
  <si>
    <t>DERPT_G5267.t1</t>
  </si>
  <si>
    <t>Der f22 like Allergen;Allergen homolog (Hom sp2, Alt a6, Asp f8, Cla h3, Fus c1) Full=Mite group 2 allergen Gly d ame: Allergen=Gly d extracellular region,lipid binding,carbohydrate derivative binding,steroid metabolic process,cellular process,cholestero</t>
  </si>
  <si>
    <t>DERPT_G5277.t1</t>
  </si>
  <si>
    <t>Full=Pancreatic triacylglycerol lipase Short=PL Short=PTL Short=Pancreatic lipase Flags: Precursor extracellular region,protein binding,ATP binding,lipase activity,ATPase activity,metal ion binding,carboxylic ester hydrolase activity,glycerophospholipid m</t>
  </si>
  <si>
    <t>DERPT_G5278.t1</t>
  </si>
  <si>
    <t>Full=Pancreatic triacylglycerol lipase Short=PL Short=PTL Short=Pancreatic lipase Flags: Precursor extracellular region,cell part,protein binding,lipase activity,ion binding,carboxylic ester hydrolase activity,glycerophospholipid metabolic process,digesti</t>
  </si>
  <si>
    <t>DERPT_G5284.t1</t>
  </si>
  <si>
    <t>Full=Phosphoserine aminotransferase ame: Full=Phosphohydroxythreonine aminotransferase Short=PSAT O-phospho-L-serine:2-oxoglutarate aminotransferase activity,L-serine biosynthetic process,glycine metabolic process,threonine metabolic process,vitamin B6 me</t>
  </si>
  <si>
    <t>DERPT_G5294.t1</t>
  </si>
  <si>
    <t>Full=Vitellogenin-3 Flags: Precursor lipid transporter activity,lipid transport</t>
  </si>
  <si>
    <t>DERPT_G5306.t1</t>
  </si>
  <si>
    <t>Full=Reticulon-4 receptor-like 2 ame: Full=Nogo receptor-like 3 ame: Full=Nogo-66 receptor homolog 1 ame: Full=Nogo-66 receptor-related 2 Short= 2 Flags: Precursor membrane,cell part,multicellular organismal process,developmental process,anatomical struct</t>
  </si>
  <si>
    <t>DERPT_G5338.t1</t>
  </si>
  <si>
    <t>782800EAT35948.1 AAEL011931-PA</t>
  </si>
  <si>
    <t>DERPT_G5346.t1</t>
  </si>
  <si>
    <t>Full=Nicastrin Flags: Precursor plasma membrane,endomembrane system,integral component of membrane,cytoplasmic vesicle,intracellular membrane-bounded organelle,protein processing,cell differentiation,system development,biological regulation</t>
  </si>
  <si>
    <t>DERPT_G536.t1</t>
  </si>
  <si>
    <t>DERPT_G5361.t1</t>
  </si>
  <si>
    <t>Full=Succinate-semialdehyde mitochondrial ame: Full=Aldehyde dehydrogenase family 5 member A1 ame: Full=NAD(+)-dependent succinic semialdehyde dehydrogenase Flags: Precursor mitochondrial matrix,chloroplast stroma,aldehyde dehydrogenase (NAD) activity,suc</t>
  </si>
  <si>
    <t>DERPT_G5384.t1</t>
  </si>
  <si>
    <t>Full=Paired box Pax-6 nuclear chromatin,nucleoplasm,transcription factor complex,mitochondrion,peroxisome,fatty-acyl-CoA binding,RNA polymerase II proximal promoter sequence-specific DNA binding,RNA polymerase II core promoter sequence-specific DNA bindin</t>
  </si>
  <si>
    <t>DERPT_G5389.t1</t>
  </si>
  <si>
    <t>Full=GMP reductase ame: Full=Guanosine 5 -monophosphate oxidoreductase Short=Guanosine monophosphate reductase cytoplasm,GMP reductase complex,GMP reductase activity,metal ion binding,nematode larval development,purine nucleobase metabolic process,embryo</t>
  </si>
  <si>
    <t>DERPT_G5395.t1</t>
  </si>
  <si>
    <t>Full=GMP synthase cytosol,GMP synthase activity,GMP synthase (glutamine-hydrolyzing) activity,ATP binding,pyrophosphatase activity,GMP biosynthetic process,purine nucleobase biosynthetic process,glutamate metabolic process</t>
  </si>
  <si>
    <t>DERPT_G5421.t1</t>
  </si>
  <si>
    <t>Full=Deoxyhypusine synthase Short=DHS nucleus,cytoplasm,deoxyhypusine synthase activity,identical protein binding,peptidyl-lysine modification to peptidyl-hypusine,embryo sac development,embryo development ending in birth or egg hatching,sensory perceptio</t>
  </si>
  <si>
    <t>DERPT_G5436.t1</t>
  </si>
  <si>
    <t>Full=F-actin-capping subunit alpha-2 ame: Full= alpha-2 dynactin complex,brush border,cell-cell adherens junction,F-actin capping protein complex,apical plasma membrane,cortical cytoskeleton,extracellular exosome,WASH complex,protein heterodimerization ac</t>
  </si>
  <si>
    <t>DERPT_G5444.t1</t>
  </si>
  <si>
    <t>Full=Protease 3 ame: Full=Pitrilysin ame: Full=Protease III ame: Full=Protease pi Flags: Precursor extracellular region,nucleus,mitochondrion,peroxisome,cytosol,plasma membrane,extrinsic component of membrane,intracellular organelle part,intracellular org</t>
  </si>
  <si>
    <t>DERPT_G5450.t1</t>
  </si>
  <si>
    <t>Full=Sodium potassium-transporting ATPase subunit beta-1 ame: Full=Sodium potassium-dependent ATPase subunit beta-1 nucleus,sodium:potassium-exchanging ATPase complex,septate junction,axon,plasma membrane region,RNA binding,sodium:potassium-exchanging ATP</t>
  </si>
  <si>
    <t>DERPT_G5453.t1</t>
  </si>
  <si>
    <t>Full=Phospholipase D3 Short=PLD 3 ame: Full=Choline phosphatase 3 ame: Full=Phosphatidylcholine-hydrolyzing phospholipase D3 nucleus,endoplasmic reticulum,trans-Golgi network membrane,phagocytic vesicle,phospholipase D activity,protein binding,hematopoiet</t>
  </si>
  <si>
    <t>DERPT_G5458.t1</t>
  </si>
  <si>
    <t>Full=Probable bifunctional chitinase lysozyme Includes: ame: Full=Chitinase Includes: ame: Full=Lysozyme Flags: Precursor extracellular region,chitin binding,chitin metabolic process</t>
  </si>
  <si>
    <t>DERPT_G5462.t1</t>
  </si>
  <si>
    <t>Full=DNA damage-binding 1 ame: Full=Damage-specific DNA-binding 1 nuclear chromosome, telomeric region,extracellular space,nucleoplasm,cytosol,Cul4A-RING E3 ubiquitin ligase complex,Cul4B-RING E3 ubiquitin ligase complex,extracellular exosome,damaged DNA</t>
  </si>
  <si>
    <t>DERPT_G5470.t1</t>
  </si>
  <si>
    <t>Full=Demethylmenaquinone methyltransferase cytosol,phosphoethanolamine N-methyltransferase activity,phosphomethylethanolamine N-methyltransferase activity,phosphatidylcholine biosynthetic process,pollen development,pollen tube growth,pollen tube guidance,</t>
  </si>
  <si>
    <t>DERPT_G5473.t1</t>
  </si>
  <si>
    <t>Full=Glycine cleavage system H basement membrane,mitochondrion,glycine cleavage complex,aminomethyltransferase activity,glycine dehydrogenase (decarboxylating) activity,extracellular matrix structural constituent,ATP binding,enzyme binding,glycine decarbo</t>
  </si>
  <si>
    <t>DERPT_G5500.t1</t>
  </si>
  <si>
    <t>Full=Solute carrier family 15 member 2 ame: Full=Kidney H(+) peptide cotransporter ame: Full=Oligopeptide kidney isoform ame: Full=Peptide transporter 2 vacuole,integral component of plasma membrane,brush border,apical plasma membrane,proton-dependent oli</t>
  </si>
  <si>
    <t>DERPT_G5528.t1</t>
  </si>
  <si>
    <t>Full=UPF0462  clathrin coat of coated pit,cytoplasmic vesicle,intracellular organelle part,cell projection part,bounding membrane of organelle,plasma membrane region,calcium ion binding,protein binding,vesicle-mediated transport,cellular process,positive</t>
  </si>
  <si>
    <t>DERPT_G5557.t1</t>
  </si>
  <si>
    <t>DERPT_G5561.t1</t>
  </si>
  <si>
    <t>Full=Inositol-3-phosphate synthase Short=MIP synthase ame: Full=Myo-inositol 1-phosphate synthase Short=IPS Short=MI-1-P synthase cytoplasm,inositol-3-phosphate synthase activity,protein binding,inositol biosynthetic process,phospholipid biosynthetic proc</t>
  </si>
  <si>
    <t>DERPT_G557.t1</t>
  </si>
  <si>
    <t>Full=Cytochrome b-c1 complex subunit mitochondrial ame: Full=Complex III subunit 2 ame: Full=Core II ame: Full=Ubiquinol-cytochrome-c reductase complex core 2 Flags: Precursor mitochondrial inner membrane,plastid,intracellular organelle lumen,respiratory</t>
  </si>
  <si>
    <t>DERPT_G5571.t1</t>
  </si>
  <si>
    <t>Full=Cytochrome b-c1 complex subunit mitochondrial ame: Full=Complex III subunit 1 ame: Full=Core I ame: Full=Ubiquinol-cytochrome-c reductase complex core 1 Flags: Precursor cell wall,nucleolus,mitochondrial outer membrane,mitochondrial respiratory chain</t>
  </si>
  <si>
    <t>DERPT_G5597.t1</t>
  </si>
  <si>
    <t>Full=Fungal protease inhibitor-1 Flags: Precursor</t>
  </si>
  <si>
    <t>DERPT_G5598.t1</t>
  </si>
  <si>
    <t>Full=Di-N-acetylchitobiase Flags: Precursor extracellular region,hydrolase activity,carbohydrate metabolic process</t>
  </si>
  <si>
    <t>DERPT_G5600.t1</t>
  </si>
  <si>
    <t>Full=Chitin synthase 2 ame: Full=Chitin-UDP acetyl-glucosaminyl transferase 2 membrane,cytoplasmic vesicle,protein binding,transferase activity, transferring hexosyl groups,cell division</t>
  </si>
  <si>
    <t>DERPT_G5601.t1</t>
  </si>
  <si>
    <t>secreted salivary gland [Ixodes scapularis] salivary [Ixodes scapularis] secreted salivary gland</t>
  </si>
  <si>
    <t>DERPT_G5605.t1</t>
  </si>
  <si>
    <t>Der f32 like allergen: Full=Inorganic pyrophosphatase ame: Full=Pyrophosphate phospho-hydrolase Short=PPase mitochondrion,vacuole,cytosol,NURF complex,neuron projection,extracellular exosome,magnesium ion binding,cholinesterase activity,inorganic diphosph</t>
  </si>
  <si>
    <t>DERPT_G5606.t1</t>
  </si>
  <si>
    <t>Full=Glucose 1-dehydrogenase membrane,oxidoreductase activity, acting on the CH-OH group of donors, NAD or NADP as acceptor,xylulose metabolic process</t>
  </si>
  <si>
    <t>DERPT_G5615.t1</t>
  </si>
  <si>
    <t>Der f16 like allergen: Full=Villin-1 extracellular space,cytosol,actin filament,filopodium,cell leading edge,phospholipid binding,actin filament binding,system process,phagocytosis,positive regulation of gene expression,regulation of neuron projection dev</t>
  </si>
  <si>
    <t>DERPT_G5617.t1</t>
  </si>
  <si>
    <t>Full=serine-type endopeptidase activity,binding,proteolysis,multicellular organism development,negative regulation of blood coagulation,cellular process,positive regulation of cellular process</t>
  </si>
  <si>
    <t>DERPT_G5652.t1</t>
  </si>
  <si>
    <t>Full=Ras-related Rab-5A ruffle,mitochondrial outer membrane,lysosomal membrane,late endosome,endoplasmic reticulum,lipid droplet,cytosol,plasma membrane,synaptic vesicle,actin cytoskeleton,dendrite,phagocytic vesicle membrane,melanosome,zymogen granule me</t>
  </si>
  <si>
    <t>DERPT_G5668.t1</t>
  </si>
  <si>
    <t>Full=Pyruvate dehydrogenase E1 component subunit beta cell wall,mitochondrial inner membrane,plasma membrane,mitochondrial alpha-ketoglutarate dehydrogenase complex,alpha-ketoacid dehydrogenase activity,3-methyl-2-oxobutanoate dehydrogenase (2-methylpropa</t>
  </si>
  <si>
    <t>DERPT_G5696.t1</t>
  </si>
  <si>
    <t>Full=Voltage-dependent anion-selective channel 2 Short=VDAC-2 ame: Full=Outer mitochondrial membrane porin 2 mitochondrial outer membrane,mitochondrial inner membrane,lipid droplet,microtubule associated complex,endomembrane system,Nebenkern,vesicle,myeli</t>
  </si>
  <si>
    <t>DERPT_G5715.t1</t>
  </si>
  <si>
    <t>Full=Growth factor receptor-bound 2 ame: Full=Adapter GRB2 ame: Full=SH2 SH3 adapter GRB2 nucleoplasm,nucleolus,endosome,Golgi apparatus,cytosol,cell-cell junction,COP9 signalosome,vesicle membrane,extracellular exosome,Grb2-EGFR complex,nucleotide bindin</t>
  </si>
  <si>
    <t>DERPT_G5737.t1</t>
  </si>
  <si>
    <t>Full=Deoxyuridine 5 -triphosphate nucleotidohydrolase Short=dUTPase ame: Full=dUTP pyrophosphatase nucleus,cytosol,magnesium ion binding,dUTP diphosphatase activity,dITP diphosphatase activity,identical protein binding,dUMP biosynthetic process,DNA repair</t>
  </si>
  <si>
    <t>DERPT_G5753.t1</t>
  </si>
  <si>
    <t>Full=Ubiquitin carboxyl-terminal hydrolase 2 ame: Full=41 kDa ubiquitin-specific protease ame: Full=Deubiquitinating enzyme 2 ame: Full=Ubiquitin thioesterase 2 ame: Full=Ubiquitin-specific-processing protease 2 acrosomal vesicle,nucleus,cytosol,glucosida</t>
  </si>
  <si>
    <t>DERPT_G577.t1</t>
  </si>
  <si>
    <t>DERPT_G5776.t1</t>
  </si>
  <si>
    <t>Full=Acetylcholinesterase Short=A Flags: Precursor endoplasmic reticulum,plasma membrane,integral component of membrane,organelle envelope,extracellular region part,synapse,neuron part,cholinesterase activity,protein binding,solute:proton antiporter activ</t>
  </si>
  <si>
    <t>DERPT_G579.t1</t>
  </si>
  <si>
    <t>DERPT_G5805.t1</t>
  </si>
  <si>
    <t>Allergen Homolog (Der p8, Der f8, Tyr p8): Full=Glutathione S-transferase Mu 2 ame: Full=GST class-mu 2 ame: Full=GSTM2-2 extracellular region,cytosol,plasma membrane,myelin sheath,membrane-bounded organelle,protein-containing complex,glutathione transfer</t>
  </si>
  <si>
    <t>DERPT_G5808.t1</t>
  </si>
  <si>
    <t>Full=Prolyl endopeptidase Short=PE ame: Full=Post-proline cleaving enzyme nucleus,cytoplasm,serine-type endopeptidase activity,serine-type exopeptidase activity,proteolysis</t>
  </si>
  <si>
    <t>DERPT_G5841.t1</t>
  </si>
  <si>
    <t>Full=Inositol monophosphatase 1 Short=IMP 1 Short=IMPase 1 ame: Full=D-galactose 1-phosphate phosphatase ame: Full=Inositol-1(or 4)-monophosphatase 1 ame: Full=Lithium-sensitive myo-inositol monophosphatase A1 nucleus,cytosol,plasma membrane,axon,neuronal</t>
  </si>
  <si>
    <t>DERPT_G5842.t1</t>
  </si>
  <si>
    <t>Full=Methionine aminopeptidase 2 Short=MAP 2 Short= 2 ame: Full=Peptidase M nucleoplasm,nucleolus,cytoplasm,membrane,ribonucleoprotein complex,extracellular exosome,DNA binding,DNA-binding transcription factor activity,RNA binding,exopeptidase activity,ub</t>
  </si>
  <si>
    <t>DERPT_G5855.t1</t>
  </si>
  <si>
    <t>Full=Coatomer subunit beta ame: Full=Beta -coat Short=Beta -COP endoplasmic reticulum,cytosol,plasma membrane,COPI vesicle coat,alpha-1,3-mannosyltransferase activity,protein kinase C binding,structural molecule activity,ubiquitin binding,nematode larval</t>
  </si>
  <si>
    <t>DERPT_G5858.t1</t>
  </si>
  <si>
    <t>Full=Dolichyl-diphosphooligosaccharide-- glycosyltransferase subunit 2 ame: Full=Dolichyl-diphosphooligosaccharide-- glycosyltransferase 63 kDa subunit ame: Full=Ribophorin II Short=RPN-II ame: Full=Ribophorin-2 Flags: Precursor oligosaccharyltransferase</t>
  </si>
  <si>
    <t>DERPT_G587.t1</t>
  </si>
  <si>
    <t>Full=Leucine-rich repeat transmembrane neuronal 3 Flags: Precursor extracellular space,plasma membrane,integral component of membrane,intracellular membrane-bounded organelle,cytoplasmic part,obsolete signal transducer activity,protein binding,immune syst</t>
  </si>
  <si>
    <t>DERPT_G5877.t1;DERPT_G5851.t1</t>
  </si>
  <si>
    <t>DERPT_G5877.t1</t>
  </si>
  <si>
    <t>Proposed Pan-Allergen, Allergen Homolog (Aed a8, Cor a10, Der f28, Pen c19, Gly d10, Blo t10): Full=78 kDa glucose-regulated Short=GRP-78 ame: Full=Heat shock 70 kDa 5 ame: Full=Immunoglobulin heavy chain-binding Short= Flags: Precursor extracellular spac</t>
  </si>
  <si>
    <t>DERPT_G5894.t1</t>
  </si>
  <si>
    <t>Der f profilin like allergen;Allergen Homolog (Tyr p36): Full=Profilin-2 ame: Full=Pollen allergen Ole e 2 ame: Allergen=Ole e 2 cell wall,nucleolus,spindle,cytosol,plasma membrane,plasmodesma,phragmoplast,apoplast,actin polymerization or depolymerizatio</t>
  </si>
  <si>
    <t>DERPT_G5897.t1</t>
  </si>
  <si>
    <t>Full=ATP-dependent RNA helicase eIF4A ame: Full=Eukaryotic initiation factor 4A Short=eIF-4A ame: Full=Translation initiation factor 1 nucleolus,cytosol,membrane,extracellular matrix,perinuclear region of cytoplasm,extracellular exosome,catalytic step 2 s</t>
  </si>
  <si>
    <t>DERPT_G5899.t1</t>
  </si>
  <si>
    <t>Full=FUN14 domain-containing 1 integral component of mitochondrial outer membrane,protein binding,autophagy of mitochondrion,response to hypoxia</t>
  </si>
  <si>
    <t>DERPT_G59.t1</t>
  </si>
  <si>
    <t>Der p20 Allergen;Allergen Homolog (Der f20, Lit v2, Chi o3) Proposed Pan-Allergen: Full=Arginine kinase Short=AK extracellular region,cytosol,plasma membrane,nucleotide binding,arginine kinase activity,phosphorylation,arginine metabolic process,proline m</t>
  </si>
  <si>
    <t>DERPT_G5904.t1</t>
  </si>
  <si>
    <t>Full=Nuclease-sensitive element-binding 1 ame: Full=CCAAT-binding transcription factor I subunit A Short=CBF-A ame: Full=DNA-binding B Short=DBPB ame: Full=Enhancer factor I subunit A Short=EFI-A ame: Full=Y-box transcription factor ame: Full=Y-box-bindin</t>
  </si>
  <si>
    <t>DERPT_G5906.t1</t>
  </si>
  <si>
    <t>Full=Glutathione S-transferase kappa 1 ame: Full=GST 13-13 ame: Full=GST class-kappa ame: Full=GSTK1-1 Short=mGSTK1 ame: Full=Glutathione S-transferase subunit 13 mitochondrial inner membrane,mitochondrial matrix,glutathione transferase activity,glutathio</t>
  </si>
  <si>
    <t>DERPT_G5915.t1</t>
  </si>
  <si>
    <t>DERPT_G5921.t1</t>
  </si>
  <si>
    <t>Full=Calreticulin Flags: Precursor acrosomal vesicle,extracellular space,nucleus,smooth endoplasmic reticulum,Golgi apparatus,lipid droplet,cytosol,polysome,focal adhesion,external side of plasma membrane,midbody,extracellular matrix,sarcoplasmic reticulu</t>
  </si>
  <si>
    <t>DERPT_G5923.t1</t>
  </si>
  <si>
    <t>Full=Nuclear transport factor 2 Short=NTF-2 cytosol,plasma membrane,nuclear membrane,membrane part,protein transmembrane transporter activity,Ran GTPase binding,protein import into nucleus,multicellular organism development,regulation of biological proces</t>
  </si>
  <si>
    <t>DERPT_G5938.t1</t>
  </si>
  <si>
    <t>Full=ATP-citrate synthase ame: Full=ATP-citrate (pro-S-)-lyase ame: Full=Citrate cleavage enzyme nucleoplasm,mitochondrion,cytosol,plasma membrane,citrate lyase complex,extracellular exosome,ATP citrate synthase activity,protein binding,ATP binding,lyase</t>
  </si>
  <si>
    <t>DERPT_G5944.t1</t>
  </si>
  <si>
    <t>Full=Ubiquinone menaquinone biosynthesis C-methyltransferase ame: Full=2-methoxy-6-polyprenyl-1,4-benzoquinol methylase ame: Full=Demethylmenaquinone methyltransferase methyltransferase activity,metabolic process</t>
  </si>
  <si>
    <t>DERPT_G5961.t1</t>
  </si>
  <si>
    <t>Full=ATP-binding cassette sub-family A member 2 ame: Full=ATP-binding cassette transporter 2 Short=ATP-binding cassette 2 vacuole,endoplasmic reticulum,cell surface,integral component of membrane,cytoplasmic vesicle part,plasma membrane part,alveolar lame</t>
  </si>
  <si>
    <t>DERPT_G5966.t1</t>
  </si>
  <si>
    <t>Full=Eukaryotic translation initiation factor 3 subunit B Short=eIF3b ame: Full=Eukaryotic translation initiation factor 3 subunit 9 nucleoplasm,extracellular exosome,translation preinitiation complex,eukaryotic translation initiation factor 3 complex, eI</t>
  </si>
  <si>
    <t>DERPT_G5967.t1</t>
  </si>
  <si>
    <t>Full=Rho GDP-dissociation inhibitor 1 Short=Rho GDI 1 ame: Full=Rho-GDI alpha immunological synapse,extracellular space,nucleus,cytosol,cellular bud tip,cellular bud neck,extracellular exosome,Rho GDP-dissociation inhibitor activity,fatty acid binding,pro</t>
  </si>
  <si>
    <t>DERPT_G5986.t1</t>
  </si>
  <si>
    <t>Full=Transmembrane protease serine 13 ame: Full=Membrane-type mosaic serine protease Short=Mosaic serine protease extracellular space,membrane-bounded organelle,cell part,serine-type endopeptidase activity,proteolysis,cytoskeleton organization,animal orga</t>
  </si>
  <si>
    <t>DERPT_G6016.t1</t>
  </si>
  <si>
    <t>Proposed Eur-Allergen, Allergen homolog (Der f29 like allergen): Full=Peptidyl-prolyl cis-trans isomerase B Short=PPIase B ame: Full=Rotamase B Flags: Precursor nucleus,endoplasmic reticulum lumen,smooth endoplasmic reticulum,focal adhesion,membrane,endop</t>
  </si>
  <si>
    <t>DERPT_G603.t1</t>
  </si>
  <si>
    <t>Full=Phospholipid hydroperoxide glutathione mitochondrial Short=PHGPx ame: Full=Glutathione peroxidase 4 Short=GPx-4 Short=GSHPx-4 Flags: Precursor nuclear envelope,mitochondrial inner membrane,cytosol,plasma membrane,chloroplast,extracellular exosome,glu</t>
  </si>
  <si>
    <t>DERPT_G6037.t1</t>
  </si>
  <si>
    <t>Full=Glycosylated lysosomal membrane B ame: Full=Lysosomal NCU-G1-B Flags: Precursor</t>
  </si>
  <si>
    <t>DERPT_G6066.t1</t>
  </si>
  <si>
    <t>DERPT_G6070.t1</t>
  </si>
  <si>
    <t>DERPT_G6072.t1</t>
  </si>
  <si>
    <t>DERPT_G6075.t1</t>
  </si>
  <si>
    <t>Full=Galectin-4 Short=Gal-4 ame: Full=L-36 lactose-binding Short=L36LBP ame: Full=Lactose-binding lectin 4 extracellular matrix,nucleus,cytoplasm,cell surface,plasma membrane part,protein binding,carbohydrate binding,positive regulation of cytokine produc</t>
  </si>
  <si>
    <t>DERPT_G6080.t1</t>
  </si>
  <si>
    <t>Full=Catalase extracellular space,mitochondrial intermembrane space,lysosome,peroxisomal membrane,peroxisomal matrix,endoplasmic reticulum,Golgi apparatus,cytosol,plasma membrane,focal adhesion,extracellular exosome,aminoacylase activity,catalase activity</t>
  </si>
  <si>
    <t>DERPT_G6093.t1</t>
  </si>
  <si>
    <t>Full=Regucalcin Short=RC ame: Full=Gluconolactonase Short=GNL ame: Full=Senescence marker 30 Short=SMP-30 nucleus,mitochondrion,hydrolase activity,metal ion binding,negative regulation of macromolecule metabolic process,regulation of phosphate metabolic p</t>
  </si>
  <si>
    <t>DERPT_G6097.t1</t>
  </si>
  <si>
    <t>Full= transport Sec61 subunit alpha rough endoplasmic reticulum,Golgi apparatus,integral component of endoplasmic reticulum membrane,transmembrane transporter activity,ribosome binding,SRP-dependent cotranslational protein targeting to membrane,posttransl</t>
  </si>
  <si>
    <t>DERPT_G6117.t1</t>
  </si>
  <si>
    <t>Full=Probable phospholipase A1 magnifin Flags: Precursor lipase activity,carboxylic ester hydrolase activity,regulation of biological process,lipid catabolic process</t>
  </si>
  <si>
    <t>DERPT_G6148.t1</t>
  </si>
  <si>
    <t>Full=Formyl- :oxalate -transferase Short=FCOCT ame: Full=Formyl-coenzyme A transferase Short=Formyl- transferase mitochondrion,peroxisome,alpha-methylacyl-CoA racemase activity,bile acid metabolic process,isoprenoid catabolic process</t>
  </si>
  <si>
    <t>DERPT_G6183.t1</t>
  </si>
  <si>
    <t>Proposed StenAllergen, Allergen Homolog (Asp f MDH, Mal f4, Cit iMDH): Full=Malate mitochondrial Flags: Precursor cell wall,nucleoplasm,mitochondrial inner membrane,mitochondrial matrix,vacuolar membrane,Golgi apparatus,cytosol,plasma membrane,chloroplast</t>
  </si>
  <si>
    <t>DERPT_G6190.t1</t>
  </si>
  <si>
    <t>Full=Vesicle-fusing ATPase ame: Full=N-ethylmaleimide-sensitive fusion Short=NEM-sensitive fusion ame: Full=Vesicular-fusion NSF ER ubiquitin ligase complex,mitochondrion,lysosomal membrane,Golgi stack,cytosol,plasma membrane,synaptic vesicle,plasmodesma,</t>
  </si>
  <si>
    <t>DERPT_G6198.t1</t>
  </si>
  <si>
    <t>Full=Bursicon ame: Full=Bursicon subunit alpha ame: Full=Cuticle-tanning hormone Flags: Precursor membrane,bursicon neuropeptide hormone complex,terminal bouton,G-protein coupled receptor activity,neuropeptide hormone activity,neuropeptide receptor bindin</t>
  </si>
  <si>
    <t>DERPT_G6231.t1</t>
  </si>
  <si>
    <t>Full=Glucosylceramidase ame: Full=Acid beta-glucosidase ame: Full=Beta-glucocerebrosidase ame: Full=D-glucosyl-N-acylsphingosine glucohydrolase Flags: Precursor extracellular space,nucleus,mitochondrial inner membrane,lysosomal membrane,lipid droplet,lyso</t>
  </si>
  <si>
    <t>DERPT_G6251.t1</t>
  </si>
  <si>
    <t>Full=Proto-oncogene tyrosine- kinase ROS ame: Full=Proto-oncogene c-Ros ame: Full=Proto-oncogene c-Ros-1 ame: Full=Receptor tyrosine kinase c-ros oncogene 1 ame: Full=c-Ros receptor tyrosine kinase Flags: Precursor lytic vacuole,nucleus,cell surface,integ</t>
  </si>
  <si>
    <t>DERPT_G6275.t1</t>
  </si>
  <si>
    <t>Full=Biotinidase Short=Biotinase Flags: Precursor membrane,membrane-bounded organelle,extracellular region part,cell part,hydrolase activity, acting on carbon-nitrogen (but not peptide) bonds, in linear amides,water-soluble vitamin metabolic process,defen</t>
  </si>
  <si>
    <t>DERPT_G63.t1</t>
  </si>
  <si>
    <t>Full=Chymotrypsinogen B Contains: ame: Full=Chymotrypsin B chain A Contains: ame: Full=Chymotrypsin B chain B Contains: ame: Full=Chymotrypsin B chain C Flags: Precursor cytoplasm,serine-type endopeptidase activity,proteolysis,gamete generation</t>
  </si>
  <si>
    <t>DERPT_G6328.t1</t>
  </si>
  <si>
    <t>Full=Uncharacterized UDP-glucosyltransferase UDP-glucosyltransferase activity,protein localization to paranode region of axon,cytoskeleton organization,steroid metabolic process,glycolipid biosynthetic process,paranodal junction assembly,neuron projection</t>
  </si>
  <si>
    <t>DERPT_G6340.t1</t>
  </si>
  <si>
    <t>Full=Adenylosuccinate lyase Short=ASL ame: Full=Adenylosuccinase Short=ASase mitochondrion,cytosol,N6-(1,2-dicarboxyethyl)AMP AMP-lyase (fumarate-forming) activity,(S)-2-(5-amino-1-(5-phospho-D-ribosyl)imidazole-4-carboxamido)succinate AMP-lyase (fumarate</t>
  </si>
  <si>
    <t>DERPT_G6343.t1</t>
  </si>
  <si>
    <t>Allergen Homolog (Hom s alpha-galactosidase): Full=Alpha-N-acetylgalactosaminidase ame: Full=Alpha-galactosidase B Flags: Precursor extracellular space,lysosome,plant-type cell wall,apoplast,alpha-galactosidase activity,protein binding,bone mineralization</t>
  </si>
  <si>
    <t>DERPT_G6344.t1</t>
  </si>
  <si>
    <t>Full=Alpha-N-acetylgalactosaminidase ame: Full=Alpha-galactosidase B Flags: Precursor extracellular space,cell wall,lysosome,alpha-galactosidase activity,protein binding,bone mineralization,negative regulation of nitric oxide biosynthetic process,glycosyl</t>
  </si>
  <si>
    <t>DERPT_G6349.t1</t>
  </si>
  <si>
    <t>Full=Oxygen-dependent choline dehydrogenase Short=CDH Short=CHD ame: Full=Betaine aldehyde dehydrogenase Short=BADH oxidoreductase activity, acting on CH-OH group of donors,flavin adenine dinucleotide binding,oxidation-reduction process</t>
  </si>
  <si>
    <t>DERPT_G6360.t1</t>
  </si>
  <si>
    <t>Full=Proteasome subunit beta type-1 ame: Full=Macropain subunit C5 ame: Full=Multicatalytic endopeptidase complex subunit C5 ame: Full=Proteasome component C5 ame: Full=Proteasome gamma chain Flags: Precursor nucleoplasm,endoplasmic reticulum membrane,pla</t>
  </si>
  <si>
    <t>DERPT_G6361.t1</t>
  </si>
  <si>
    <t>Full=Chymotrypsin-like elastase family member 2A ame: Full=Elastase-2 ame: Full=Elastase-2A Flags: Precursor cytoplasm,membrane,extracellular region part,serine-type endopeptidase activity,proteolysis,multicellular organismal process</t>
  </si>
  <si>
    <t>DERPT_G6394.t1</t>
  </si>
  <si>
    <t>Full=Proteasome subunit alpha type-7-like nucleus,cytoplasm,microtubule associated complex,proteasome core complex, alpha-subunit complex,extracellular exosome,spermatoproteasome complex,threonine-type endopeptidase activity,identical protein binding,repr</t>
  </si>
  <si>
    <t>DERPT_G6409.t1</t>
  </si>
  <si>
    <t>Allergen Homolog (Hev b HSP80, Asp f12): Full=Heat shock HSP 90-alpha polytene chromosome interband,mitochondrion,lysosomal membrane,lipid droplet,centrosome,cytosol,cell-cell adherens junction,COP9 signalosome,cell surface,inclusion body,basolateral plas</t>
  </si>
  <si>
    <t>DERPT_G6416.t1</t>
  </si>
  <si>
    <t>Full=Natural resistance-associated macrophage 1 Short=NRAMP 1 ame: Full=Solute carrier family 11 member 1 nucleus,mitochondrion,lysosomal membrane,early endosome,trans-Golgi network,integral component of plasma membrane,cell outer membrane,cell surface,ap</t>
  </si>
  <si>
    <t>DERPT_G6418.t1</t>
  </si>
  <si>
    <t>Full= pterin-4-alpha-carbinolamine dehydratase Short=PHS ame: Full=4-alpha-hydroxy-tetrahydropterin dehydratase ame: Full=Pterin carbinolamine dehydratase Short=PCD nucleoplasm,mitochondrion,cytosol,extracellular exosome,transcription coactivator activity</t>
  </si>
  <si>
    <t>DERPT_G6422.t1</t>
  </si>
  <si>
    <t>DERPT_G6423.t1</t>
  </si>
  <si>
    <t>Allergen Homolog (Cur i3): Full=Cytochrome c nucleus,mitochondrial inner membrane,mitochondrial intermembrane space,mitochondrial matrix,cytosol,respiratory chain,heme binding,electron transporter, transferring electrons from CoQH2-cytochrome c reductase</t>
  </si>
  <si>
    <t>DERPT_G643.t1</t>
  </si>
  <si>
    <t>Full=Lachesin Flags: Precursor plasma membrane,septate junction,extracellular region part,protein homodimerization activity,homophilic cell adhesion via plasma membrane adhesion molecules,behavior,morphogenesis of embryonic epithelium,septate junction ass</t>
  </si>
  <si>
    <t>DERPT_G646.t1</t>
  </si>
  <si>
    <t>Full=Glutamyl aminopeptidase Short=EAP ame: Full=Aminopeptidase A Short=AP-A ame: CD_antigen=CD249 vesicle,intracellular membrane-bounded organelle,organelle part,cytoplasmic part,plasma membrane part,apical part of cell,ATP binding,metallopeptidase activ</t>
  </si>
  <si>
    <t>DERPT_G6611.t1</t>
  </si>
  <si>
    <t>Full=Cellular retinoic acid-binding 1 ame: Full=Cellular retinoic acid-binding I Short=CRABP-I cytosol,axon,intracellular membrane-bounded organelle,cell body fiber,retinoic acid binding,protein binding,embryonic forelimb morphogenesis,retinoic acid metab</t>
  </si>
  <si>
    <t>DERPT_G6623.t1</t>
  </si>
  <si>
    <t>DERPT_G6630.t1</t>
  </si>
  <si>
    <t>Full=Vesicle transport GOT1A ame: Full=Golgi transport 1 homolog A Golgi cis cisterna,Golgi membrane,vacuole,endoplasmic reticulum,plasma membrane,COPII-coated ER to Golgi transport vesicle,RNA binding,obsolete signal transducer activity,ribonuclease T2 a</t>
  </si>
  <si>
    <t>DERPT_G6647.t1</t>
  </si>
  <si>
    <t>Full=Cystatin-B ame: Full=Stefin-B cytoplasm,membrane-bounded organelle,extracellular region part,cysteine-type endopeptidase inhibitor activity,protein binding,adult locomotory behavior,negative regulation of endopeptidase activity</t>
  </si>
  <si>
    <t>DERPT_G6671.t1</t>
  </si>
  <si>
    <t>Full=Negative elongation factor A NELF complex,nucleic acid binding,chromatin binding,protein binding,negative regulation of transcription elongation from RNA polymerase II promoter,chromatin</t>
  </si>
  <si>
    <t>DERPT_G6676.t1</t>
  </si>
  <si>
    <t>Full=Acetylcholinesterase Short=A Flags: Precursor endoplasmic reticulum,plasma membrane,extracellular region part,intracellular organelle part,synapse,neuron part,cholinesterase activity,protein binding,neurotransmitter metabolic process,response to chem</t>
  </si>
  <si>
    <t>DERPT_G6717.t1</t>
  </si>
  <si>
    <t>Full= disulfide-isomerase A3 ame: Full=58 kDa glucose-regulated ame: Full=58 kDa microsomal Short=p58 ame: Full=Disulfide isomerase ER-60 ame: Full=Endoplasmic reticulum resident 57 Short=ER 57 Short=ERp57 ame: Full=Endoplasmic reticulum resident 60 Short</t>
  </si>
  <si>
    <t>DERPT_G6720.t1</t>
  </si>
  <si>
    <t>Full=Retinol dehydrogenase 10 endoplasmic reticulum membrane,lipid droplet,cytosol,estradiol 17-beta-dehydrogenase activity,retinol dehydrogenase activity,estrogen biosynthetic process,androgen catabolic process,sensory organ development,lipid biosyntheti</t>
  </si>
  <si>
    <t>DERPT_G6721.t1</t>
  </si>
  <si>
    <t>Full=Sodium glucose cotransporter 1 Short=Na(+) glucose cotransporter 1 ame: Full=High affinity sodium-glucose cotransporter ame: Full=Solute carrier family 5 member 1 integral component of plasma membrane,brush border,apical plasma membrane,extracellular</t>
  </si>
  <si>
    <t>DERPT_G6729.t1</t>
  </si>
  <si>
    <t>Full=Cuticle ame: Full=Ir- structural constituent of cuticle</t>
  </si>
  <si>
    <t>DERPT_G6751.t1</t>
  </si>
  <si>
    <t>DERPT_G6755.t1</t>
  </si>
  <si>
    <t>DERPT_G6766.t1</t>
  </si>
  <si>
    <t>Full=Polypeptide N-acetylgalactosaminyltransferase 1 ame: Full=Polypeptide c transferase 1 Short= c-T1 Short=pp- ase 1 ame: Full= -UDP acetylgalactosaminyltransferase 1 ame: Full=UDP- c:polypeptide N-acetylgalactosaminyltransferase 1 Contains: ame: Full=P</t>
  </si>
  <si>
    <t>DERPT_G6775.t1</t>
  </si>
  <si>
    <t>Full=Translationally-controlled tumor homolog Short=TCTP extracellular space,nucleoplasm,polytene chromosome,plasma membrane,Ras guanyl-nucleotide exchange factor activity,transcription factor binding,double-strand break repair,mitotic G2 DNA damage check</t>
  </si>
  <si>
    <t>DERPT_G6816.t1</t>
  </si>
  <si>
    <t>Full=Urocanate hydratase Short=Urocanase ame: Full=Imidazolonepropionate hydrolase cytosol,urocanate hydratase activity,glutamate metabolic process,histidine catabolic process</t>
  </si>
  <si>
    <t>DERPT_G6821.t1</t>
  </si>
  <si>
    <t>Full=Arylsulfatase I Short=ASI Flags: Precursor cell surface,endomembrane system,membrane,intracellular membrane-bounded organelle,cytoplasmic part,sulfuric ester hydrolase activity,nervous system development,response to chemical,primary metabolic process</t>
  </si>
  <si>
    <t>DERPT_G6828.t1</t>
  </si>
  <si>
    <t>Full=Beta-ureidopropionase ame: Full=Beta-alanine synthase ame: Full=N-carbamoyl-beta-alanine amidohydrolase cytosol,extracellular exosome,beta-ureidopropionase activity,zinc ion binding,liver development,uracil catabolic process,beta-alanine biosynthetic</t>
  </si>
  <si>
    <t>DERPT_G683.t1</t>
  </si>
  <si>
    <t>Full=Alpha-tectorin Flags: Precursor extracellular region,membrane,cell part,binding,cell-matrix adhesion,multicellular organismal process,cellular process,developmental process,negative regulation of cellular process,anatomical structure development</t>
  </si>
  <si>
    <t>DERPT_G684.t1</t>
  </si>
  <si>
    <t>DERPT_G6847.t1</t>
  </si>
  <si>
    <t>Allergen Homolog (For t2): Full=Eukaryotic translation initiation factor 3 subunit I Short=eIF3i ame: Full=Eukaryotic translation initiation factor 3 subunit 2 ame: Full=TRIP-1 homolog cytosol,microtubule associated complex,extracellular exosome,translati</t>
  </si>
  <si>
    <t>DERPT_G6860.t1</t>
  </si>
  <si>
    <t>Full=Acyl- thioesterase 1 mitochondrion,cytosol,lipase activity,carboxylic ester hydrolase activity,protein depalmitoylation,negative regulation of Golgi to plasma membrane protein transport,lipid catabolic process</t>
  </si>
  <si>
    <t>DERPT_G6881.t1</t>
  </si>
  <si>
    <t>Full=Proteasome subunit beta 2 ame: Full=20S proteasome beta subunit 2 ame: Full=Proteasome core 2 Flags: Precursor nucleoplasm,endoplasmic reticulum membrane,proteasome core complex, beta-subunit complex,proteasome storage granule,extracellular exosome,s</t>
  </si>
  <si>
    <t>DERPT_G6885.t1</t>
  </si>
  <si>
    <t>Full=Probable gluconokinase ame: Full=Gluconate kinase fungal-type vacuole,integral component of membrane,nucleoside transmembrane transporter activity,kinase activity,cellular carbohydrate metabolic process,nucleoside transmembrane transport</t>
  </si>
  <si>
    <t>DERPT_G6903.t1</t>
  </si>
  <si>
    <t>Full=Ras-related Rab-7a fungal-type vacuole membrane,autophagosome membrane,nucleus,Golgi apparatus,lipid droplet,cytosol,plasma membrane,phagocytic vesicle membrane,retromer complex,late endosome membrane,extrinsic component of lysosome membrane,melanoso</t>
  </si>
  <si>
    <t>DERPT_G6912.t1</t>
  </si>
  <si>
    <t>Proposed Eur-Allergen, Allergen Homolog (Asp f27, Mal s6, Der f29, Cand. aCYP): Full=Peptidyl-prolyl cis-trans isomerase B Short=PPIase B ame: Full=Rotamase B Flags: Precursor nucleus,endoplasmic reticulum lumen,smooth endoplasmic reticulum,focal adhesion</t>
  </si>
  <si>
    <t>DERPT_G6930.t1</t>
  </si>
  <si>
    <t>Full=Probable Xaa-Pro aminopeptidase PEPP ame: Full=Aminoacylproline aminopeptidase ame: Full=Prolidase extracellular exosome,aminopeptidase activity,dipeptidase activity,manganese ion binding,macromolecule metabolic process</t>
  </si>
  <si>
    <t>DERPT_G6942.t1</t>
  </si>
  <si>
    <t>Der p 28 , Proposed Pan-Allergen, Allergen Homolog (Tyr p28, Der f28, Pen c19, Cor a10): Full=Heat shock cognate 71 kDa ame: Full=Heat shock 70 kDa 8 ubiquitin ligase complex,Prp19 complex,photoreceptor inner segment,zona pellucida receptor complex,perich</t>
  </si>
  <si>
    <t>DERPT_G6961.t1</t>
  </si>
  <si>
    <t>Full=Carboxypeptidase A1 Flags: Precursor metallocarboxypeptidase activity,zinc ion binding,proteolysis,neurogenesis</t>
  </si>
  <si>
    <t>DERPT_G6962.t1</t>
  </si>
  <si>
    <t>Full=AP-2 complex subunit alpha-2 ame: Full=100 kDa coated vesicle C ame: Full=Adaptor complex AP-2 subunit alpha-2 ame: Full=Adaptor-related complex 2 subunit alpha-2 ame: Full=Alpha-adaptin C ame: Full=Alpha2-adaptin ame: Full=Clathrin assembly complex</t>
  </si>
  <si>
    <t>DERPT_G6982.t1</t>
  </si>
  <si>
    <t>Full=Serine threonine- phosphatase 5 Short=PP5 ame: Full= phosphatase T Short=PPT nuclear envelope,cytosol,plasma membrane,protein serine/threonine phosphatase complex,plasmodesma,integral component of endoplasmic reticulum membrane,perikaryon,nucleoplasm</t>
  </si>
  <si>
    <t>DERPT_G6990.t1</t>
  </si>
  <si>
    <t>Der f25 like Allergen, Proposed Pan-Allergen: Full=Triosephosphate isomerase Short=TIM ame: Full=Triose-phosphate isomerase extracellular space,nucleus,cytosol,Z disc,M band,extracellular exosome,triose-phosphate isomerase activity,ubiquitin protein ligas</t>
  </si>
  <si>
    <t>DERPT_G7008.t1</t>
  </si>
  <si>
    <t>Full=ADP ATP translocase 2 ame: Full=ADP,ATP carrier 2 ame: Full=Adenine nucleotide translocator 2 Short=ANT 2 ame: Full=Solute carrier family 25 member 5 Contains: ame: Full=ADP ATP translocase N-terminally processed nucleus,mitochondrial outer membrane,</t>
  </si>
  <si>
    <t>DERPT_G7009.t1</t>
  </si>
  <si>
    <t>Full=S phase cyclin A-associated in the endoplasmic reticulum Short=S phase cyclin A-associated in the ER ame: Full=Zinc finger 291 catalytic activity,acetyl-CoA metabolic process</t>
  </si>
  <si>
    <t>DERPT_G7017.t1</t>
  </si>
  <si>
    <t>Full=Pro convertase subtilisin kexin type 6 ame: Full=Paired basic amino acid cleaving enzyme 4 ame: Full=Subtilisin-like pro convertase 4 Short=SPC4 ame: Full=Subtilisin kexin-like protease PACE4 Flags: Precursor extracellular space,plasma membrane,trans</t>
  </si>
  <si>
    <t>DERPT_G7031.t1;DERPT_G12374.t1</t>
  </si>
  <si>
    <t>Full=Omega-amidase NIT2 ame: Full=Nitrilase homolog 2 nucleus,mitochondrion,plastid,extracellular exosome,nitrilase activity,bis(5-adenosyl)-triphosphatase activity,response to cadmium ion,nitrile metabolic process,purine nucleobase metabolic process;Fu</t>
  </si>
  <si>
    <t>DERPT_G7040.t1</t>
  </si>
  <si>
    <t>Full=Chitotriosidase-1 ame: Full=Chitinase-1 Flags: Precursor extracellular region,endoplasmic reticulum,chitinase activity,chitin binding,carbohydrate metabolic process,inflammatory response,activation of NF-kappaB-inducing kinase activity,chitin-based e</t>
  </si>
  <si>
    <t>DERPT_G7048.t1</t>
  </si>
  <si>
    <t>Full=Fasciclin-1 ame: Full=Fasciclin I Short=FAS I Short=FCN Flags: Precursor</t>
  </si>
  <si>
    <t>DERPT_G7050.t1</t>
  </si>
  <si>
    <t>Full=Ornithine aminotransferase ame: Full=Ornithine--oxo-acid aminotransferase nucleus,mitochondrial matrix,cytosol,ornithine-oxo-acid transaminase activity,zinc ion binding,pyridoxal phosphate binding,identical protein binding,ornithine catabolic process</t>
  </si>
  <si>
    <t>DERPT_G7060.t1</t>
  </si>
  <si>
    <t>Full=Phosphoribosylaminoimidazole-succinocarboxamide synthase ame: Full=SAICAR synthetase cytosol,phosphoribosylaminoimidazolesuccinocarboxamide synthase activity,binding,carboxy-lyase activity,inter-male aggressive behavior,de novo IMP biosynthetic pro</t>
  </si>
  <si>
    <t>DERPT_G707.t1</t>
  </si>
  <si>
    <t>Full=Chitinase Flags: Precursor extracellular region,chitin binding,carbohydrate metabolic process,chitin metabolic process</t>
  </si>
  <si>
    <t>DERPT_G7070.t1</t>
  </si>
  <si>
    <t>Full=Biotinidase Short=Biotinase Flags: Precursor extracellular region,membrane,cell part,hydrolase activity, acting on carbon-nitrogen (but not peptide) bonds, in linear amides,nitrogen compound metabolic process,inflammatory response,cellular process</t>
  </si>
  <si>
    <t>DERPT_G71.t1</t>
  </si>
  <si>
    <t>DERPT_G7100.t1</t>
  </si>
  <si>
    <t>Der p9 Allergen: Full=Trypsin theta Flags: Precursor serine-type endopeptidase activity,proteolysis</t>
  </si>
  <si>
    <t>DERPT_G7108.t1</t>
  </si>
  <si>
    <t>Full=Isocitrate dehydrogenase mitochondrial inner membrane,peroxisome,cytosol,plasma membrane,cell-cell adherens junction,chloroplast,extracellular exosome,magnesium ion binding,isocitrate dehydrogenase (NADP+) activity,signaling receptor binding,protein</t>
  </si>
  <si>
    <t>DERPT_G7119.t1</t>
  </si>
  <si>
    <t>Full=Aldehyde dehydrogenase family 3 member B1 Flags: Precursor nucleus,mitochondrial inner membrane,vacuole,peroxisome,Golgi apparatus,lipid droplet,cytosol,plasma membrane,plasmodesma,chloroplast envelope,integral component of membrane,extrinsic compone</t>
  </si>
  <si>
    <t>DERPT_G7120.t1</t>
  </si>
  <si>
    <t>Full=Enoyl- mitochondrial ame: Full=Enoyl- hydratase 1 ame: Full=Short-chain enoyl- hydratase Short=SCEH Flags: Precursor cell wall,mitochondrial matrix,plasma membrane,extracellular exosome,enoyl-CoA hydratase activity,protein binding,fatty acid beta-oxi</t>
  </si>
  <si>
    <t>DERPT_G7142.t1</t>
  </si>
  <si>
    <t>Full=FK506-binding 4 ame: Full=Histone proline isomerase ame: Full=Peptidyl-prolyl cis-trans isomerase Short=PPIase ame: Full=Rotamase membrane,sodium channel activity,sodium ion transport</t>
  </si>
  <si>
    <t>DERPT_G7149.t1</t>
  </si>
  <si>
    <t>Full=Prostaglandin reductase-3 Short=PTGR-3 ame: Full=15-oxoprostaglandin 13-reductase ame: Full=Zinc-binding alcohol dehydrogenase domain-containing 2 mitochondrion,peroxisome,RNA binding,oxidoreductase activity, acting on the CH-CH group of donors, NAD</t>
  </si>
  <si>
    <t>DERPT_G716.t1</t>
  </si>
  <si>
    <t>Full=Cathepsin K Flags: Precursor extracellular space,nucleolus,microvillus,external side of plasma membrane,secretory granule,neuron projection,lysosomal lumen,perikaryon,fusome,apical part of cell,extracellular exosome,aminopeptidase activity,cysteine-t</t>
  </si>
  <si>
    <t>DERPT_G7165.t1</t>
  </si>
  <si>
    <t>Full=ATP synthase subunit mitochondrial Flags: Precursor mitochondrial proton-transporting ATP synthase, catalytic core,lipid droplet,microtubule associated complex,COP9 signalosome,integral component of membrane,extracellular matrix,mitochondrial nucleoi</t>
  </si>
  <si>
    <t>DERPT_G7182.t1</t>
  </si>
  <si>
    <t>Full=Lamin-B1 Flags: Precursor nuclear inner membrane,lamin filament,nucleoplasm,lipid droplet,centrosome,microtubule associated complex,nuclear matrix,spindle envelope,mitotic spindle,structural molecule activity,histone binding,phospholipase binding,com</t>
  </si>
  <si>
    <t>DERPT_G7185.t1</t>
  </si>
  <si>
    <t>Full=Ubiquilin autophagosome,endoplasmic reticulum,plasma membrane,cytoplasmic vesicle,nuclear proteasome complex,cytosolic proteasome complex,polyubiquitin modification-dependent protein binding,identical protein binding,negative regulation of toll-like</t>
  </si>
  <si>
    <t>DERPT_G7196.t1</t>
  </si>
  <si>
    <t>Full=Diaminopimelate decarboxylase Short=DAP decarboxylase Short=DAPDC diaminopimelate decarboxylase activity,lysine biosynthetic process via diaminopimelate</t>
  </si>
  <si>
    <t>DERPT_G7200.t1</t>
  </si>
  <si>
    <t>Full=Cation-independent mannose-6-phosphate receptor Short=CI Man-6-P receptor Short=CI-MPR Short=M6PR ame: Full=300 kDa mannose 6-phosphate receptor Short=MPR 300 ame: Full=Insulin-like growth factor 2 receptor ame: Full=Insulin-like growth factor II rec</t>
  </si>
  <si>
    <t>DERPT_G7209.t1</t>
  </si>
  <si>
    <t>Full= ferric-chelate reductase 1 membrane,oxidoreductase activity</t>
  </si>
  <si>
    <t>DERPT_G7218.t1</t>
  </si>
  <si>
    <t>Full=Glycerol-3-phosphate dehydrogenase mitochondrion,cytosol,plasma membrane,glycerol-3-phosphate dehydrogenase complex,extracellular exosome,glycerol-3-phosphate dehydrogenase [NAD+] activity,glycerol-3-phosphate dehydrogenase (quinone) activity,sodium</t>
  </si>
  <si>
    <t>DERPT_G7229.t1</t>
  </si>
  <si>
    <t>Full=Proteasome subunit alpha type-1 nucleoplasm,vacuolar membrane,centrosome,microtubule associated complex,plasma membrane,plasmodesma,proteasome core complex, alpha-subunit complex,cytosolic ribosome,proteasome storage granule,nuclear outer membrane-en</t>
  </si>
  <si>
    <t>DERPT_G7237.t1</t>
  </si>
  <si>
    <t>Full=Adenosine kinase Short=AK ame: Full=Adenosine 5 -phosphotransferase nucleoplasm,cytosol,plasma membrane,adenosine kinase activity,copper ion binding,carbohydrate kinase activity,carbohydrate metabolic process,adenosine salvage,dATP biosynthetic proce</t>
  </si>
  <si>
    <t>DERPT_G7254.t1</t>
  </si>
  <si>
    <t>DERPT_G7260.t1</t>
  </si>
  <si>
    <t>Der p5 Allergen;Allergen Homolog (Der f5): Full=Mite allergen Der p 5 ame: Full=Allergen Der P V ame: Full= -binding allergen ame: Allergen=Der p 5</t>
  </si>
  <si>
    <t>DERPT_G7274.t1</t>
  </si>
  <si>
    <t>Full=Probable E3 ubiquitin- ligase HERC4 ame: Full=HECT domain and RCC1-like domain-containing 4 ame: Full=HECT-type E3 ubiquitin transferase HERC4 chromosome,cytoplasm,membrane,nuclear lumen,catalytic activity,protein binding,immune system process,cell c</t>
  </si>
  <si>
    <t>DERPT_G7292.t1</t>
  </si>
  <si>
    <t>Full=Beta-mannosidase A ame: Full=Mannanase A Short=Mannase A Flags: Precursor extracellular space,nuclear speck,motile cilium,cytoplasmic part,obsolete transcription factor activity, RNA polymerase II transcription factor binding,proximal promoter DNA-bi</t>
  </si>
  <si>
    <t>DERPT_G7298.t1</t>
  </si>
  <si>
    <t>Proposed Pan-Allergen, Allergen Homolog (Tyr p28, Der f28, Pen c19, Cla h4, Cor a10): Full=Heat shock cognate 71 kDa ame: Full=Heat shock 70 kDa 8 ubiquitin ligase complex,Prp19 complex,photoreceptor inner segment,perichromatin fibrils,nucleolus,mitochond</t>
  </si>
  <si>
    <t>DERPT_G7316.t1</t>
  </si>
  <si>
    <t>Full=Glutathione peroxidase 3 Short=GPx-3 Short=GSHPx-3 ame: Full=Plasma glutathione peroxidase Short=GPx-P Short=GSHPx-P Flags: Precursor extracellular space,mitochondrion,sperm plasma membrane,glutathione peroxidase activity,protein binding,temperature</t>
  </si>
  <si>
    <t>DERPT_G7319.t1</t>
  </si>
  <si>
    <t>Full=S-methyl-5 -thioadenosine phosphorylase ame: Full=5 -methylthioadenosine phosphorylase Short=MTA phosphorylase Short=MTAP Short=MTAPase intracellular organelle,cytoplasmic part,extracellular exosome,protein binding,antioxidant activity,oxidoreductase</t>
  </si>
  <si>
    <t>DERPT_G7394.t1</t>
  </si>
  <si>
    <t>Full=Hypoxanthine-guanine phosphoribosyltransferase Short=HGPRT Short=HGPRTase cytoplasm,magnesium ion binding,hypoxanthine phosphoribosyltransferase activity,protein homodimerization activity,response to amphetamine,purine ribonucleoside salvage,adenine</t>
  </si>
  <si>
    <t>DERPT_G7400.t1</t>
  </si>
  <si>
    <t>Full=Thymosin beta-4 Short=T beta-4 Contains: ame: Full=Hematopoietic system regulatory peptide ame: Full=Seraspenide actin monomer binding,actin filament organization</t>
  </si>
  <si>
    <t>DERPT_G7419.t1</t>
  </si>
  <si>
    <t>Full=V-type proton ATPase 16 kDa proteolipid subunit Short=V-ATPase 16 kDa proteolipid subunit ame: Full=Vacuolar proton pump 16 kDa proteolipid subunit vacuolar proton-transporting V-type ATPase, V0 domain,lysosomal membrane,endoplasmic reticulum,Golgi a</t>
  </si>
  <si>
    <t>DERPT_G7424.t1</t>
  </si>
  <si>
    <t>Full=14-3-3 zeta mitochondrion,cytosol,microtubule associated complex,plasma membrane,cell-cell adherens junction,focal adhesion,cell cortex,postsynaptic density,cell leading edge,nuclear membrane,melanosome,mast cell granule,germline ring canal,perinucle</t>
  </si>
  <si>
    <t>DERPT_G7455.t1</t>
  </si>
  <si>
    <t>Full=Valine--tRNA ligase ame: Full=Valyl-tRNA synthetase Short= mitochondrion,cytosol,chloroplast,aminoacyl-tRNA editing activity,valine-tRNA ligase activity,ATP binding,valyl-tRNA aminoacylation,embryo development ending in seed dormancy,isoleucine biosy</t>
  </si>
  <si>
    <t>DERPT_G7483.t1</t>
  </si>
  <si>
    <t>Full=Guanine nucleotide-binding G(I) G(S) G(T) subunit beta-1 ame: Full=Transducin beta chain 1 photoreceptor inner segment,extracellular space,lysosomal membrane,heterotrimeric G-protein complex,microtubule associated complex,focal adhesion,dendrite,phot</t>
  </si>
  <si>
    <t>DERPT_G7487.t1</t>
  </si>
  <si>
    <t>Full=6-phosphogluconate decarboxylating nucleus,mitochondrion,cytosol,plasma membrane,extracellular exosome,phosphogluconate dehydrogenase (decarboxylating) activity,phosphogluconate 2-dehydrogenase activity,carbohydrate binding,carboxylic acid binding,NA</t>
  </si>
  <si>
    <t>DERPT_G749.t1</t>
  </si>
  <si>
    <t>Allergen Homolog (Sal s3, Thua3): Full=Fructose-bisphosphate aldolase C ame: Full=Brain-type aldolase extracellular space,nuclear heterochromatin,mitochondrion,cytosol,cell-cell adherens junction,chloroplast,actin cytoskeleton,membrane,Z disc,axon,M band,</t>
  </si>
  <si>
    <t>DERPT_G7501.t1</t>
  </si>
  <si>
    <t>Full=Protocatechuate 3,4-dioxygenase beta chain ame: Full=3,4-PCD ferric iron binding,oxidoreductase activity, acting on single donors with incorporation of molecular oxygen, incorporation of two atoms of oxygen,cellular aromatic compound metabolic proces</t>
  </si>
  <si>
    <t>DERPT_G7520.t1</t>
  </si>
  <si>
    <t>Full=D-3-phosphoglycerate dehydrogenase Short=3-PGDH ame: Full=2-oxoglutarate reductase ame: Full=Malate dehydrogenase nucleus,mitochondrion,cytosol,chloroplast stroma,membrane,myelin sheath,phosphoglycerate dehydrogenase activity,protein binding,ATP bind</t>
  </si>
  <si>
    <t>DERPT_G7538.t1</t>
  </si>
  <si>
    <t>Full=Beta-galactosidase Short=Beta-gal ame: Full=Lactase extracellular space,membrane,lysosomal lumen,extracellular exosome,beta-glucuronidase activity,signaling receptor binding,protein domain specific binding,hyaluronan catabolic process,starch metaboli</t>
  </si>
  <si>
    <t>DERPT_G7543.t1;DERPT_G1148.t1</t>
  </si>
  <si>
    <t>DERPT_G7543.t1</t>
  </si>
  <si>
    <t>Full=NADP-dependent malic enzyme Short=NADP-ME cell wall,mitochondrion,vacuolar membrane,cytosol,plasma membrane,plasmodesma,chloroplast,apoplast,malate dehydrogenase (decarboxylating) (NAD+) activity,malate dehydrogenase (decarboxylating) (NADP+) activit</t>
  </si>
  <si>
    <t>DERPT_G7559.t1</t>
  </si>
  <si>
    <t>Full=Cystatin Flags: Precursor cysteine-type endopeptidase inhibitor activity</t>
  </si>
  <si>
    <t>DERPT_G7564.t1</t>
  </si>
  <si>
    <t>Full=Moesin ame: Full=Membrane-organizing extension spike ruffle,immunological synapse,uropod,nucleolus,endosome,cytosol,actin filament,brush border,cell-cell adherens junction,focal adhesion,basolateral plasma membrane,extrinsic component of membrane,lam</t>
  </si>
  <si>
    <t>DERPT_G7578.t1</t>
  </si>
  <si>
    <t>Full=Laminin subunit alpha-5 ame: Full=Laminin-10 subunit alpha ame: Full=Laminin-11 subunit alpha ame: Full=Laminin-15 subunit alpha Flags: Precursor laminin complex,cell part,protein binding,reproduction,cell morphogenesis involved in differentiation,re</t>
  </si>
  <si>
    <t>DERPT_G7580.t1</t>
  </si>
  <si>
    <t>Full=Proteasome subunit alpha type-3 nucleus,vacuolar membrane,microtubule associated complex,proteasome core complex, alpha-subunit complex,proteasome storage granule,nuclear outer membrane-endoplasmic reticulum membrane network,apoplast,extracellular ex</t>
  </si>
  <si>
    <t>DERPT_G7587.t1</t>
  </si>
  <si>
    <t>Full= -L-isoaspartate(D-aspartate) O-methyltransferase Short=PIMT ame: Full=L-isoaspartyl carboxyl methyltransferase ame: Full= L-isoaspartyl D-aspartyl methyltransferase ame: Full= -beta-aspartate methyltransferase extracellular space,nucleus,cytosol,bas</t>
  </si>
  <si>
    <t>DERPT_G7589.t1</t>
  </si>
  <si>
    <t>Full=Glutaryl- mitochondrial Short=GCD Flags: Precursor mitochondrial inner membrane,mitochondrial matrix,peroxisome,integral component of membrane,fatty-acyl-CoA binding,acyl-CoA oxidase activity,glutaryl-CoA dehydrogenase activity,electron transfer acti</t>
  </si>
  <si>
    <t>DERPT_G7596.t1</t>
  </si>
  <si>
    <t>Full=Single-stranded DNA-binding Short=SSB mitochondrial nucleoid,single-stranded DNA binding,DNA replication,mitochondrion morphogenesis</t>
  </si>
  <si>
    <t>DERPT_G7617.t1</t>
  </si>
  <si>
    <t>Full=Cathepsin K Flags: Precursor extracellular space,nucleolus,lysosome,cytoplasmic vesicle,fusome,extracellular exosome,cysteine-type endopeptidase activity,methyltransferase activity,cysteine-type carboxypeptidase activity,histone binding,response to o</t>
  </si>
  <si>
    <t>DERPT_G764.t1</t>
  </si>
  <si>
    <t>Full=Histone-lysine N- H3 lysine-36 specific ame: Full=SET domain-containing 2 chromosome,nuclear lumen,transcription factor binding,histone-lysine N-methyltransferase activity,nuclear hormone receptor binding,regulation of transcription by RNA polymerase</t>
  </si>
  <si>
    <t>DERPT_G7646.t1</t>
  </si>
  <si>
    <t>Full=Pyruvate carboxylase ame: Full=Pyruvic carboxylase Short=PCB mitochondrial inner membrane,mitochondrial matrix,cytosol,DNA binding,biotin carboxylase activity,pyruvate carboxylase activity,ATP binding,biotin binding,metal ion binding,pyruvate metabol</t>
  </si>
  <si>
    <t>DERPT_G7681.t1</t>
  </si>
  <si>
    <t>Full=V-type proton ATPase subunit B Short=V-ATPase subunit B ame: Full=Vacuolar proton pump subunit B vacuolar proton-transporting V-type ATPase, V1 domain,fungal-type vacuole membrane,ruffle,lysosomal membrane,early endosome,Golgi apparatus,cytosol,micro</t>
  </si>
  <si>
    <t>DERPT_G7725.t1</t>
  </si>
  <si>
    <t>Full=4-hydroxyphenylpyruvate dioxygenase ame: Full=4-hydroxyphenylpyruvic acid oxidase Short=4HPPD Short=HPD Short=HPPDase Golgi membrane,mitochondrion,endoplasmic reticulum membrane,cytosol,PML body,extracellular exosome,DNA binding,4-hydroxyphenylpyruva</t>
  </si>
  <si>
    <t>DERPT_G7726.t1</t>
  </si>
  <si>
    <t>Full=Spliceosome RNA helicase DDX39B ame: Full=56 kDa U2AF65-associated ame: Full=DEAD box UAP56 transcription export complex,chromosome, telomeric region,cell wall,transcription factor complex,spliceosomal complex,U4 snRNP,U6 snRNP,polytene chromosome,nu</t>
  </si>
  <si>
    <t>DERPT_G7727.t1</t>
  </si>
  <si>
    <t>Proposed Pan-Allergen, Allergen Homolog (Hom sNmSOD, Dro MnSOD, Hev b10, Alt a MnSOD: Full=Superoxide dismutase mitochondrial nucleoid,myelin sheath,extracellular exosome,mitochondrial respiratory chain supercomplex,DNA binding,superoxide dismutase activi</t>
  </si>
  <si>
    <t>DERPT_G7750.t1</t>
  </si>
  <si>
    <t>Proposed Pan-Allergen,  Allergen Homolog (Tyr p 28, Der f28, Pen c19, Cla h4, Cor a10, Alt a3) Full=Heat shock cognate 71 kDa ame: Full=Heat shock 70 kDa 8 ubiquitin ligase complex,Prp19 complex,photoreceptor inner segment,perichromatin fibrils,nucleolus,</t>
  </si>
  <si>
    <t>DERPT_G7763.t1</t>
  </si>
  <si>
    <t>Full= disulfide-isomerase A6 Flags: Precursor vacuolar membrane,endoplasmic reticulum lumen,endoplasmic reticulum membrane,smooth endoplasmic reticulum,endoplasmic reticulum-Golgi intermediate compartment,Golgi apparatus,lipid droplet,plasma membrane,plan</t>
  </si>
  <si>
    <t>DERPT_G7773.t1</t>
  </si>
  <si>
    <t>DERPT_G7786.t1</t>
  </si>
  <si>
    <t>Full=Enoyl- nucleus,mitochondrion,microtubule associated complex,chloroplast,signaling receptor binding,copper ion binding,ATP binding,enoyl-[acyl-carrier-protein] reductase activity,fatty acid biosynthetic process,aerobic respiration,pronephric nephron t</t>
  </si>
  <si>
    <t>DERPT_G779.t1</t>
  </si>
  <si>
    <t>Full=Chloride intracellular channel 5 nucleus,cytoskeleton,cell-cell junction,endomembrane system,integral component of membrane,vesicle,cytoplasmic part,intracellular organelle part,plasma membrane part,apical part of cell,protein binding,epithelial cell</t>
  </si>
  <si>
    <t>DERPT_G7797.t1</t>
  </si>
  <si>
    <t>Full=Eukaryotic translation initiation factor 2 subunit 3 ame: Full=Eukaryotic translation initiation factor 2 subunit gamma Short=eIF-2-gamma cytosol,eukaryotic translation initiation factor 2 complex,cell-cell adherens junction,eukaryotic 43S preinitiat</t>
  </si>
  <si>
    <t>DERPT_G7817.t1</t>
  </si>
  <si>
    <t>Full=Beta-galactosidase ame: Full=Acid beta-galactosidase Short=Lactase Flags: Precursor extracellular space,intracellular membrane-bounded organelle,cytoplasmic part,beta-galactosidase activity,galactose metabolic process,glycosaminoglycan catabolic proc</t>
  </si>
  <si>
    <t>DERPT_G784.t1</t>
  </si>
  <si>
    <t>Der p18 Allergen;Allergen homolog (Der f18, Blo t15) Full=Chitotriosidase-1 ame: Full=Chitinase-1 Flags: Precursor extracellular region,membrane-bounded organelle,cytoplasmic part,hydrolase activity, hydrolyzing O-glycosyl compounds,chitin binding,positi</t>
  </si>
  <si>
    <t>DERPT_G7871.t1</t>
  </si>
  <si>
    <t>Full=Transmembrane 104 homolog</t>
  </si>
  <si>
    <t>DERPT_G7876.t1</t>
  </si>
  <si>
    <t>Full=Alpha-actinin-3 ame: Full=Alpha-actinin skeletal muscle isoform 3 ame: Full=F-actin cross-linking stress fiber,nucleus,cytosol,actin filament,brush border,fascia adherens,postsynaptic density,Z disc,secretory granule,dendrite,axolemma,M band,cuticula</t>
  </si>
  <si>
    <t>DERPT_G7879.t1</t>
  </si>
  <si>
    <t>Full=Pyruvate dehydrogenase E1 component subunit mitochondrial Short=PDHE1-B Flags: Precursor nucleoplasm,nucleolus,vacuolar membrane,Golgi apparatus,cytosol,mitochondrial pyruvate dehydrogenase complex,mitochondrial nucleoid,apoplast,extracellular exosom</t>
  </si>
  <si>
    <t>DERPT_G7893.t1</t>
  </si>
  <si>
    <t>Full=Fumarate mitochondrial Short=Fumarase Flags: Precursor mitochondrial matrix,cytosol,tricarboxylic acid cycle enzyme complex,extracellular exosome,fumarate hydratase activity,protein binding,fumarate metabolic process,malate metabolic process,response</t>
  </si>
  <si>
    <t>DERPT_G7894.t1</t>
  </si>
  <si>
    <t>Full=SH3 domain-binding glutamic acid-rich 2 nucleoplasm,cytosol,extracellular exosome,protein binding,cellular component organization,regulation of cellular process</t>
  </si>
  <si>
    <t>DERPT_G7897.t1</t>
  </si>
  <si>
    <t>Full=Carboxypeptidase A1 Flags: Precursor vesicle,extracellular region part,metallocarboxypeptidase activity,protein kinase activity,ATP binding,zinc ion binding,regulation of angiotensin levels in blood,positive regulation of defense response to virus by</t>
  </si>
  <si>
    <t>DERPT_G791.t1</t>
  </si>
  <si>
    <t>Full=Calponin-2 ame: Full=Calponin smooth muscle ame: Full=Neutral calponin intracellular organelle,actin binding,cell adhesion,regulation of cell shape,regulation of gene expression,actomyosin structure organization,regulation of localization,regulation</t>
  </si>
  <si>
    <t>DERPT_G7931.t1</t>
  </si>
  <si>
    <t>Full=Proteasome subunit beta type-5 Flags: Precursor nucleoplasm,endoplasmic reticulum membrane,centrosome,proteasome core complex, beta-subunit complex,proteasome storage granule,extracellular exosome,spermatoproteasome complex,threonine-type endopeptida</t>
  </si>
  <si>
    <t>DERPT_G7934.t1</t>
  </si>
  <si>
    <t>Full=Aspartate--tRNA cytoplasmic ame: Full=Aspartyl-tRNA synthetase Short= nucleus,endoplasmic reticulum,cytosol,plasmodesma,membrane,extracellular exosome,RNA binding,aspartate-tRNA ligase activity,protein binding,ATP binding,aspartyl-tRNA aminoacylation</t>
  </si>
  <si>
    <t>DERPT_G7935.t1</t>
  </si>
  <si>
    <t>Full=Fumarylacetoacetase Short=FAA ame: Full=Beta-diketonase ame: Full=Fumarylacetoacetate hydrolase extracellular exosome,fumarylacetoacetase activity,arginine catabolic process,aromatic amino acid family catabolic process,tyrosine metabolic process,styr</t>
  </si>
  <si>
    <t>DERPT_G795.t1</t>
  </si>
  <si>
    <t>DERPT_G7959.t1</t>
  </si>
  <si>
    <t>Full=Ras-related Rab-11A Flags: Precursor Golgi membrane,spindle pole,mitochondrion,multivesicular body,vacuolar membrane,trans-Golgi network,centrosome,spindle pole body,kinetochore microtubule,cytosol,cell-cell adherens junction,aggresome,apical plasma</t>
  </si>
  <si>
    <t>DERPT_G7979.t1</t>
  </si>
  <si>
    <t>Full=Sodium hydrogen exchanger 3 ame: Full=Na(+) H(+) exchanger 3 Short=NHE-3 ame: Full=Solute carrier family 9 member 3 nucleoplasm,mitochondrion,endoplasmic reticulum,integral component of plasma membrane,focal adhesion,cell surface,intercalated disc,ba</t>
  </si>
  <si>
    <t>DERPT_G7984.t1</t>
  </si>
  <si>
    <t>Full=Endothelin-converting enzyme 1 Short=ECE-1 extracellular space,endoplasmic reticulum,Golgi apparatus,synaptic vesicle,external side of plasma membrane,integral component of membrane,axon,dendrite,neuron projection terminus,perinuclear region of cytop</t>
  </si>
  <si>
    <t>DERPT_G7996.t1</t>
  </si>
  <si>
    <t>DERPT_G8007.t1</t>
  </si>
  <si>
    <t>Full=Myosin light chain kinase 3 ame: Full=Cardiac- -C-associated Ca kinase Short=Cardiac-MLCK nucleus,cytosol,endomembrane system,dendrite,A band,cell projection part,extracellular exosome,presynapse,postsynapse,calmodulin-dependent protein kinase activi</t>
  </si>
  <si>
    <t>DERPT_G8039.t1</t>
  </si>
  <si>
    <t>Full=Lysosomal alpha-mannosidase Short=Laman ame: Full=Lysosomal acid alpha-mannosidase ame: Full=Mannosidase alpha class 2B member 1 ame: Full=Mannosidase alpha-B Flags: Precursor extracellular region,cell wall,vacuole,Golgi apparatus,intracellular organ</t>
  </si>
  <si>
    <t>DERPT_G8042.t1</t>
  </si>
  <si>
    <t>Der p7 Allergen;Allergen homolog (Der f7) Full=Mite allergen Der p 7 ame: Full=Allergen Der p VII ame: Allergen=Der p 7 Flags: Precursor</t>
  </si>
  <si>
    <t>DERPT_G8046.t1</t>
  </si>
  <si>
    <t>Full=Myosin-7 ame: Full=Myosin heavy chain 7 ame: Full=Myosin heavy chain slow isoform Short= -slow ame: Full=Myosin heavy cardiac muscle beta isoform Short= -beta stress fiber,striated muscle myosin thick filament,intercalated disc,Z disc,A band,microfil</t>
  </si>
  <si>
    <t>DERPT_G8047.t1</t>
  </si>
  <si>
    <t>Der p10 Allergen;Proposed Pan-Allergen, Allergen Homolog (Der p10, Aca s10, Pso o10, Sar s10, Blo t10): Full=Tropomyosin</t>
  </si>
  <si>
    <t>DERPT_G8048.t1</t>
  </si>
  <si>
    <t>Full=40S ribosomal SA ame: Full=37 kDa laminin receptor precursor Short=37LRP ame: Full=37 67 kDa laminin receptor Short=LRP LR ame: Full=67 kDa laminin receptor Short=67LR ame: Full=Laminin receptor 1 Short= ame: Full=Laminin-binding precursor p40 Short=</t>
  </si>
  <si>
    <t>DERPT_G8058.t1</t>
  </si>
  <si>
    <t>Full=Farnesyl pyrophosphate synthase Short=FPP synthase Short=FPS ame: Full=(2E,6E)-farnesyl diphosphate synthase ame: Full=Dimethylallyltranstransferase ame: Full=Farnesyl diphosphate synthase ame: Full=Geranyltranstransferase mitochondrion,peroxisome,en</t>
  </si>
  <si>
    <t>DERPT_G8071.t1</t>
  </si>
  <si>
    <t>Full=Ganglioside GM2 activator ame: Full=Cerebroside sulfate activator ame: Full=GM2-AP ame: Full=Sphingolipid activator 3 Short=SAP-3 Flags: Precursor enzyme activator activity,ganglioside catabolic process</t>
  </si>
  <si>
    <t>DERPT_G8116.t1</t>
  </si>
  <si>
    <t>DERPT_G8125.t1</t>
  </si>
  <si>
    <t>Full=Serpin B8 extracellular space,cytoplasm,membrane,membrane-bounded organelle,protein binding,negative regulation of biosynthetic process,positive regulation of signal transduction,response to organic substance,regulation of lipid metabolic process,neg</t>
  </si>
  <si>
    <t>DERPT_G8126.t1</t>
  </si>
  <si>
    <t>Full=Serpin B10 extracellular space,cytoplasm,membrane-bounded organelle,response to organic substance</t>
  </si>
  <si>
    <t>DERPT_G8127.t1</t>
  </si>
  <si>
    <t>Full=Corticosteroid-binding globulin Short=CBG ame: Full=Serpin A6 ame: Full=Transcortin Flags: Precursor extracellular space,cell part,endopeptidase inhibitor activity,protein binding,negative regulation of biosynthetic process,positive regulation of sig</t>
  </si>
  <si>
    <t>DERPT_G8133.t1</t>
  </si>
  <si>
    <t>Full=Apical endosomal glyco ame: Full=MAM domain-containing 4 Flags: Precursor membrane</t>
  </si>
  <si>
    <t>DERPT_G8134.t1</t>
  </si>
  <si>
    <t>Full=MAM and LDL-receptor class A domain-containing 2 ame: Full=Skeletal organic matrix MAM and LDL-receptor 2 Short=SOM MAM and LDL-receptor 2 membrane</t>
  </si>
  <si>
    <t>DERPT_G8135.t1</t>
  </si>
  <si>
    <t>Full=Apical endosomal glyco ame: Full=MAM domain-containing 4 Flags: Precursor proteasome core complex,membrane,membrane-bounded organelle,intracellular organelle,extracellular region part,cytoplasmic part,protein binding,immune system process,protein met</t>
  </si>
  <si>
    <t>DERPT_G8138.t1</t>
  </si>
  <si>
    <t>Full=Acetylcholinesterase Short=A Flags: Precursor extracellular space,nuclear envelope,endoplasmic reticulum,plasma membrane,synapse,intracellular organelle lumen,neuron part,cholinesterase activity,protein binding,response to acid chemical,acetylcholine</t>
  </si>
  <si>
    <t>DERPT_G8150.t1</t>
  </si>
  <si>
    <t>Full=Succinate-- ligase cell wall,mitochondrial inner membrane,cytosol,plasma membrane,succinate-CoA ligase complex (GDP-forming),extracellular exosome,succinate-CoA ligase (ADP-forming) activity,succinate-CoA ligase (GDP-forming) activity,copper ion bind</t>
  </si>
  <si>
    <t>DERPT_G8155.t1</t>
  </si>
  <si>
    <t>Full=Neurofascin Flags: Precursor intracellular,pleated septate junction,lateral plasma membrane,filopodium,cytoneme,main axon,synapse,calcium ion binding,protein binding,neuron cell-cell adhesion,epidermal growth factor receptor signaling pathway,imagina</t>
  </si>
  <si>
    <t>DERPT_G8157.t1</t>
  </si>
  <si>
    <t>DERPT_G8175.t1</t>
  </si>
  <si>
    <t>Full=60S ribosomal L5 nucleolus,focal adhesion,membrane,aminoacyl-tRNA synthetase multienzyme complex,cytosolic large ribosomal subunit,extracellular exosome,mRNA binding,structural constituent of ribosome,protein binding,5S rRNA binding,reproduction,ribo</t>
  </si>
  <si>
    <t>DERPT_G8185.t1</t>
  </si>
  <si>
    <t>Full=Rab GDP dissociation inhibitor alpha Short=Rab GDI alpha ame: Full=Guanosine diphosphate dissociation inhibitor 1 Short=GDI-1 Golgi apparatus,cytosol,focal adhesion,plasmodesma,membrane,midbody,neuron projection,myelin sheath,protein-containing compl</t>
  </si>
  <si>
    <t>DERPT_G8187.t1</t>
  </si>
  <si>
    <t>Full=Calnexin homolog Flags: Precursor nuclear envelope,mitochondrion,vacuolar membrane,endoplasmic reticulum membrane,smooth endoplasmic reticulum,plasma membrane,plant-type cell wall,plasmodesma,chloroplast,integral component of membrane,somatodendritic</t>
  </si>
  <si>
    <t>DERPT_G8193.t1</t>
  </si>
  <si>
    <t>Full=Ribose-5-phosphate isomerase ame: Full=D-ribose-5-phosphate ketol-isomerase ame: Full=Phosphoriboisomerase nucleus,cytoplasm,ribose-5-phosphate isomerase activity,identical protein binding,monosaccharide binding,D-ribose metabolic process,pyridoxine</t>
  </si>
  <si>
    <t>DERPT_G8197.t1</t>
  </si>
  <si>
    <t>Full=Probable proteasome subunit beta type-4 nucleoplasm,vacuolar membrane,endoplasmic reticulum membrane,plasma membrane,proteasome core complex, beta-subunit complex,proteasome storage granule,apoplast,extracellular exosome,threonine-type endopeptidase</t>
  </si>
  <si>
    <t>DERPT_G8198.t1</t>
  </si>
  <si>
    <t>Full=Lissencephaly-1 homolog protein phosphatase type 2A complex,nucleoplasm,Golgi apparatus,cytoskeleton,plasma membrane,bicellular tight junction,somatodendritic compartment,neuron projection,postsynapse,DNA-binding transcription factor activity,estroge</t>
  </si>
  <si>
    <t>DERPT_G8235.t1</t>
  </si>
  <si>
    <t>Full=Multidrug resistance-associated 1 ame: Full=ATP-binding cassette sub-family C member 1 ame: Full=Leukotriene C(4) transporter Short=LTC4 transporter vacuolar membrane,integral component of plasma membrane,lipid transporter activity,protein binding,AT</t>
  </si>
  <si>
    <t>DERPT_G8246.t1</t>
  </si>
  <si>
    <t>Allergen Homolog (Der p8, Der f8, Tyr p8): Full=Glutathione S-transferase Mu 2 ame: Full=GST class-mu 2 ame: Full=GSTM2-2 extracellular region,myelin sheath,membrane-bounded organelle,protein-containing complex,cytoplasmic part,glutathione transferase act</t>
  </si>
  <si>
    <t>DERPT_G8249.t1</t>
  </si>
  <si>
    <t>Full=Hypoxia up-regulated 1 Flags: Precursor smooth endoplasmic reticulum,integral component of membrane,endoplasmic reticulum chaperone complex,binding,symporter activity,response to ischemia,positive regulation of macromolecule metabolic process,regulat</t>
  </si>
  <si>
    <t>DERPT_G8251.t1;DERPT_G10267.t1</t>
  </si>
  <si>
    <t>DERPT_G8251.t1</t>
  </si>
  <si>
    <t>Full=Serine threonine- phosphatase 2A catalytic subunit alpha isoform Short=PP2A-alpha protein phosphatase type 2A complex,chromosome, centromeric region,spindle pole,nucleoplasm,nucleolus,centriole,cytosol,plasma membrane,postsynaptic density,neuronal ce</t>
  </si>
  <si>
    <t>DERPT_G827.t1</t>
  </si>
  <si>
    <t>DERPT_G8293.t1</t>
  </si>
  <si>
    <t>Full=Ubiquitin-like modifier-activating enzyme 1 ame: Full=Ubiquitin-activating enzyme E1 heterochromatin,nucleus,mitochondrion,lysosomal membrane,cytosol,plasma membrane,plasmodesma,endosome membrane,desmosome,rough endoplasmic reticulum membrane,extrace</t>
  </si>
  <si>
    <t>DERPT_G8326.t1</t>
  </si>
  <si>
    <t>Full=GTP-binding nuclear Ran ame: Full=GTPase Ran ame: Full=Ras TC4 ame: Full=Ras-related nuclear condensed chromosome kinetochore,chromatin,male germ cell nucleus,manchette,nuclear pore,nucleoplasm,nucleolus,lipid droplet,centriole,cytosol,nuclear microt</t>
  </si>
  <si>
    <t>DERPT_G8331.t1</t>
  </si>
  <si>
    <t>Full=Carboxypeptidase E Short=CPE ame: Full=Carboxypeptidase H Short=CPH ame: Full=Enkephalin convertase ame: Full=Prohormone-processing carboxypeptidase Flags: Precursor extracellular space,nucleus,Golgi apparatus,plasma membrane,secretory granule,dendri</t>
  </si>
  <si>
    <t>DERPT_G8335.t1</t>
  </si>
  <si>
    <t>Full=Septum formation Maf nucleoside-triphosphate diphosphatase activity,purine nucleobase metabolic process,pyrimidine nucleobase metabolic process</t>
  </si>
  <si>
    <t>DERPT_G8339.t1</t>
  </si>
  <si>
    <t>Full=Eukaryotic translation initiation factor 3 subunit D-1 Short=eIF3d-1 ame: Full=Eukaryotic translation initiation factor 3 subunit 7-1 ame: Full=Eukaryotic translation initiation factor 3 subunit p66 nucleus,cytosol,eukaryotic translation initiation f</t>
  </si>
  <si>
    <t>DERPT_G8345.t1</t>
  </si>
  <si>
    <t>Full=40S ribosomal S2 nuclear chromosome,cell wall,nucleoplasm,nucleolus,Golgi apparatus,plasma membrane,cell-cell adherens junction,focal adhesion,plasmodesma,chloroplast,cytosolic small ribosomal subunit,small-subunit processome,extracellular exosome,mR</t>
  </si>
  <si>
    <t>DERPT_G842.t1</t>
  </si>
  <si>
    <t>DERPT_G8420.t1</t>
  </si>
  <si>
    <t>Full=Transketolase Short=TK nucleoplasm,peroxisome,endoplasmic reticulum membrane,myelin sheath,extracellular exosome,magnesium ion binding,transketolase activity,thiamine pyrophosphate binding,protein homodimerization activity,monosaccharide binding,gluc</t>
  </si>
  <si>
    <t>DERPT_G8448.t1</t>
  </si>
  <si>
    <t>Full=Homogentisate 1,2-dioxygenase Short=HGDO ame: Full=Homogentisate oxygenase ame: Full=Homogentisic acid oxidase ame: Full=Homogentisicase cytosol,striated muscle dense body,extracellular exosome,homogentisate 1,2-dioxygenase activity,identical protein</t>
  </si>
  <si>
    <t>DERPT_G8459.t1</t>
  </si>
  <si>
    <t>DERPT_G8466.t1</t>
  </si>
  <si>
    <t>Full=Adrenocorticotropic hormone receptor Short=ACTH receptor Short=ACTH-R ame: Full=Adrenocorticotropin receptor ame: Full=Melanocortin receptor 2 Short=MC2-R integral component of membrane,cytoplasmic part,G-protein coupled receptor activity,glycerophos</t>
  </si>
  <si>
    <t>DERPT_G8471.t1</t>
  </si>
  <si>
    <t>Full= OSCP1 positive regulation of protein targeting to mitochondrion</t>
  </si>
  <si>
    <t>DERPT_G848.t1</t>
  </si>
  <si>
    <t>Full=Apical endosomal glyco ame: Full=MAM domain-containing 4 Flags: Precursor membrane,protein binding</t>
  </si>
  <si>
    <t>DERPT_G8505.t1</t>
  </si>
  <si>
    <t>Full=Glutathione hydrolase 1 proenzyme ame: Full=Gamma-glutamyltransferase 1 ame: Full=Gamma-glutamyltranspeptidase 1 Short=GGT 1 ame: Full=Leukotriene-C4 hydrolase ame: CD_antigen=CD224 Contains: ame: Full=Glutathione hydrolase 1 heavy chain Contains: am</t>
  </si>
  <si>
    <t>DERPT_G8510.t1</t>
  </si>
  <si>
    <t>Full=Citrate mitochondrial ame: Full=Citrate (Si)-synthase Flags: Precursor nucleus,mitochondrial matrix,microtubule associated complex,extracellular exosome,citrate (Si)-synthase activity,dipeptidase activity,carbohydrate metabolic process,acetyl-CoA met</t>
  </si>
  <si>
    <t>DERPT_G8534.t1</t>
  </si>
  <si>
    <t>Full=Lysosome-associated membrane glyco 1 Short=LAMP-1 Short=Lysosome-associated membrane 1 ame: Full=Lysosome membrane glyco LEP100 Flags: Precursor lysosomal membrane,late endosome,plasma membrane,cytoplasmic vesicle membrane,membrane part,phagocytic ve</t>
  </si>
  <si>
    <t>DERPT_G8546.t1</t>
  </si>
  <si>
    <t>Full=ATP synthase subunit mitochondrial ame: Full=F-ATPase delta subunit Flags: Precursor mitochondrial proton-transporting ATP synthase, central stalk,zinc ion binding,protein-containing complex binding,proton-transporting ATP synthase activity, rotation</t>
  </si>
  <si>
    <t>DERPT_G8580.t1</t>
  </si>
  <si>
    <t>Full=Glycogenin-1 Short=GN-1 Short=GN1 membrane,Golgi apparatus part,striated muscle dense body,extracellular exosome,glucose binding,glycogenin glucosyltransferase activity,glucuronosyltransferase activity,glycogen biosynthetic process,response to stress</t>
  </si>
  <si>
    <t>DERPT_G861.t1</t>
  </si>
  <si>
    <t>DERPT_G8619.t1</t>
  </si>
  <si>
    <t>Full=3-hydroxyisobutyrate mitochondrial Short=HIBADH Flags: Precursor mitochondrion,lipid droplet,phosphogluconate dehydrogenase (decarboxylating) activity,3-hydroxyisobutyrate dehydrogenase activity,NAD binding,L-serine catabolic process,valine catabolic</t>
  </si>
  <si>
    <t>DERPT_G8629.t1</t>
  </si>
  <si>
    <t>Full=3-oxoacyl- mitochondrion,plasma membrane,microvillus,brush border,vesicle,intracellular organelle part,carbonyl reductase (NADPH) activity,protein self-association,L-xylulose reductase (NADP+) activity,xylulose catabolic process,glucose metabolic pro</t>
  </si>
  <si>
    <t>DERPT_G8648.t1</t>
  </si>
  <si>
    <t>Full=5-aminolevulinate erythroid- mitochondrial Short=ALAS-E ame: Full=5-aminolevulinic acid synthase 2 ame: Full=Delta-ALA synthase 2 ame: Full=Delta-aminolevulinate synthase 2 Flags: Precursor mitochondrial inner membrane,intracellular organelle lumen,5</t>
  </si>
  <si>
    <t>DERPT_G8650.t1</t>
  </si>
  <si>
    <t>Full=Dipeptidyl peptidase 2 ame: Full=Dipeptidyl aminopeptidase II ame: Full=Dipeptidyl peptidase 7 ame: Full=Dipeptidyl peptidase II Short=DPP II ame: Full=Quiescent cell proline dipeptidase Flags: Precursor endomembrane system,cytoplasmic vesicle,intrac</t>
  </si>
  <si>
    <t>DERPT_G8668.t1</t>
  </si>
  <si>
    <t>Full=Succinyl-diaminopimelate desuccinylase Short=SDAP desuccinylase ame: Full=N-succinyl-LL-2,6-diaminoheptanedioate amidohydrolase nucleoplasm,mitochondrion,cytosol,ribosome,extracellular exosome,omega peptidase activity,zinc ion binding,metallodipeptid</t>
  </si>
  <si>
    <t>DERPT_G8678.t1</t>
  </si>
  <si>
    <t>Full=Calponin-1 ame: Full=Basic calponin ame: Full=Calponin smooth muscle somatodendritic compartment,membrane-bounded organelle,intracellular organelle,cytoskeletal protein binding,cell adhesion,regulation of cell shape,negative regulation of cellular pr</t>
  </si>
  <si>
    <t>DERPT_G8708.t1</t>
  </si>
  <si>
    <t>CG9896</t>
  </si>
  <si>
    <t>DERPT_G8709.t1</t>
  </si>
  <si>
    <t>Proposed StenAllergen, Allergen Homolog (Blo t13, Tyr p13, Aca s13): Full=Fatty acid-binding heart ame: Full=Fatty acid-binding 3 ame: Full=Heart-type fatty acid-binding Short=H-FABP nucleoplasm,cytoplasm,long-chain fatty acid binding,cytokine production,</t>
  </si>
  <si>
    <t>DERPT_G8728.t1;DERPT_G8727.t1;DERPT_G8730.t1</t>
  </si>
  <si>
    <t>Full=Cysteine and glycine-rich 1 ame: Full=Cysteine-rich 1 Short=CRP Short=CRP1 stress fiber,nucleus,focal adhesion,Z disc,cell leading edge,structural constituent of muscle,telethonin binding,MRF binding,metal ion binding,phosphoprotein binding,alpha-act</t>
  </si>
  <si>
    <t>DERPT_G873.t1</t>
  </si>
  <si>
    <t>Full=Filamin-A Short=FLN-A ame: Full=Actin-binding 280 Short=ABP-280 ame: Full=Alpha-filamin ame: Full=Endothelial actin-binding ame: Full=Filamin-1 ame: Full=Non-muscle filamin stress fiber,nucleolus,endoplasmic reticulum lumen,trans-Golgi network,cytoso</t>
  </si>
  <si>
    <t>DERPT_G8746.t1</t>
  </si>
  <si>
    <t>Full=PITH domain-containing 1 nucleus,disulfide oxidoreductase activity,cellular response to DNA damage stimulus,obsolete electron transport</t>
  </si>
  <si>
    <t>DERPT_G8759.t1</t>
  </si>
  <si>
    <t>Full=40S ribosomal S12 nucleoplasm,mitochondrial small ribosomal subunit,membrane,cytosolic large ribosomal subunit,cytosolic small ribosomal subunit,structural constituent of ribosome,nuclear-transcribed mRNA catabolic process, nonsense-mediated decay,re</t>
  </si>
  <si>
    <t>DERPT_G8761.t1</t>
  </si>
  <si>
    <t>Full=DNA repair RAD51 homolog 1 chromosome, centromeric region,nuclear chromosome, telomeric region,nuclear chromatin,lateral element,nuclear envelope,transcription factor TFIID complex,nucleolus,mitochondrial matrix,microtubule organizing center,PML body</t>
  </si>
  <si>
    <t>DERPT_G8780.t1</t>
  </si>
  <si>
    <t>Der f30 like allergen: Full=Ferritin heavy chain Short=Ferritin H subunit Contains: ame: Full=Ferritin heavy N-terminally processed nucleus,mitochondrion,autolysosome,extracellular exosome,ferroxidase activity,ferric iron binding,intracellular sequesterin</t>
  </si>
  <si>
    <t>DERPT_G8785.t1</t>
  </si>
  <si>
    <t>Full=Acetylcholinesterase Short=A Flags: Precursor extracellular space,nuclear envelope,endoplasmic reticulum,plasma membrane,synapse,intracellular organelle lumen,neuron part,cholinesterase activity,protein binding,nervous system development,acetylcholin</t>
  </si>
  <si>
    <t>DERPT_G8787.t1</t>
  </si>
  <si>
    <t>Glu1, Glu2, glu3 Homolog 51% identity: Full=Beta-1,3-glucan-binding Short=BGBP ame: Full=Beta-1,3-glucan recognition Short= Flags: Precursor hydrolase activity, hydrolyzing O-glycosyl compounds,carbohydrate metabolic process</t>
  </si>
  <si>
    <t>DERPT_G8792.t1</t>
  </si>
  <si>
    <t>Der p 2 Allergen;Proposed Mon-Allergen, Allergen Homolog (Der f2, Eur m2, Der s2)Full=Mite group 2 allergen Gly d ame: Allergen=Gly d protein binding,cholesterol transport,intracellular sterol transport</t>
  </si>
  <si>
    <t>DERPT_G8795.t1</t>
  </si>
  <si>
    <t>Allergen Homolog (Der f13): Full=Myelin P2 membrane-bounded organelle,cell body,intracellular part,fatty acid binding,startle response,nervous system development,cell proliferation,cell differentiation,regulation of response to external stimulus,negative</t>
  </si>
  <si>
    <t>DERPT_G8859.t1</t>
  </si>
  <si>
    <t>Der p3 Allergen, Proposed StenAllergen, Allergen Homolog (Der p3, Der f3, Eur m3, Blo t3, Tyr p3) Full=Trypsin Flags: Precursor serine-type endopeptidase activity,proteolysis</t>
  </si>
  <si>
    <t>DERPT_G8878.t1</t>
  </si>
  <si>
    <t>Full=Ubiquitin-conjugating enzyme E2 D3 ame: Full=(E3-independent) E2 ubiquitin-conjugating enzyme D3 ame: Full=E2 ubiquitin-conjugating enzyme D3 ame: Full=Ubiquitin carrier D3 ame: Full=Ubiquitin- ligase D3 ubiquitin ligase complex,proteasome complex,mi</t>
  </si>
  <si>
    <t>DERPT_G8886.t1</t>
  </si>
  <si>
    <t>Full=Golgi-associated plant pathogenesis-related 1 Short=GAPR-1 Short=Golgi-associated PR-1 ame: Full=Glioma pathogenesis-related 2 Short= 2 extracellular region,endomembrane system,intracellular membrane-bounded organelle,cytoplasmic part,intracellular o</t>
  </si>
  <si>
    <t>DERPT_G8888.t1;DERPT_G2512.t1</t>
  </si>
  <si>
    <t>DERPT_G8888.t1</t>
  </si>
  <si>
    <t>Full=Serine threonine- phosphatase PP1-beta catalytic subunit Short=PP-1B protein phosphatase type 1 complex,condensed chromosome kinetochore,nuclear chromosome, telomeric region,nuclear chromatin,polytene chromosome,nucleolus,mitochondrial outer membrane</t>
  </si>
  <si>
    <t>DERPT_G8894.t1;DERPT_G10901.t1;DERPT_G7263.t1</t>
  </si>
  <si>
    <t>DERPT_G8894.t1;DERPT_G10901.t1</t>
  </si>
  <si>
    <t>Allergen Homolog (Tyr p33, Lep d): Full=Tubulin alpha-1B chain ame: Full=Alpha-tubulin ubiquitous ame: Full=Tubulin K-alpha-1 ame: Full=Tubulin alpha-ubiquitous chain Contains: ame: Full=Detyrosinated tubulin alpha-1B chain astral microtubule,nucleus,lip</t>
  </si>
  <si>
    <t>DERPT_G8916.t1</t>
  </si>
  <si>
    <t>Full=Prolyl 3-hydroxylase OGFOD1 ame: Full=2-oxoglutarate and iron-dependent oxygenase domain-containing 1 ame: Full=uS12 prolyl 3-hydroxylase cytoplasm,intracellular organelle,iron ion binding,L-ascorbic acid binding,peptidyl-proline dioxygenase activity</t>
  </si>
  <si>
    <t>DERPT_G8921.t1</t>
  </si>
  <si>
    <t>Full=Scavenger receptor class B member 1 Short=SRB1 ame: Full=SR-BI acrosomal vesicle,lysosome,plasma membrane region,whole membrane,protein binding,lipid binding,signaling receptor activity,lipoprotein particle binding,positive regulation of cytokine pro</t>
  </si>
  <si>
    <t>DERPT_G8926.t1</t>
  </si>
  <si>
    <t>Full=Esterase-5B Short=Est-5B ame: Full=Carboxylic-ester hydrolase 5B Short=Carboxylesterase-5B Flags: Precursor integral component of plasma membrane,synapse,protein binding,hydrolase activity,postsynaptic membrane organization,synapse assembly,mating,re</t>
  </si>
  <si>
    <t>DERPT_G8938.t1</t>
  </si>
  <si>
    <t>Full=Probable cytosol aminopeptidase ame: Full=Leucine aminopeptidase Short=LAP ame: Full=Leucyl aminopeptidase nucleoplasm,mitochondrion,trans-Golgi network,focal adhesion,extracellular exosome,aminopeptidase activity,metalloexopeptidase activity,mangane</t>
  </si>
  <si>
    <t>DERPT_G8964.t1</t>
  </si>
  <si>
    <t>Der p13 Allergen;Proposed StenAllergen, Allergen Homolog (Der p13, Der f13, Lep d13,Blo t13, Tyr p13, Aca s13) Full=Fatty acid-binding muscle ame: Full=M-FABP nucleoplasm,cytosol,cell-cell junction,cell projection,neuronal cell body,cell periphery,fatty</t>
  </si>
  <si>
    <t>DERPT_G8971.t1</t>
  </si>
  <si>
    <t>DERPT_G8977.t1</t>
  </si>
  <si>
    <t>Full=Rho-related GTP-binding Flags: Precursor incipient cellular bud site,1,3-beta-D-glucan synthase complex,hyphal tip,nucleus,mitochondrial outer membrane,early endosome,peroxisomal membrane,endoplasmic reticulum,Golgi apparatus,cytosol,focal adhesion,c</t>
  </si>
  <si>
    <t>DERPT_G8987.t1</t>
  </si>
  <si>
    <t>DERPT_G8988.t1</t>
  </si>
  <si>
    <t>DERPT_G899.t1</t>
  </si>
  <si>
    <t>Full=Contactin-4 ame: Full=Brain-derived immunoglobulin superfamily 2 Short=BIG-2 Flags: Precursor plasma membrane,pleated septate junction,cysteine-type endopeptidase activity,histone acetyltransferase activity,protein binding,regulation of transcription</t>
  </si>
  <si>
    <t>DERPT_G8990.t1</t>
  </si>
  <si>
    <t>DERPT_G8991.t1</t>
  </si>
  <si>
    <t>DERPT_G9013.t1</t>
  </si>
  <si>
    <t>Allergen Homolog (Hom s eIF6): Full=Eukaryotic translation initiation factor 6 Short=eIF-6 lamin filament,nucleoplasm,nucleolus,cytosol,preribosome, large subunit precursor,extracellular exosome,translation initiation factor activity,ribosome binding,ribo</t>
  </si>
  <si>
    <t>DERPT_G9018.t1</t>
  </si>
  <si>
    <t>Full=Hydroxyacylglutathione mitochondrial ame: Full=Glyoxalase II Short=Glx II Flags: Precursor mitochondrion,cytosol,hydroxyacylglutathione hydrolase activity,glutathione biosynthetic process,methylglyoxal catabolic process to D-lactate via S-lactoyl-glu</t>
  </si>
  <si>
    <t>DERPT_G9052.t1;DERPT_G12213.t1</t>
  </si>
  <si>
    <t>DERPT_G9052.t1</t>
  </si>
  <si>
    <t>Full=Glutamate dehydrogenase mitochondrial Short=GDH 2 Flags: Precursor mitochondrial inner membrane,mitochondrial matrix,vacuolar membrane,cytosol,glutamate dehydrogenase (NAD+) activity,glutamate dehydrogenase [NAD(P)+] activity,copper ion binding,ATP b</t>
  </si>
  <si>
    <t>DERPT_G9053.t1</t>
  </si>
  <si>
    <t>Full=Mitochondrial presequence protease Flags: Precursor mitochondrial intermembrane space,metalloendopeptidase activity,metal ion binding,proteolysis involved in cellular protein catabolic process</t>
  </si>
  <si>
    <t>DERPT_G9084.t1</t>
  </si>
  <si>
    <t>Full=Serine cytosolic Short=SHMT ame: Full=Glycine hydroxymethyltransferase ame: Full=Serine methylase mitochondrial respiratory chain complex I,plasma membrane,chloroplast thylakoid,chloroplast stroma,stromule,cytosolic ribosome,mitochondrial nucleoid,ap</t>
  </si>
  <si>
    <t>DERPT_G9110.t1</t>
  </si>
  <si>
    <t>Der f Actinin like allergen;Allergen Homolog (Der f24 )Full=Alpha-actinin-1 ame: Full=Alpha-actinin cytoskeletal isoform ame: Full=F-actin cross-linking ame: Full=Non-muscle alpha-actinin-1 stress fiber,ruffle,extracellular space,nucleus,cytosol,striated</t>
  </si>
  <si>
    <t>DERPT_G9115.t1</t>
  </si>
  <si>
    <t>Full=Cathepsin B Contains: ame: Full=Cathepsin B light chain Contains: ame: Full=Cathepsin B heavy chain Flags: Precursor extracellular space,nucleolus,mitochondrion,lysosome,caveola,external side of plasma membrane,apical plasma membrane,sarcolemma,perin</t>
  </si>
  <si>
    <t>DERPT_G9116.t1</t>
  </si>
  <si>
    <t>DERPT_G9119.t1</t>
  </si>
  <si>
    <t>DERPT_G9133.t1</t>
  </si>
  <si>
    <t>Full=Low density lipo receptor adapter 1 ame: Full=Autosomal recessive hypercholesterolemia homolog early endosome,cytosol,neurofilament,cytoplasmic side of plasma membrane,basal plasma membrane,AP-1 adaptor complex,AP-2 adaptor complex,axon,recycling end</t>
  </si>
  <si>
    <t>DERPT_G9147.t1;DERPT_G12285.t1</t>
  </si>
  <si>
    <t>DERPT_G9147.t1</t>
  </si>
  <si>
    <t>Full=Splicing factor U2af large subunit B ame: Full=U2 auxiliary factor 65 kDa subunit B ame: Full=U2 small nuclear ribonucleo auxiliary factor large subunit B Short=U2 snRNP auxiliary factor large subunit B commitment complex,Prp19 complex,nuclear speck,</t>
  </si>
  <si>
    <t>DERPT_G9149.t1</t>
  </si>
  <si>
    <t>Full=Lysosomal alpha-mannosidase Short=Laman ame: Full=Lysosomal acid alpha-mannosidase ame: Full=Mannosidase alpha class 2B member 1 ame: Full=Mannosidase alpha-B Flags: Precursor vacuolar membrane,plant-type cell wall,Golgi apparatus part,apoplast,alpha</t>
  </si>
  <si>
    <t>DERPT_G917.t1</t>
  </si>
  <si>
    <t>Full=Isocitrate dehydrogenase nucleoplasm,nucleolus,mitochondrial isocitrate dehydrogenase complex (NAD+),mitochondrial nucleoid,nucleotide binding,isocitrate dehydrogenase (NAD+) activity,zinc ion binding,tricarboxylic acid cycle,isocitrate metabolic pro</t>
  </si>
  <si>
    <t>DERPT_G9170.t1</t>
  </si>
  <si>
    <t>DERPT_G9181.t1</t>
  </si>
  <si>
    <t>DERPT_G9187.t1</t>
  </si>
  <si>
    <t>Der f6 like allergen;Allergen Homolog (Blo t6)Full=Trypsin epsilon Flags: Precursor membrane,cell part,serine-type endopeptidase activity,Rho guanyl-nucleotide exchange factor activity,protein binding,proteolysis,regulation of Rho protein signal transduc</t>
  </si>
  <si>
    <t>DERPT_G9201.t1</t>
  </si>
  <si>
    <t>Full=Kininogen-1 Contains: ame: Full=Kininogen-1 heavy chain Contains: ame: Full=Bradykinin Contains: ame: Full=Kininogen-1 light chain Flags: Precursor cysteine-type endopeptidase inhibitor activity,response to stress,regulation of proteolysis,regulation</t>
  </si>
  <si>
    <t>DERPT_G921.t1</t>
  </si>
  <si>
    <t>Allergen Homolog (Sola ISOD, Ole5): Full=Superoxide dismutase extracellular space,nucleus,mitochondrion,lysosome,peroxisome,cytosol,plasma membrane,chloroplast,extracellular matrix,cytoplasmic vesicle,dendrite cytoplasm,neuronal cell body,protein-containi</t>
  </si>
  <si>
    <t>DERPT_G9212.t1</t>
  </si>
  <si>
    <t>Full=ADP-dependent glucokinase Short=ADP-GK Short=ADPGK phosphotransferase activity, alcohol group as acceptor,carbohydrate metabolic process</t>
  </si>
  <si>
    <t>DERPT_G9217.t1</t>
  </si>
  <si>
    <t>Allergen Homolog (Cand aPGCK): Full=Phosphoglycerate kinase 1 nucleus,cytosol,Z disc,M band,sperm fibrous sheath,membrane raft,extracellular exosome,phosphoglycerate kinase activity,protein binding,ATP binding,ADP binding,gluconeogenesis,chemical synaptic</t>
  </si>
  <si>
    <t>DERPT_G9231.t1</t>
  </si>
  <si>
    <t>Full=Tyrosine--tRNA cytoplasmic ame: Full=Tyrosyl-tRNA synthetase Short= nucleus,cytosol,cytoplasmic stress granule,tRNA binding,mRNA binding,tyrosine-tRNA ligase activity,valine-tRNA ligase activity,ATP binding,tyrosyl-tRNA aminoacylation,valyl-tRNA amin</t>
  </si>
  <si>
    <t>DERPT_G9244.t1</t>
  </si>
  <si>
    <t>DERPT_G9247.t1</t>
  </si>
  <si>
    <t>Full=Acetylcholinesterase Short=A Flags: Precursor endoplasmic reticulum,plasma membrane,extracellular region part,intracellular organelle part,synapse,neuron part,protein binding,carboxylic ester hydrolase activity,response to organonitrogen compound,cel</t>
  </si>
  <si>
    <t>DERPT_G9250.t1</t>
  </si>
  <si>
    <t>DERPT_G9264.t1</t>
  </si>
  <si>
    <t>Full=Methionine aminopeptidase 1 Short=MAP 1 Short= 1 ame: Full=Peptidase M 1 nucleus,mitochondrion,chloroplast,cytoplasmic stress granule,cytosolic ribosome,mRNA binding,iron ion binding,nickel cation binding,manganese ion binding,cobalt ion binding,meta</t>
  </si>
  <si>
    <t>DERPT_G9290.t1</t>
  </si>
  <si>
    <t>Full=Multidrug resistance-associated 1 ame: Full=ATP-binding cassette sub-family C member 1 ame: Full=Leukotriene C(4) transporter Short=LTC4 transporter vacuole,integral component of plasma membrane,apical plasma membrane,intercellular canaliculus,lipid</t>
  </si>
  <si>
    <t>DERPT_G9291.t1</t>
  </si>
  <si>
    <t>Full=Alpha-N-acetylglucosaminidase ame: Full=N-acetyl-alpha-glucosaminidase Short=NAG Contains: ame: Full=Alpha-N-acetylglucosaminidase 82 kDa form Contains: ame: Full=Alpha-N-acetylglucosaminidase 77 kDa form Flags: Precursor lysosome,extracellular exoso</t>
  </si>
  <si>
    <t>DERPT_G9292.t1</t>
  </si>
  <si>
    <t>Full=Probable enoyl- hydratase echA8 mitochondrial matrix,cell periphery,mRNA 3-UTR binding,enoyl-CoA hydratase activity,methylglutaconyl-CoA hydratase activity,nuclear-transcribed mRNA catabolic process, deadenylation-dependent decay,fatty acid beta-oxi</t>
  </si>
  <si>
    <t>DERPT_G9303.t1</t>
  </si>
  <si>
    <t>Full=ATP-dependent rRNA helicase RRP3 nucleolus,cytosol,membrane,RNA binding,ATP-dependent RNA helicase activity,ATP binding,cysteine-type peptidase activity,maturation of SSU-rRNA from tricistronic rRNA transcript (SSU-rRNA, 5.8S rRNA, LSU-rRNA),nematode</t>
  </si>
  <si>
    <t>DERPT_G9304.t1</t>
  </si>
  <si>
    <t>Allergen Homolog (Der p1, Der f1, Eur m1): Full=Cathepsin S Flags: Precursor lysosome,membrane,fusome,cysteine-type endopeptidase activity,protein binding,immune response,antigen processing and presentation,basement membrane disassembly,salivary gland cel</t>
  </si>
  <si>
    <t>DERPT_G9315.t1</t>
  </si>
  <si>
    <t>Full=Beta-galactosidase ame: Full=Acid beta-galactosidase Short=Lactase Flags: Precursor extracellular space,cytoplasm,intracellular membrane-bounded organelle,hydrolase activity, hydrolyzing O-glycosyl compounds,carbohydrate metabolic process</t>
  </si>
  <si>
    <t>DERPT_G9323.t1</t>
  </si>
  <si>
    <t>Full=Dehydrogenase reductase SDR family member 4 ame: Full=NADPH-dependent carbonyl reductase NADP-retinol dehydrogenase Short=CR Short=PHCR ame: Full=NADPH-dependent retinol dehydrogenase reductase Short=NDRD ame: Full=Peroxisomal short-chain alcohol deh</t>
  </si>
  <si>
    <t>DERPT_G9352.t1</t>
  </si>
  <si>
    <t>Full=Clathrin heavy chain 1 mitochondrion,vacuolar membrane,trans-Golgi network,lipid droplet,cytosol,focal adhesion,cell cortex,synaptic vesicle,plasmodesma,chloroplast,cytoplasmic side of plasma membrane,apical plasma membrane,clathrin coat of trans-Gol</t>
  </si>
  <si>
    <t>DERPT_G9373.t1</t>
  </si>
  <si>
    <t>Full=Glycogen muscle form ame: Full=Myophosphorylase plasma membrane,sarcoplasmic reticulum,Z disc,axon,protein-containing complex,extracellular exosome,purine nucleobase binding,ATP binding,drug binding,glycogen phosphorylase activity,AMP binding,vitamin</t>
  </si>
  <si>
    <t>DERPT_G9385.t1</t>
  </si>
  <si>
    <t>Full=Peptidase 1 ame: Full=Allergen Der f I ame: Full=Major mite fecal allergen Der f 1 ame: Allergen=Der f 1 Flags: Precursor cytoplasmic part,cysteine-type peptidase activity,proteolysis</t>
  </si>
  <si>
    <t>DERPT_G9386.t1</t>
  </si>
  <si>
    <t>Allergen Homolog (Der p1, Der f1): Full=Cathepsin K Flags: Precursor vacuole,cysteine-type peptidase activity,proteolysis,biological_process,response to stimulus</t>
  </si>
  <si>
    <t>DERPT_G9397.t1</t>
  </si>
  <si>
    <t>Full=Small ubiquitin-related modifier 1 Short=SUMO-1 Flags: Precursor heterochromatin,fibrillar center,XY body,cytoplasm,microtubule organizing center,spindle,voltage-gated potassium channel complex,PML body,nuclear speck,dendrite,nuclear membrane,synapse</t>
  </si>
  <si>
    <t>DERPT_G9401.t1</t>
  </si>
  <si>
    <t>Full=Nicotinate phosphoribosyltransferase Short=NAPRTase ame: Full=Nicotinate phosphoribosyltransferase domain-containing 1 endosome,cytosol,cilium,integral component of membrane,intrinsic component of plasma membrane,sarcolemma,membrane raft,SNARE bindin</t>
  </si>
  <si>
    <t>DERPT_G9414.t1</t>
  </si>
  <si>
    <t>Full=ATP-binding cassette sub-family A member 2 ame: Full=ATP-binding cassette transporter 2 Short=ATP-binding cassette 2 vacuole,endoplasmic reticulum,Golgi apparatus,microtubule organizing center,cell surface,integral component of membrane,plasma membra</t>
  </si>
  <si>
    <t>DERPT_G9515.t1</t>
  </si>
  <si>
    <t>Full=Inosine-5 -monophosphate dehydrogenase Short=IMP dehydrogenase Short=IMPD Short=IMPDH nucleoplasm,peroxisomal membrane,cell junction,extracellular exosome,nucleotide binding,DNA binding,mRNA binding,IMP dehydrogenase activity,metal ion binding,eye de</t>
  </si>
  <si>
    <t>DERPT_G9529.t1</t>
  </si>
  <si>
    <t>Full=Dihydropyrimidinase Short=DHP Short=DHPase ame: Full=Dihydropyrimidine amidohydrolase ame: Full=Hydantoinase extracellular space,mitochondrion,cytosol,microtubule,membrane,lamellipodium,dendrite,growth cone,filamentous actin,neuronal cell body,termin</t>
  </si>
  <si>
    <t>DERPT_G9530.t1</t>
  </si>
  <si>
    <t>Full=60S ribosomal L12 nucleolus,vacuole,Golgi apparatus,focal adhesion,plasmodesma,chloroplast,membrane,cytosolic large ribosomal subunit,preribosome, large subunit precursor,extracellular matrix,extracellular exosome,structural constituent of ribosome,p</t>
  </si>
  <si>
    <t>DERPT_G9539.t1</t>
  </si>
  <si>
    <t>Full=Proteasome subunit alpha ame: Full=20S proteasome alpha subunit ame: Full=Proteasome core P-body,nucleus,chloroplast,proteasome core complex, alpha-subunit complex,proteasome storage granule,nuclear outer membrane-endoplasmic reticulum membrane netwo</t>
  </si>
  <si>
    <t>DERPT_G9544.t1</t>
  </si>
  <si>
    <t>Full= disulfide-isomerase Short=PDI ame: Full=Cellular thyroid hormone-binding ame: Full=Prolyl 4-hydroxylase subunit beta ame: Full=p55 Flags: Precursor extracellular space,nuclear envelope,mitochondrion,vacuolar membrane,rough endoplasmic reticulum,endo</t>
  </si>
  <si>
    <t>DERPT_G9564.t1</t>
  </si>
  <si>
    <t>Full=FK506-binding 2 ame: Full=Peptidyl-prolyl cis-trans isomerase Short=PPIase ame: Full=Rotamase Flags: Precursor vacuole,Golgi apparatus,cytosol,chloroplast,membrane,endoplasmic reticulum part,calcium ion binding,protein binding,isomerase activity,prot</t>
  </si>
  <si>
    <t>DERPT_G9601.t1</t>
  </si>
  <si>
    <t>Full=14-3-3 epsilon Short=14-3-3E chromosome,mitochondrion,centrosome,kinesin complex,plasma membrane,cell-cell adherens junction,focal adhesion,cell surface,cytoplasmic stress granule,axon,yeast-form cell wall,melanosome,germline ring canal,extracellular</t>
  </si>
  <si>
    <t>DERPT_G9603.t1;DERPT_G12297.t1</t>
  </si>
  <si>
    <t>DERPT_G9603.t1</t>
  </si>
  <si>
    <t>Full=Coronin-1B ame: Full=Coronin-2 stress fiber,immunological synapse,early endosome,cytosol,actin filament,cell-cell adherens junction,focal adhesion,cell cortex,lateral plasma membrane,flotillin complex,lamellipodium,axon,phagocytic vesicle,perinuclear</t>
  </si>
  <si>
    <t>DERPT_G961.t1</t>
  </si>
  <si>
    <t>Full=Endolysin ame: Full=Gene product 15 Short=gp15 ame: Full=Lysozyme ame: Full=Morphogenesis 2 ame: Full=Muramidase ame: Full= p15 extracellular region,intracellular,lysozyme activity,protein binding,carbohydrate binding,positive regulation of cytokine</t>
  </si>
  <si>
    <t>DERPT_G9632.t1</t>
  </si>
  <si>
    <t>Full=Phosphoglucomutase-1 Short=PGM 1 ame: Full=Glucose phosphomutase 1 nucleus,cytosol,cell-cell adherens junction,chloroplast,actin cytoskeleton,dystrophin-associated glycoprotein complex,Z disc,cell-substrate junction,sarcolemma,plastid part,apoplast,e</t>
  </si>
  <si>
    <t>DERPT_G9638.t1</t>
  </si>
  <si>
    <t>Proposed Eur-Allergen, Allergen Homolog (Mal s6, Sola i5, Hev bCYP, Bet v7, Asp f27, Cand aCYP): Full=Peptidyl-prolyl cis-trans isomerase B Short=PPIase B ame: Full=CYP-S1 ame: Full=Cyclophilin B ame: Full=Rotamase B ame: Full=S-cyclophilin Short=SCYLP Fl</t>
  </si>
  <si>
    <t>DERPT_G9650.t1</t>
  </si>
  <si>
    <t>Full=Filamin-C Short=FLN-C ame: Full=ABP-280 ame: Full=ABP-L ame: Full=Actin-binding ame: Full=Filamin-2 ame: Full=Gamma-filamin nucleus,trans-Golgi network,cytosol,brush border,adherens junction,sarcoplasm,Z disc,growth cone,filamentous actin,actin filam</t>
  </si>
  <si>
    <t>DERPT_G9653.t1</t>
  </si>
  <si>
    <t>Full=Dipeptidyl peptidase 1 ame: Full=Cathepsin C ame: Full=Cathepsin J ame: Full=Dipeptidyl peptidase I Short=DPP-I Short=DPPI ame: Full=Dipeptidyl transferase Contains: ame: Full=Dipeptidyl peptidase 1 exclusion domain chain ame: Full=Dipeptidyl peptida</t>
  </si>
  <si>
    <t>DERPT_G9692.t1</t>
  </si>
  <si>
    <t>Full=Mannosyl-oligosaccharide 1,2-alpha-mannosidase IA ame: Full=Man(9)-alpha-mannosidase Short=Man9-mannosidase ame: Full=Mannosidase alpha class 1A member 1 ame: Full=Processing alpha-1,2-mannosidase IA Short=Alpha-1,2-mannosidase IA Golgi membrane,endo</t>
  </si>
  <si>
    <t>DERPT_G9697.t1</t>
  </si>
  <si>
    <t>Full=Sucrase- intestinal Contains: ame: Full=Sucrase Contains: ame: Full=Isomaltase extracellular region,cell wall,lysosome,membrane,alpha-1,4-glucosidase activity,carbohydrate binding,regulation of the force of heart contraction,diaphragm contraction,hea</t>
  </si>
  <si>
    <t>DERPT_G9698.t1</t>
  </si>
  <si>
    <t>Full=Lysosomal alpha-glucosidase ame: Full=Acid maltase Flags: Precursor extracellular region,cell wall,lysosome,membrane,alpha-1,4-glucosidase activity,carbohydrate binding,regulation of the force of heart contraction,diaphragm contraction,heart morphoge</t>
  </si>
  <si>
    <t>DERPT_G9704.t1</t>
  </si>
  <si>
    <t>DERPT_G9724.t1</t>
  </si>
  <si>
    <t>380898AAR97872.1 tenebrin protein binding</t>
  </si>
  <si>
    <t>DERPT_G9732.t1</t>
  </si>
  <si>
    <t>Full=Gamma-interferon-inducible lysosomal thiol reductase ame: Full=Gamma-interferon-inducible IP-30 Flags: Precursor lysosome,membrane,oxidoreductase activity, acting on a sulfur group of donors,antigen processing and presentation of exogenous peptide an</t>
  </si>
  <si>
    <t>DERPT_G9736.t1</t>
  </si>
  <si>
    <t>Full=Tissue alpha-L-fucosidase ame: Full=Alpha-L-fucosidase I ame: Full=Alpha-L-fucoside fucohydrolase 1 Short=Alpha-L-fucosidase 1 Flags: Precursor lysosomal lumen,extracellular exosome,alpha-L-fucosidase activity,fucose binding,fucose metabolic process,</t>
  </si>
  <si>
    <t>DERPT_G9743.t1</t>
  </si>
  <si>
    <t>Full=Translocon-associated subunit alpha Short=TRAP-alpha ame: Full=Signal sequence receptor subunit alpha Short=SSR-alpha Flags: Precursor endoplasmic reticulum membrane,BLOC-1 complex,protein binding,multicellular organismal process,cellular process,int</t>
  </si>
  <si>
    <t>DERPT_G9761.t1</t>
  </si>
  <si>
    <t>Full=Dihydropteridine reductase ame: Full=HDHPR ame: Full=Quinoid dihydropteridine reductase mitochondrion,cytosol,neuron projection,extracellular exosome,6,7-dihydropteridine reductase activity,electron transfer activity,protein homodimerization activity</t>
  </si>
  <si>
    <t>DERPT_G9802.t1</t>
  </si>
  <si>
    <t>Allergen Homolog (Der f30): Full=Ferritin heavy chain Short=Ferritin H subunit Contains: ame: Full=Ferritin heavy N-terminally processed ferric iron binding,oxidoreductase activity,iron ion transport,cellular iron ion homeostasis,immune response,negative</t>
  </si>
  <si>
    <t>DERPT_G9816.t1</t>
  </si>
  <si>
    <t>DERPT_G9820.t1</t>
  </si>
  <si>
    <t>Der p14 Allergen;Proposed Sten-Allergen, Allergen Homolog (Der p14, Sar s14, Eur m14, Der f14) Full=Apolipo B-100 Short=Apo B-100 Contains: ame: Full=Apolipo B-48 Short=Apo B-48 Flags: Precursor extracellular space,vesicle,protein-containing complex,intr</t>
  </si>
  <si>
    <t>DERPT_G9825.t1</t>
  </si>
  <si>
    <t>Full=Cell cycle control 50A ame: Full=P4-ATPase flippase complex beta subunit TMEM30A ame: Full=Transmembrane 30A nucleoplasm,cytosol,plasma membrane,endomembrane system,cytoplasmic vesicle,UDP-N-acetylglucosamine diphosphorylase activity,UTP:glucose-1-ph</t>
  </si>
  <si>
    <t>DERPT_G9845.t1</t>
  </si>
  <si>
    <t>Full=Proline--tRNA ligase ame: Full=Prolyl-tRNA synthetase Short= mitochondrion,cytosol,ribosome,plasmodesma,cytoplasmic stress granule,membrane,aminoacyl-tRNA synthetase multienzyme complex,methionyl glutamyl tRNA synthetase complex,GAIT complex,mRNA bin</t>
  </si>
  <si>
    <t>DERPT_G9848.t1</t>
  </si>
  <si>
    <t>Full= FAM186A</t>
  </si>
  <si>
    <t>DERPT_G9885.t1</t>
  </si>
  <si>
    <t>Full=Mannose-6-phosphate isomerase ame: Full=Phosphohexomutase ame: Full=Phosphomannose isomerase Short=PMI cytoplasm,membrane-bounded organelle,mannose-6-phosphate isomerase activity,zinc ion binding,glycoprotein biosynthetic process,GDP-mannose biosynth</t>
  </si>
  <si>
    <t>DERPT_G99.t1</t>
  </si>
  <si>
    <t>Full=Elongation factor 1-alpha 1 Short=EF-1-alpha-1 ame: Full=Elongation factor Tu Short=EF-Tu ame: Full=Eukaryotic elongation factor 1 A-1 Short=eEF1A-1 extracellular space,nucleolus,lipid droplet,cytosol,eukaryotic translation elongation factor 1 comple</t>
  </si>
  <si>
    <t>DERPT_G9901.t1</t>
  </si>
  <si>
    <t>Full=Acylpyruvase mitochondrial ame: Full=Fumarylacetoacetate hydrolase domain-containing 1 ame: Full=Oxaloacetate decarboxylase Short=OAA decarboxylase Flags: Precursor nucleoplasm,mitochondrial inner membrane,cytosol,oxaloacetate decarboxylase activity,</t>
  </si>
  <si>
    <t>DERPT_G9923.t1</t>
  </si>
  <si>
    <t>Der p29 Allergen, Proposed Eur-Allergen, Allergen Homolog (Mal s6, Sola i5, Hev bCYP, Bet v7, Asp f27, Cand aCYP): Full=Peptidyl-prolyl cis-trans isomerase A Short=PPIase A ame: Full=Cyclophilin A ame: Full=Cyclosporin A-binding ame: Full=Rotamase A Conta</t>
  </si>
  <si>
    <t>DERPT_G9930.t1</t>
  </si>
  <si>
    <t>DERPT_G9947.t1</t>
  </si>
  <si>
    <t>Full=Acid phosphatase type 7 ame: Full=Purple acid phosphatase long form Flags: Precursor acid phosphatase activity,protein binding,metal ion binding,riboflavin metabolic process,hexachlorocyclohexane metabolic process</t>
  </si>
  <si>
    <t>DERPT_G9981.t1</t>
  </si>
  <si>
    <t>Full=Probable methylmalonate-semialdehyde dehydrogenase [acylating] mitochondrial Short=MMSDH Short=Malonate-semialdehyde dehydrogenase nucleoplasm,mitochondrion,extracellular exosome,fatty-acyl-CoA binding,3-chloroallyl aldehyde dehydrogenase activity,al</t>
  </si>
  <si>
    <t>DERPT_G9982.t1</t>
  </si>
  <si>
    <t>Full=4-aminobutyrate aminotransferase ame: Full=GABA aminotransferase Short=GABA-AT ame: Full=Gamma-amino-N-butyrate transaminase Short=GABA transaminase mitochondrial matrix,cytosol,4-aminobutyrate transaminase complex,neuron projection,extracellular exo</t>
  </si>
  <si>
    <t>DERPT_G9988.t1</t>
  </si>
  <si>
    <t>Full=Glucosamine-6-phosphate isomerase 1 ame: Full=Glucosamine-6-phosphate deaminase 1 Short=GNPDA 1 Short= 6P deaminase 1 ame: Full=Oscillin nucleus,cytoplasm,extracellular exosome,glucosamine-6-phosphate deaminase activity,hydrolase activity,fructose 6-</t>
  </si>
  <si>
    <t>LFQ intensity SM_Y-2</t>
  </si>
  <si>
    <t>LFQ intensity SM_Y-1</t>
  </si>
  <si>
    <t>LFQ intensity SM_Y-3</t>
  </si>
  <si>
    <t>LFQ intensity SM_Y-4</t>
  </si>
  <si>
    <t>LFQ intensity SM_Y+1</t>
  </si>
  <si>
    <t>LFQ intensity SM_Y+2</t>
  </si>
  <si>
    <t>LFQ intensity SM_Y+3</t>
  </si>
  <si>
    <t>LFQ intensity SM_Y+4</t>
  </si>
  <si>
    <t>AAACAGGTGGCGGAGGCTGGGGGAACAATGAGCTGGAGTTTTATACGGCTAACCGTAGTCAGAATGTGCGCGTTGAAAAT</t>
  </si>
  <si>
    <t>GGACATTTAGTAATTGATGTTCGTGTAGAAAGTTATGGTGGACGTGACTTTACCAGCGGTCGCATCCACAGTAAGCAAGC</t>
  </si>
  <si>
    <t>CTGGGCATACGGTAAGTTCGAGGCACGCGCTCGTTTGCCGAGTGGCCACCATCTGTGGCCAGCTATTTGGATGTTCCCGC</t>
  </si>
  <si>
    <t>GTGACAGTAAGTACGGCCCCTGGGCAGCCAGCGGAGAGATCGACATTATGGAGTACCGTGGCGACGTACATGATAAAATC</t>
  </si>
  <si>
    <t>GAAGGTACTATTCATTATGGAGGGCAATGGCCAAACAATATCTATACCGGGTCAGGGCCTCATCACTTCAATGTTGACTT</t>
  </si>
  <si>
    <t>TAGCAAAGACTTTCATAACTTTGCAGTGGAGTGGGATACCAAAGAGATTCGCTGGTACATGGACGGGAATAAATATTTTA</t>
  </si>
  <si>
    <t>GCGTTAATATTGACCGCAACATGTGGTCTGGCAAGGGCAATAACCCCTATAACAAGAACGGACAACCATTCGACCAACCA</t>
  </si>
  <si>
    <t>TTCCGCTGGATTCTTAACGTAGCCGTGGGCGGAAACTTCTTCGGCCCCGGCCCGTATGTAACCCCGGACCAAGCACGCCA</t>
  </si>
  <si>
    <r>
      <rPr>
        <b/>
        <sz val="11"/>
        <color theme="1"/>
        <rFont val="Calibri"/>
        <family val="2"/>
        <scheme val="minor"/>
      </rPr>
      <t>AGATCTG</t>
    </r>
    <r>
      <rPr>
        <sz val="11"/>
        <color theme="1"/>
        <rFont val="Calibri"/>
        <family val="2"/>
        <scheme val="minor"/>
      </rPr>
      <t>ATGGCGAACTGGCAAATGGTCTGGCAAGACGAGTTCAACGGCGGCCATCTGGATCAGAACCATTGGGAGTTCG</t>
    </r>
  </si>
  <si>
    <r>
      <t>CTGGCAGAAGCACACTATGGAGATCGACTATGTTCGCGTATATCAGTGGCGTTAA</t>
    </r>
    <r>
      <rPr>
        <b/>
        <sz val="11"/>
        <color theme="1"/>
        <rFont val="Calibri"/>
        <family val="2"/>
        <scheme val="minor"/>
      </rPr>
      <t>CTCGAG</t>
    </r>
  </si>
  <si>
    <t>TTGGCGGTAATGGTTGGGGTAATAATGAATTGGAATTCTATACGTATAATCGAACCGAAAATGCTCGTATCGAAAATGGA</t>
  </si>
  <si>
    <t>AATTTGGTAATCGATGTTCATGTTGAAGATTATCGTGAACGTCAATTTACATCAGCTCGCATGCATACAAAACAAGCATG</t>
  </si>
  <si>
    <t>GAAATATGGCCGTTTCGAAATTCGTGCACGTATGCCTAATGGACATAATCTTTGGCCTGCAATTTGGATGATGCCACTGG</t>
  </si>
  <si>
    <t>AAAGTATTTATGGAATTTGGGCTGCTAGTGGTGAAGTCGATATTGCCGAATTTCGTGGTGATATTCTTGATAAGATCGAA</t>
  </si>
  <si>
    <t>GGTACAGCTCATTATGGTGGTACATGGCCGAACAATATCTATTCGGGCAGTGGACCACGTTCATTTAACGTAAATTTCAG</t>
  </si>
  <si>
    <t>TCAAGATTTTCATACATTTGCATTGGAATGGGACCATAAACAATTACGTTGGTATATGGATAATCAACAATATTTTTCAT</t>
  </si>
  <si>
    <t>TCGACATTGATCGTATGTTGTGGTCAGGTAAAGGTGCCAATCCTTATACCAAAAATGGTCAACCCTTCGATCAGCCATTT</t>
  </si>
  <si>
    <t>TATTTGATGCTTAATGTTGCTGTTGGTGGAAACTTTTTCGGTCCTGGTCCATATGTTACGCCGGATCAAGCTCGCCAATG</t>
  </si>
  <si>
    <r>
      <rPr>
        <b/>
        <sz val="11"/>
        <color theme="1"/>
        <rFont val="Calibri"/>
        <family val="2"/>
        <scheme val="minor"/>
      </rPr>
      <t>AGATCTG</t>
    </r>
    <r>
      <rPr>
        <sz val="11"/>
        <color theme="1"/>
        <rFont val="Calibri"/>
        <family val="2"/>
        <scheme val="minor"/>
      </rPr>
      <t>ATGGAATGGCGTCTTGTCTGGCAAGATGAATTTAATGGTAATCATGTGGATTTAAGCCAATGGGGTTTTGAAG</t>
    </r>
  </si>
  <si>
    <r>
      <t>GCCTAAACATACTTTTGAAATTGATTATGTCCGTGTTTATCAACAATAA</t>
    </r>
    <r>
      <rPr>
        <b/>
        <sz val="11"/>
        <color theme="1"/>
        <rFont val="Calibri"/>
        <family val="2"/>
        <scheme val="minor"/>
      </rPr>
      <t>CATTAAAAACTCGAG</t>
    </r>
  </si>
  <si>
    <t>GGGAATATCAAATTGGTGGTATCAATTTTGGCAGTCATGAAATTGAATACTATACAAATCGTACGAAAAATGTTCGTATC</t>
  </si>
  <si>
    <t>GAGAATGGCAGTCTGGTGATTGATGCTCAGATTGAAAAGTACGATTCATATAATTTCACTTCGGGTCGTATTCATGGTAA</t>
  </si>
  <si>
    <t>ACAATCTTGGACATATGGAAAATTTGAAGCTCGTGCTCGTTTACCTAGTGGACATCAACTTTGGCCAGCTATTTGGATGA</t>
  </si>
  <si>
    <t>TGCCTCATCTCAGTAAATATGGTAGTTGGGCGGCAAGTGGTGAAATTGATATTATGGAAAATAAGGGTGATCATCCTGCC</t>
  </si>
  <si>
    <t>GTTATCGAAGCTACTATTCATTATGGTGGTAAACGTCCATATAATACACATACAGGAAGTGGACCACGTGATTTTCACTG</t>
  </si>
  <si>
    <t>TGATCTTAGTAAAGACTTTCATTTGTATGCAATTGAATGGAATGCAAAAGAAATCCGTTTCTATTTGGATAATAATCACT</t>
  </si>
  <si>
    <t>ATTTTACTGCAGATATCGATCGTATGATGTGGTCGGGCAAAGGTCCAAATCCATATACTCGAAAAGGCCAACCATTTGAT</t>
  </si>
  <si>
    <t>CAATCATTTCATTGGATTTTGAATGTTGCAATTGGTGGTAGTTATTTCGGTCCAGGGCCTTATGTTACACCTGAACAAGC</t>
  </si>
  <si>
    <t>&gt;Glu3_DERPT_ G3106_Genbank_MN187002_CodonOptomized</t>
  </si>
  <si>
    <t>&gt;Glu2_DERPT_ G3104_GenBank_ MN187000_CodonOptomized</t>
  </si>
  <si>
    <t>&gt;Glu1_DERPT_G3105_GenBank_MN187001_CodonOptomized</t>
  </si>
  <si>
    <r>
      <rPr>
        <b/>
        <sz val="11"/>
        <color theme="1"/>
        <rFont val="Calibri"/>
        <family val="2"/>
        <scheme val="minor"/>
      </rPr>
      <t>AGATCTG</t>
    </r>
    <r>
      <rPr>
        <sz val="11"/>
        <color theme="1"/>
        <rFont val="Calibri"/>
        <family val="2"/>
        <scheme val="minor"/>
      </rPr>
      <t>ATGTCTGACTATGCTGATTGGTATTTAGTCTGGCAAGATGAATTCAATGGTGAAGAATTAGATTTGAATCATT</t>
    </r>
  </si>
  <si>
    <r>
      <t>AAAACATTGGCCAAAGTCCACAATGGAAATTGATTATCTACGTGTTTATCAACAAAAGAAGTAA</t>
    </r>
    <r>
      <rPr>
        <b/>
        <sz val="11"/>
        <color theme="1"/>
        <rFont val="Calibri"/>
        <family val="2"/>
        <scheme val="minor"/>
      </rPr>
      <t>CATTAACTCGAGGAG</t>
    </r>
  </si>
  <si>
    <t>LFQ intensity SMminus1</t>
  </si>
  <si>
    <t>LFQ intensity SMminus2</t>
  </si>
  <si>
    <t>LFQ intensity SMminus3</t>
  </si>
  <si>
    <t>LFQ intensity SMminus4</t>
  </si>
  <si>
    <t>tr|A0A017SRI9|A0A017SRI9_9EURO;tr|A0A1L9PXZ5|A0A1L9PXZ5_ASPVE</t>
  </si>
  <si>
    <t>tr|A0A017SRI9|A0A017SRI9_9EURO Molecular chaperone Hsp70 OS=Aspergillus ruber CBS 135680 OX=1388766 GN=EURHEDRAFT_511792 PE=3 SV=1;tr|A0A1L9PXZ5|A0A1L9PXZ5_ASPVE Uncharacterized protein OS=Aspergillus versicolor CBS 583.65 OX=1036611 GN=ASPVEDRAFT_87692 PE</t>
  </si>
  <si>
    <t>tr|A0A017SQL0|A0A017SQL0_9EURO;tr|A0A0F7TQM3|A0A0F7TQM3_9EURO;tr|A0A0F7TN56|A0A0F7TN56_9EURO;tr|A0A1E4RCM4|A0A1E4RCM4_9ASCO</t>
  </si>
  <si>
    <t>tr|A0A017SQL0|A0A017SQL0_9EURO</t>
  </si>
  <si>
    <t>tr|A0A017SQL0|A0A017SQL0_9EURO Glucose-6-phosphate 1-dehydrogenase OS=Aspergillus ruber CBS 135680 OX=1388766 GN=EURHEDRAFT_408536 PE=3 SV=1</t>
  </si>
  <si>
    <t>tr|A0A1E4RRH2|A0A1E4RRH2_9ASCO</t>
  </si>
  <si>
    <t>tr|A0A1E4RRH2|A0A1E4RRH2_9ASCO Actin/actin-like protein OS=Hyphopichia burtonii NRRL Y-1933 OX=984485 GN=HYPBUDRAFT_159710 PE=3 SV=1</t>
  </si>
  <si>
    <t>tr|A0A017SG56|A0A017SG56_9EURO</t>
  </si>
  <si>
    <t>tr|A0A017SG56|A0A017SG56_9EURO ATP synthase subunit beta OS=Aspergillus ruber CBS 135680 OX=1388766 GN=EURHEDRAFT_412009 PE=3 SV=1</t>
  </si>
  <si>
    <t>tr|A0A0F7TDV5|A0A0F7TDV5_9EURO</t>
  </si>
  <si>
    <t>tr|A0A0F7TDV5|A0A0F7TDV5_9EURO Heat shock 70 kDa protein OS=Penicillium brasilianum OX=104259 GN=hsp70 PE=3 SV=1</t>
  </si>
  <si>
    <t>tr|A0A017S1P3|A0A017S1P3_9EURO;tr|A0A1S9RPP0|A0A1S9RPP0_9EURO</t>
  </si>
  <si>
    <t>tr|A0A017S1P3|A0A017S1P3_9EURO Actin/actin-like protein OS=Aspergillus ruber CBS 135680 OX=1388766 GN=EURHEDRAFT_381848 PE=3 SV=1;tr|A0A1S9RPP0|A0A1S9RPP0_9EURO Actin, gamma OS=Penicillium brasilianum OX=104259 GN=ACT PE=3 SV=1</t>
  </si>
  <si>
    <t>tr|A0A017SGL1|A0A017SGL1_9EURO;tr|A0A135LKR5|A0A135LKR5_PENPA;tr|A0A1S9RJX7|A0A1S9RJX7_9EURO;tr|A0A0F7TWP5|A0A0F7TWP5_9EURO;tr|A0A017S045|A0A017S045_9EURO;tr|A0A1L9Q2M4|A0A1L9Q2M4_ASPVE;tr|A0A1L9P4I2|A0A1L9P4I2_ASPVE</t>
  </si>
  <si>
    <t>tr|A0A017SGL1|A0A017SGL1_9EURO</t>
  </si>
  <si>
    <t>tr|A0A017SGL1|A0A017SGL1_9EURO Plasma membrane ATPase OS=Aspergillus ruber CBS 135680 OX=1388766 GN=EURHEDRAFT_453690 PE=3 SV=1</t>
  </si>
  <si>
    <t>tr|A0A0F7TNJ7|A0A0F7TNJ7_9EURO;tr|A0A135LAL3|A0A135LAL3_PENPA;tr|A0A017SD45|A0A017SD45_9EURO</t>
  </si>
  <si>
    <t>tr|A0A0F7TNJ7|A0A0F7TNJ7_9EURO Succinate dehydrogenase [ubiquinone] flavoprotein subunit, mitochondrial OS=Penicillium brasilianum OX=104259 GN=sdh1 PE=3 SV=1;tr|A0A135LAL3|A0A135LAL3_PENPA Succinate dehydrogenase [ubiquinone] flavoprotein subunit, mitocho</t>
  </si>
  <si>
    <t>tr|A0A135LE65|A0A135LE65_PENPA</t>
  </si>
  <si>
    <t>tr|A0A135LE65|A0A135LE65_PENPA ATP synthase subunit beta OS=Penicillium patulum OX=5078 GN=PGRI_010600 PE=3 SV=1</t>
  </si>
  <si>
    <t>tr|A0A017S2Z3|A0A017S2Z3_9EURO</t>
  </si>
  <si>
    <t>tr|A0A017S2Z3|A0A017S2Z3_9EURO Peroxisomal hydratase-dehydrogenase-epimerase OS=Aspergillus ruber CBS 135680 OX=1388766 GN=EURHEDRAFT_464943 PE=4 SV=1</t>
  </si>
  <si>
    <t>tr|A0A1E4RK48|A0A1E4RK48_9ASCO</t>
  </si>
  <si>
    <t>tr|A0A1E4RK48|A0A1E4RK48_9ASCO Heat shock protein 70, Hsp70 family OS=Hyphopichia burtonii NRRL Y-1933 OX=984485 GN=HYPBUDRAFT_166080 PE=3 SV=1</t>
  </si>
  <si>
    <t>tr|A0A1L9PBV0|A0A1L9PBV0_ASPVE</t>
  </si>
  <si>
    <t>tr|A0A1L9PBV0|A0A1L9PBV0_ASPVE ATP synthase subunit beta OS=Aspergillus versicolor CBS 583.65 OX=1036611 GN=ASPVEDRAFT_38408 PE=3 SV=1</t>
  </si>
  <si>
    <t>tr|A0A017SI83|A0A017SI83_9EURO;tr|A0A1L9PD29|A0A1L9PD29_ASPVE;tr|A0A0F7TN32|A0A0F7TN32_9EURO;tr|A0A135LUR2|A0A135LUR2_PENPA</t>
  </si>
  <si>
    <t>tr|A0A017SI83|A0A017SI83_9EURO AAA ATPase OS=Aspergillus ruber CBS 135680 OX=1388766 GN=EURHEDRAFT_453102 PE=3 SV=1;tr|A0A1L9PD29|A0A1L9PD29_ASPVE Uncharacterized protein OS=Aspergillus versicolor CBS 583.65 OX=1036611 GN=ASPVEDRAFT_123020 PE=3 SV=1;tr|A0A</t>
  </si>
  <si>
    <t>tr|A0A017S297|A0A017S297_9EURO;tr|A0A1E4RPV2|A0A1E4RPV2_9ASCO</t>
  </si>
  <si>
    <t>tr|A0A017S297|A0A017S297_9EURO</t>
  </si>
  <si>
    <t>tr|A0A017S297|A0A017S297_9EURO Aconitate hydratase, mitochondrial OS=Aspergillus ruber CBS 135680 OX=1388766 GN=EURHEDRAFT_487743 PE=3 SV=1</t>
  </si>
  <si>
    <t>tr|A0A017S5Q6|A0A017S5Q6_9EURO</t>
  </si>
  <si>
    <t>tr|A0A017S5Q6|A0A017S5Q6_9EURO Putative alpha-ketoglutarate dehydrogenase complex subunit Kgd1 OS=Aspergillus ruber CBS 135680 OX=1388766 GN=EURHEDRAFT_415578 PE=4 SV=1</t>
  </si>
  <si>
    <t>tr|A0A1L9PAD9|A0A1L9PAD9_ASPVE</t>
  </si>
  <si>
    <t>tr|A0A1L9PAD9|A0A1L9PAD9_ASPVE Uncharacterized protein OS=Aspergillus versicolor CBS 583.65 OX=1036611 GN=ASPVEDRAFT_124112 PE=3 SV=1</t>
  </si>
  <si>
    <t>tr|A0A017SDS6|A0A017SDS6_9EURO;tr|A0A0F7VEY6|A0A0F7VEY6_9EURO</t>
  </si>
  <si>
    <t>tr|A0A017SDS6|A0A017SDS6_9EURO</t>
  </si>
  <si>
    <t>tr|A0A017SDS6|A0A017SDS6_9EURO Phosphoenolpyruvate carboxykinase [ATP] OS=Aspergillus ruber CBS 135680 OX=1388766 GN=EURHEDRAFT_412472 PE=3 SV=1</t>
  </si>
  <si>
    <t>tr|A0A017SF75|A0A017SF75_9EURO</t>
  </si>
  <si>
    <t>tr|A0A017SF75|A0A017SF75_9EURO Putative mitochondrial Hsp70 chaperone OS=Aspergillus ruber CBS 135680 OX=1388766 GN=EURHEDRAFT_515059 PE=3 SV=1</t>
  </si>
  <si>
    <t>tr|A0A017S5D9|A0A017S5D9_9EURO;tr|A0A1E4RKF5|A0A1E4RKF5_9ASCO</t>
  </si>
  <si>
    <t>tr|A0A017S5D9|A0A017S5D9_9EURO</t>
  </si>
  <si>
    <t>tr|A0A017S5D9|A0A017S5D9_9EURO Aminopeptidase OS=Aspergillus ruber CBS 135680 OX=1388766 GN=EURHEDRAFT_415675 PE=3 SV=1</t>
  </si>
  <si>
    <t>tr|A0A017SFS3|A0A017SFS3_9EURO</t>
  </si>
  <si>
    <t>tr|A0A017SFS3|A0A017SFS3_9EURO Putative translation elongation factor EF-2 subunit OS=Aspergillus ruber CBS 135680 OX=1388766 GN=EURHEDRAFT_411854 PE=4 SV=1</t>
  </si>
  <si>
    <t>tr|A0A1L9PG68|A0A1L9PG68_ASPVE</t>
  </si>
  <si>
    <t>tr|A0A1L9PG68|A0A1L9PG68_ASPVE Plasma membrane ATPase OS=Aspergillus versicolor CBS 583.65 OX=1036611 GN=ASPVEDRAFT_189583 PE=3 SV=1</t>
  </si>
  <si>
    <t>tr|A0A1S9RH59|A0A1S9RH59_9EURO;tr|A0A0F7TJ84|A0A0F7TJ84_9EURO;tr|A0A135LXK4|A0A135LXK4_PENPA</t>
  </si>
  <si>
    <t>tr|A0A1S9RH59|A0A1S9RH59_9EURO Putative acyl-CoA dehydrogenase OS=Penicillium brasilianum OX=104259 GN=PEBR_28521 PE=4 SV=1;tr|A0A0F7TJ84|A0A0F7TJ84_9EURO Putative Acyl-CoA dehydrogenase NM domain-like protein OS=Penicillium brasilianum OX=104259 GN=PMG11_</t>
  </si>
  <si>
    <t>tr|A0A1L9PT00|A0A1L9PT00_ASPVE</t>
  </si>
  <si>
    <t>tr|A0A1L9PT00|A0A1L9PT00_ASPVE Uncharacterized protein OS=Aspergillus versicolor CBS 583.65 OX=1036611 GN=ASPVEDRAFT_86035 PE=3 SV=1</t>
  </si>
  <si>
    <t>tr|A0A1L9PIJ0|A0A1L9PIJ0_ASPVE</t>
  </si>
  <si>
    <t>tr|A0A1L9PIJ0|A0A1L9PIJ0_ASPVE Uncharacterized protein OS=Aspergillus versicolor CBS 583.65 OX=1036611 GN=ASPVEDRAFT_82783 PE=3 SV=1</t>
  </si>
  <si>
    <t>tr|A0A1E4RI84|A0A1E4RI84_9ASCO;tr|A0A1L9P494|A0A1L9P494_ASPVE;tr|A0A017S9E2|A0A017S9E2_9EURO;tr|A0A135LYY8|A0A135LYY8_PENPA;tr|A0A1S9S352|A0A1S9S352_9EURO</t>
  </si>
  <si>
    <t>tr|A0A1E4RI84|A0A1E4RI84_9ASCO</t>
  </si>
  <si>
    <t>tr|A0A1E4RI84|A0A1E4RI84_9ASCO Plasma membrane ATPase OS=Hyphopichia burtonii NRRL Y-1933 OX=984485 GN=HYPBUDRAFT_124362 PE=3 SV=1</t>
  </si>
  <si>
    <t>tr|A0A017ST05|A0A017ST05_9EURO</t>
  </si>
  <si>
    <t>tr|A0A017ST05|A0A017ST05_9EURO Acyl-CoA dehydrogenase NM domain-like protein OS=Aspergillus ruber CBS 135680 OX=1388766 GN=EURHEDRAFT_407727 PE=4 SV=1</t>
  </si>
  <si>
    <t>tr|A0A0F7U1L7|A0A0F7U1L7_9EURO;tr|A0A1S9REC5|A0A1S9REC5_9EURO</t>
  </si>
  <si>
    <t>tr|A0A0F7U1L7|A0A0F7U1L7_9EURO Putative Heat shock protein 90 OS=Penicillium brasilianum OX=104259 GN=PMG11_10621 PE=3 SV=1;tr|A0A1S9REC5|A0A1S9REC5_9EURO Heat shock protein 90 OS=Penicillium brasilianum OX=104259 GN=hsp90 PE=3 SV=1</t>
  </si>
  <si>
    <t>tr|A0A017SKF1|A0A017SKF1_9EURO</t>
  </si>
  <si>
    <t>tr|A0A017SKF1|A0A017SKF1_9EURO Dihydrolipoyl dehydrogenase OS=Aspergillus ruber CBS 135680 OX=1388766 GN=EURHEDRAFT_450857 PE=3 SV=1</t>
  </si>
  <si>
    <t>tr|A0A017SG86|A0A017SG86_9EURO;tr|A0A135LYJ7|A0A135LYJ7_PENPA</t>
  </si>
  <si>
    <t>tr|A0A017SG86|A0A017SG86_9EURO</t>
  </si>
  <si>
    <t>tr|A0A017SG86|A0A017SG86_9EURO Glucose-6-phosphate isomerase OS=Aspergillus ruber CBS 135680 OX=1388766 GN=EURHEDRAFT_411924 PE=3 SV=1</t>
  </si>
  <si>
    <t>tr|A0A017SD35|A0A017SD35_9EURO;tr|A0A1L9PFE0|A0A1L9PFE0_ASPVE</t>
  </si>
  <si>
    <t>tr|A0A017SD35|A0A017SD35_9EURO Phosphoglucomutase PgmA OS=Aspergillus ruber CBS 135680 OX=1388766 GN=EURHEDRAFT_378161 PE=3 SV=1;tr|A0A1L9PFE0|A0A1L9PFE0_ASPVE Uncharacterized protein OS=Aspergillus versicolor CBS 583.65 OX=1036611 GN=ASPVEDRAFT_556987 PE=</t>
  </si>
  <si>
    <t>tr|A0A1E4RRH9|A0A1E4RRH9_9ASCO</t>
  </si>
  <si>
    <t>tr|A0A1E4RRH9|A0A1E4RRH9_9ASCO Heat shock protein 70 OS=Hyphopichia burtonii NRRL Y-1933 OX=984485 GN=HYPBUDRAFT_100794 PE=3 SV=1</t>
  </si>
  <si>
    <t>tr|A0A135LY39|A0A135LY39_PENPA</t>
  </si>
  <si>
    <t>tr|A0A135LY39|A0A135LY39_PENPA Short-chain dehydrogenase/reductase SDR OS=Penicillium patulum OX=5078 GN=PGRI_009390 PE=4 SV=1</t>
  </si>
  <si>
    <t>tr|A0A017SDW6|A0A017SDW6_9EURO</t>
  </si>
  <si>
    <t>tr|A0A017SDW6|A0A017SDW6_9EURO UTP--glucose-1-phosphate uridylyltransferase OS=Aspergillus ruber CBS 135680 OX=1388766 GN=EURHEDRAFT_456502 PE=3 SV=1</t>
  </si>
  <si>
    <t>tr|A0A1L9PMH3|A0A1L9PMH3_ASPVE</t>
  </si>
  <si>
    <t>tr|A0A1L9PMH3|A0A1L9PMH3_ASPVE Transket_pyr domain-containing protein OS=Aspergillus versicolor CBS 583.65 OX=1036611 GN=ASPVEDRAFT_193802 PE=4 SV=1</t>
  </si>
  <si>
    <t>tr|A0A1L9PJI6|A0A1L9PJI6_ASPVE</t>
  </si>
  <si>
    <t>tr|A0A1L9PJI6|A0A1L9PJI6_ASPVE Tr-type G domain-containing protein OS=Aspergillus versicolor CBS 583.65 OX=1036611 GN=ASPVEDRAFT_41260 PE=4 SV=1</t>
  </si>
  <si>
    <t>tr|A0A017SMT8|A0A017SMT8_9EURO;tr|A0A1L9PQF0|A0A1L9PQF0_ASPVE;tr|A0A1S9R9T5|A0A1S9R9T5_9EURO;tr|A0A0F7TWC3|A0A0F7TWC3_9EURO;tr|A0A135LUB8|A0A135LUB8_PENPA</t>
  </si>
  <si>
    <t>tr|A0A017SMT8|A0A017SMT8_9EURO</t>
  </si>
  <si>
    <t>tr|A0A017SMT8|A0A017SMT8_9EURO Cobalamin-independent methionine synthase MetH/D OS=Aspergillus ruber CBS 135680 OX=1388766 GN=EURHEDRAFT_409240 PE=3 SV=1</t>
  </si>
  <si>
    <t>tr|A0A1E4RJW3|A0A1E4RJW3_9ASCO</t>
  </si>
  <si>
    <t>tr|A0A1E4RJW3|A0A1E4RJW3_9ASCO ATP synthase subunit alpha OS=Hyphopichia burtonii NRRL Y-1933 OX=984485 GN=HYPBUDRAFT_166052 PE=3 SV=1</t>
  </si>
  <si>
    <t>tr|A0A1E4RS72|A0A1E4RS72_9ASCO</t>
  </si>
  <si>
    <t>tr|A0A1E4RS72|A0A1E4RS72_9ASCO Cell division control protein 48 OS=Hyphopichia burtonii NRRL Y-1933 OX=984485 GN=HYPBUDRAFT_100972 PE=3 SV=1</t>
  </si>
  <si>
    <t>tr|A0A1E4RQA4|A0A1E4RQA4_9ASCO</t>
  </si>
  <si>
    <t>tr|A0A1E4RQA4|A0A1E4RQA4_9ASCO HSP90-domain-containing protein OS=Hyphopichia burtonii NRRL Y-1933 OX=984485 GN=HYPBUDRAFT_116403 PE=3 SV=1</t>
  </si>
  <si>
    <t>tr|A0A0F7TBU6|A0A0F7TBU6_9EURO;tr|A0A017S3P9|A0A017S3P9_9EURO;tr|A0A0F7TCG4|A0A0F7TCG4_9EURO;tr|A0A1L9P4Z5|A0A1L9P4Z5_ASPVE;tr|A0A135LX31|A0A135LX31_PENPA</t>
  </si>
  <si>
    <t>tr|A0A0F7TBU6|A0A0F7TBU6_9EURO Serine/threonine-protein phosphatase OS=Penicillium brasilianum OX=104259 GN=PMG11_00384 PE=3 SV=1;tr|A0A017S3P9|A0A017S3P9_9EURO Serine/threonine-protein phosphatase OS=Aspergillus ruber CBS 135680 OX=1388766 GN=EURHEDRAFT_3</t>
  </si>
  <si>
    <t>tr|A0A017S5M7|A0A017S5M7_9EURO;tr|A0A135LJN0|A0A135LJN0_PENPA;tr|A0A1S9RD34|A0A1S9RD34_9EURO;tr|A0A0F7VIM7|A0A0F7VIM7_9EURO</t>
  </si>
  <si>
    <t>tr|A0A017S5M7|A0A017S5M7_9EURO</t>
  </si>
  <si>
    <t>tr|A0A017S5M7|A0A017S5M7_9EURO Transketolase OS=Aspergillus ruber CBS 135680 OX=1388766 GN=EURHEDRAFT_517624 PE=3 SV=1</t>
  </si>
  <si>
    <t>tr|A0A0F7THV0|A0A0F7THV0_9EURO;tr|A0A1S9RPC1|A0A1S9RPC1_9EURO;tr|A0A135LS92|A0A135LS92_PENPA</t>
  </si>
  <si>
    <t>tr|A0A0F7THV0|A0A0F7THV0_9EURO;tr|A0A1S9RPC1|A0A1S9RPC1_9EURO</t>
  </si>
  <si>
    <t>tr|A0A0F7THV0|A0A0F7THV0_9EURO UTP--glucose-1-phosphate uridylyltransferase OS=Penicillium brasilianum OX=104259 GN=PMG11_01378 PE=3 SV=1;tr|A0A1S9RPC1|A0A1S9RPC1_9EURO UTP--glucose-1-phosphate uridylyltransferase OS=Penicillium brasilianum OX=104259 GN=fu</t>
  </si>
  <si>
    <t>tr|A0A135LAS7|A0A135LAS7_PENPA</t>
  </si>
  <si>
    <t>tr|A0A135LAS7|A0A135LAS7_PENPA Glucose-6-phosphate 1-dehydrogenase OS=Penicillium patulum OX=5078 GN=PGRI_049170 PE=3 SV=1</t>
  </si>
  <si>
    <t>tr|A0A017SGX5|A0A017SGX5_9EURO</t>
  </si>
  <si>
    <t>tr|A0A017SGX5|A0A017SGX5_9EURO Heat shock protein 70 OS=Aspergillus ruber CBS 135680 OX=1388766 GN=EURHEDRAFT_411636 PE=3 SV=1</t>
  </si>
  <si>
    <t>tr|A0A1S9RS29|A0A1S9RS29_9EURO;tr|A0A0F7TEW4|A0A0F7TEW4_9EURO</t>
  </si>
  <si>
    <t>tr|A0A1S9RS29|A0A1S9RS29_9EURO Peroxisomal hydratase-dehydrogenase-epimerase OS=Penicillium brasilianum OX=104259 GN=PEBR_13499 PE=4 SV=1;tr|A0A0F7TEW4|A0A0F7TEW4_9EURO Putative Peroxisomal hydratase-dehydrogenase-epimerase OS=Penicillium brasilianum OX=10</t>
  </si>
  <si>
    <t>tr|A0A017SBX9|A0A017SBX9_9EURO;tr|A0A135LX88|A0A135LX88_PENPA;tr|A0A1E4RLZ1|A0A1E4RLZ1_9ASCO</t>
  </si>
  <si>
    <t>tr|A0A017SBX9|A0A017SBX9_9EURO;tr|A0A135LX88|A0A135LX88_PENPA</t>
  </si>
  <si>
    <t>tr|A0A017SBX9|A0A017SBX9_9EURO Polyadenylate-binding protein OS=Aspergillus ruber CBS 135680 OX=1388766 GN=EURHEDRAFT_90836 PE=3 SV=1;tr|A0A135LX88|A0A135LX88_PENPA Polyadenylate-binding protein OS=Penicillium patulum OX=5078 GN=PGRI_006370 PE=3 SV=1</t>
  </si>
  <si>
    <t>tr|A0A0F7VEH0|A0A0F7VEH0_9EURO;tr|A0A1S9RXB0|A0A1S9RXB0_9EURO;tr|A0A135LQ95|A0A135LQ95_PENPA</t>
  </si>
  <si>
    <t>tr|A0A0F7VEH0|A0A0F7VEH0_9EURO;tr|A0A1S9RXB0|A0A1S9RXB0_9EURO</t>
  </si>
  <si>
    <t>tr|A0A0F7VEH0|A0A0F7VEH0_9EURO Putative Eft1p OS=Penicillium brasilianum OX=104259 GN=PMG11_04980 PE=4 SV=1;tr|A0A1S9RXB0|A0A1S9RXB0_9EURO Putative fermentation associated protein (Csf1) OS=Penicillium brasilianum OX=104259 GN=PEBR_05281 PE=4 SV=1</t>
  </si>
  <si>
    <t>tr|A0A017SHV0|A0A017SHV0_9EURO;tr|A0A1L9Q2W5|A0A1L9Q2W5_ASPVE</t>
  </si>
  <si>
    <t>tr|A0A017SHV0|A0A017SHV0_9EURO</t>
  </si>
  <si>
    <t>tr|A0A017SHV0|A0A017SHV0_9EURO Putative NADH-ubiquinone oxidoreductase, subunit G OS=Aspergillus ruber CBS 135680 OX=1388766 GN=EURHEDRAFT_454068 PE=3 SV=1</t>
  </si>
  <si>
    <t>tr|A0A017SFC3|A0A017SFC3_9EURO;tr|A0A1L9P7L4|A0A1L9P7L4_ASPVE;tr|A0A135LBT4|A0A135LBT4_PENPA;tr|A0A0F7VHS8|A0A0F7VHS8_9EURO;tr|A0A1S9RBD0|A0A1S9RBD0_9EURO;tr|J3SYF9|J3SYF9_9EURO;tr|J7G4H2|J7G4H2_9EURO;tr|A0A346JM84|A0A346JM84_9EURO;tr|A0A346JM79|A0A346JM79_9EURO;tr|A0A3Q9JNA3|A0A3Q9JNA3_9EURO;tr|A0A0B5E812|A0A0B5E812_9EURO;tr|A0A0B4ZYU1|A0A0B4ZYU1_9EURO;tr|A0A1W5PT98|A0A1W5PT98_9EURO;tr|A0A1W5PT88|A0A1W5PT88_9EURO;tr|A0A386IRU2|A0A386IRU2_9EURO;tr|A0A2Z4BV69|A0A2Z4BV69_9EURO;tr|Q5Y5I1|Q5Y5I1_PENPA;tr|G8EHA5|G8EHA5_PENPA;tr|D9DAW0|D9DAW0_9EURO;tr|Q5Y5I2|Q5Y5I2_PENPA;tr|A0A348AVV6|A0A348AVV6_9EURO;tr|A0A2R4N5F0|A0A2R4N5F0_9EURO;tr|X2G9M5|X2G9M5_9EURO;tr|A0A0F7CSZ9|A0A0F7CSZ9_9EURO;tr|A0A1B1SKU2|A0A1B1SKU2_PENPA;tr|A0A2K9QRT9|A0A2K9QRT9_9EURO;tr|K7ZN70|K7ZN70_9EURO;CON__ENSEMBL:ENSBTAP00000025008</t>
  </si>
  <si>
    <t>tr|A0A017SFC3|A0A017SFC3_9EURO;tr|A0A1L9P7L4|A0A1L9P7L4_ASPVE;tr|A0A135LBT4|A0A135LBT4_PENPA;tr|A0A0F7VHS8|A0A0F7VHS8_9EURO;tr|A0A1S9RBD0|A0A1S9RBD0_9EURO</t>
  </si>
  <si>
    <t>tr|A0A017SFC3|A0A017SFC3_9EURO Tubulin beta chain OS=Aspergillus ruber CBS 135680 OX=1388766 GN=EURHEDRAFT_412157 PE=3 SV=1;tr|A0A1L9P7L4|A0A1L9P7L4_ASPVE Tubulin beta chain OS=Aspergillus versicolor CBS 583.65 OX=1036611 GN=ASPVEDRAFT_36845 PE=3 SV=1;tr|A</t>
  </si>
  <si>
    <t>tr|A0A017SHW8|A0A017SHW8_9EURO;tr|A0A1S9RSR8|A0A1S9RSR8_9EURO;tr|A0A135LV48|A0A135LV48_PENPA;tr|A0A0F7TRK0|A0A0F7TRK0_9EURO;tr|A0A1L9PJY3|A0A1L9PJY3_ASPVE</t>
  </si>
  <si>
    <t>tr|A0A017SHW8|A0A017SHW8_9EURO Serine/threonine-protein phosphatase OS=Aspergillus ruber CBS 135680 OX=1388766 GN=EURHEDRAFT_453079 PE=3 SV=1;tr|A0A1S9RSR8|A0A1S9RSR8_9EURO Serine/threonine-protein phosphatase OS=Penicillium brasilianum OX=104259 GN=pphA P</t>
  </si>
  <si>
    <t>tr|A0A1E4RI69|A0A1E4RI69_9ASCO</t>
  </si>
  <si>
    <t>tr|A0A1E4RI69|A0A1E4RI69_9ASCO Elongation factor 2 OS=Hyphopichia burtonii NRRL Y-1933 OX=984485 GN=HYPBUDRAFT_157081 PE=4 SV=1</t>
  </si>
  <si>
    <t>tr|A0A1L9P7L5|A0A1L9P7L5_ASPVE</t>
  </si>
  <si>
    <t>tr|A0A1L9P7L5|A0A1L9P7L5_ASPVE Adenosylhomocysteinase OS=Aspergillus versicolor CBS 583.65 OX=1036611 GN=ASPVEDRAFT_24480 PE=3 SV=1</t>
  </si>
  <si>
    <t>tr|A0A1S9RS59|A0A1S9RS59_9EURO;tr|A0A0F7TK70|A0A0F7TK70_9EURO;tr|A0A135LXU7|A0A135LXU7_PENPA</t>
  </si>
  <si>
    <t>tr|A0A1S9RS59|A0A1S9RS59_9EURO Pyruvate carboxylase OS=Penicillium brasilianum OX=104259 GN=pyc PE=4 SV=1;tr|A0A0F7TK70|A0A0F7TK70_9EURO Pyruvate carboxylase OS=Penicillium brasilianum OX=104259 GN=PMG11_01678 PE=4 SV=1;tr|A0A135LXU7|A0A135LXU7_PENPA Pyruv</t>
  </si>
  <si>
    <t>tr|A0A017S492|A0A017S492_9EURO;tr|A0A1L9PZA9|A0A1L9PZA9_ASPVE</t>
  </si>
  <si>
    <t>tr|A0A017S492|A0A017S492_9EURO Glycine cleavage system P protein OS=Aspergillus ruber CBS 135680 OX=1388766 GN=EURHEDRAFT_464232 PE=3 SV=1;tr|A0A1L9PZA9|A0A1L9PZA9_ASPVE Glycine cleavage system P protein OS=Aspergillus versicolor CBS 583.65 OX=1036611 GN=A</t>
  </si>
  <si>
    <t>tr|A0A1L9P553|A0A1L9P553_ASPVE</t>
  </si>
  <si>
    <t>tr|A0A1L9P553|A0A1L9P553_ASPVE Uncharacterized protein OS=Aspergillus versicolor CBS 583.65 OX=1036611 GN=ASPVEDRAFT_48788 PE=3 SV=1</t>
  </si>
  <si>
    <t>tr|A0A017SR18|A0A017SR18_9EURO</t>
  </si>
  <si>
    <t>tr|A0A017SR18|A0A017SR18_9EURO Putativeoxidoreductase OS=Aspergillus ruber CBS 135680 OX=1388766 GN=EURHEDRAFT_490213 PE=3 SV=1</t>
  </si>
  <si>
    <t>tr|A0A1L9PIN0|A0A1L9PIN0_ASPVE</t>
  </si>
  <si>
    <t>tr|A0A1L9PIN0|A0A1L9PIN0_ASPVE Uncharacterized protein OS=Aspergillus versicolor CBS 583.65 OX=1036611 GN=ASPVEDRAFT_40953 PE=3 SV=1</t>
  </si>
  <si>
    <t>tr|A0A017S5D2|A0A017S5D2_9EURO</t>
  </si>
  <si>
    <t>tr|A0A017S5D2|A0A017S5D2_9EURO ATP synthase subunit alpha OS=Aspergillus ruber CBS 135680 OX=1388766 GN=EURHEDRAFT_416120 PE=3 SV=1</t>
  </si>
  <si>
    <t>tr|A0A135LTA9|A0A135LTA9_PENPA</t>
  </si>
  <si>
    <t>tr|A0A135LTA9|A0A135LTA9_PENPA ATP synthase subunit alpha OS=Penicillium patulum OX=5078 GN=PGRI_084450 PE=3 SV=1</t>
  </si>
  <si>
    <t>tr|A0A017SI47|A0A017SI47_9EURO;tr|A0A1L9P8E1|A0A1L9P8E1_ASPVE;tr|A0A0F7TLD2|A0A0F7TLD2_9EURO;tr|A0A1S9RUL4|A0A1S9RUL4_9EURO</t>
  </si>
  <si>
    <t>tr|A0A017SI47|A0A017SI47_9EURO</t>
  </si>
  <si>
    <t>tr|A0A017SI47|A0A017SI47_9EURO Coma-domain-containing protein OS=Aspergillus ruber CBS 135680 OX=1388766 GN=EURHEDRAFT_514882 PE=4 SV=1</t>
  </si>
  <si>
    <t>tr|A0A017S158|A0A017S158_9EURO;tr|A0A1L9PE17|A0A1L9PE17_ASPVE;tr|A0A0F7TNT1|A0A0F7TNT1_9EURO;tr|A0A135LCB8|A0A135LCB8_PENPA;tr|A0A1E4RR55|A0A1E4RR55_9ASCO</t>
  </si>
  <si>
    <t>tr|A0A017S158|A0A017S158_9EURO;tr|A0A1L9PE17|A0A1L9PE17_ASPVE;tr|A0A0F7TNT1|A0A0F7TNT1_9EURO;tr|A0A135LCB8|A0A135LCB8_PENPA</t>
  </si>
  <si>
    <t>tr|A0A017S158|A0A017S158_9EURO Ketol-acid reductoisomerase, mitochondrial OS=Aspergillus ruber CBS 135680 OX=1388766 GN=EURHEDRAFT_417091 PE=3 SV=1;tr|A0A1L9PE17|A0A1L9PE17_ASPVE Ketol-acid reductoisomerase, mitochondrial OS=Aspergillus versicolor CBS 583.</t>
  </si>
  <si>
    <t>tr|A0A017SDP4|A0A017SDP4_9EURO;tr|A0A1S9RPR1|A0A1S9RPR1_9EURO;tr|A0A0F7TJH0|A0A0F7TJH0_9EURO;tr|A0A0F7TH11|A0A0F7TH11_9EURO;tr|A0A1L9Q4I9|A0A1L9Q4I9_ASPVE;tr|A0A135LSI4|A0A135LSI4_PENPA</t>
  </si>
  <si>
    <t>tr|A0A017SDP4|A0A017SDP4_9EURO RNA-binding domain-containing protein OS=Aspergillus ruber CBS 135680 OX=1388766 GN=EURHEDRAFT_456814 PE=4 SV=1;tr|A0A1S9RPR1|A0A1S9RPR1_9EURO RNA-binding protein OS=Penicillium brasilianum OX=104259 GN=PEBR_15443 PE=4 SV=1;t</t>
  </si>
  <si>
    <t>tr|A0A017SJW0|A0A017SJW0_9EURO;tr|A0A0F7TSF9|A0A0F7TSF9_9EURO;tr|A0A1S9RYN2|A0A1S9RYN2_9EURO;tr|A0A135LZI6|A0A135LZI6_PENPA</t>
  </si>
  <si>
    <t>tr|A0A017SJW0|A0A017SJW0_9EURO Fumarate hydratase OS=Aspergillus ruber CBS 135680 OX=1388766 GN=EURHEDRAFT_529737 PE=3 SV=1;tr|A0A0F7TSF9|A0A0F7TSF9_9EURO Putative Fumarate lyase OS=Penicillium brasilianum OX=104259 GN=PMG11_08335 PE=3 SV=1;tr|A0A1S9RYN2|A</t>
  </si>
  <si>
    <t>tr|A0A017S5X5|A0A017S5X5_9EURO</t>
  </si>
  <si>
    <t>tr|A0A017S5X5|A0A017S5X5_9EURO Heat shock protein Hsp88 OS=Aspergillus ruber CBS 135680 OX=1388766 GN=EURHEDRAFT_462721 PE=3 SV=1</t>
  </si>
  <si>
    <t>tr|A0A1E4RTD9|A0A1E4RTD9_9ASCO</t>
  </si>
  <si>
    <t>tr|A0A1E4RTD9|A0A1E4RTD9_9ASCO Pyruvate kinase OS=Hyphopichia burtonii NRRL Y-1933 OX=984485 GN=HYPBUDRAFT_151807 PE=3 SV=1</t>
  </si>
  <si>
    <t>tr|A0A1E4RNX5|A0A1E4RNX5_9ASCO</t>
  </si>
  <si>
    <t>tr|A0A1E4RNX5|A0A1E4RNX5_9ASCO Mitochondrial heat shock protein of the HSP70 family OS=Hyphopichia burtonii NRRL Y-1933 OX=984485 GN=HYPBUDRAFT_135862 PE=3 SV=1</t>
  </si>
  <si>
    <t>tr|A0A0F7TJM9|A0A0F7TJM9_9EURO;tr|A0A1S9R910|A0A1S9R910_9EURO;tr|A0A017SBF0|A0A017SBF0_9EURO;tr|A0A1L9PET4|A0A1L9PET4_ASPVE</t>
  </si>
  <si>
    <t>tr|A0A0F7TJM9|A0A0F7TJM9_9EURO Putative Udp-galactopyranose mutase OS=Penicillium brasilianum OX=104259 GN=PMG11_02330 PE=4 SV=1;tr|A0A1S9R910|A0A1S9R910_9EURO UDP-galactopyranose mutase OS=Penicillium brasilianum OX=104259 GN=PEBR_42552 PE=4 SV=1;tr|A0A01</t>
  </si>
  <si>
    <t>tr|A0A1E4RNT0|A0A1E4RNT0_9ASCO</t>
  </si>
  <si>
    <t>tr|A0A1E4RNT0|A0A1E4RNT0_9ASCO ARM repeat-containing protein OS=Hyphopichia burtonii NRRL Y-1933 OX=984485 GN=HYPBUDRAFT_135658 PE=4 SV=1</t>
  </si>
  <si>
    <t>tr|A0A017S462|A0A017S462_9EURO</t>
  </si>
  <si>
    <t>tr|A0A017S462|A0A017S462_9EURO Flavocytochrome c OS=Aspergillus ruber CBS 135680 OX=1388766 GN=EURHEDRAFT_464185 PE=4 SV=1</t>
  </si>
  <si>
    <t>tr|A0A017SIQ0|A0A017SIQ0_9EURO</t>
  </si>
  <si>
    <t>tr|A0A017SIQ0|A0A017SIQ0_9EURO Sulfate adenylyltransferase OS=Aspergillus ruber CBS 135680 OX=1388766 GN=MET3 PE=3 SV=1</t>
  </si>
  <si>
    <t>tr|A0A1L9Q097|A0A1L9Q097_ASPVE;tr|A0A017SP17|A0A017SP17_9EURO</t>
  </si>
  <si>
    <t>tr|A0A1L9Q097|A0A1L9Q097_ASPVE Malate dehydrogenase OS=Aspergillus versicolor CBS 583.65 OX=1036611 GN=ASPVEDRAFT_201642 PE=3 SV=1;tr|A0A017SP17|A0A017SP17_9EURO Malate dehydrogenase OS=Aspergillus ruber CBS 135680 OX=1388766 GN=EURHEDRAFT_374753 PE=3 SV=1</t>
  </si>
  <si>
    <t>tr|A0A017S9B6|A0A017S9B6_9EURO;tr|A0A1L9PVT5|A0A1L9PVT5_ASPVE;tr|A0A135LFZ9|A0A135LFZ9_PENPA;tr|A0A0F7TWJ8|A0A0F7TWJ8_9EURO</t>
  </si>
  <si>
    <t>tr|A0A017S9B6|A0A017S9B6_9EURO;tr|A0A1L9PVT5|A0A1L9PVT5_ASPVE</t>
  </si>
  <si>
    <t>tr|A0A017S9B6|A0A017S9B6_9EURO Putative methylmalonate-semialdehyde dehydrogenase OS=Aspergillus ruber CBS 135680 OX=1388766 GN=EURHEDRAFT_415154 PE=4 SV=1;tr|A0A1L9PVT5|A0A1L9PVT5_ASPVE Aldedh domain-containing protein OS=Aspergillus versicolor CBS 583.65</t>
  </si>
  <si>
    <t>tr|A0A1E4RJG7|A0A1E4RJG7_9ASCO;tr|A0A1S9RIZ6|A0A1S9RIZ6_9EURO;tr|A0A0F7TQF8|A0A0F7TQF8_9EURO</t>
  </si>
  <si>
    <t>tr|A0A1E4RJG7|A0A1E4RJG7_9ASCO Adenosylhomocysteinase OS=Hyphopichia burtonii NRRL Y-1933 OX=984485 GN=HYPBUDRAFT_109750 PE=3 SV=1;tr|A0A1S9RIZ6|A0A1S9RIZ6_9EURO Adenosylhomocysteinase OS=Penicillium brasilianum OX=104259 GN=SAH1 PE=3 SV=1;tr|A0A0F7TQF8|A0</t>
  </si>
  <si>
    <t>tr|A0A017SD71|A0A017SD71_9EURO;tr|A0A1L9PQ36|A0A1L9PQ36_ASPVE</t>
  </si>
  <si>
    <t>tr|A0A017SD71|A0A017SD71_9EURO Pyruvate carboxylase OS=Aspergillus ruber CBS 135680 OX=1388766 GN=EURHEDRAFT_456954 PE=4 SV=1;tr|A0A1L9PQ36|A0A1L9PQ36_ASPVE Pyruvate carboxylase OS=Aspergillus versicolor CBS 583.65 OX=1036611 GN=ASPVEDRAFT_53992 PE=4 SV=1</t>
  </si>
  <si>
    <t>tr|A0A1L9PME0|A0A1L9PME0_ASPVE;tr|A0A135LW47|A0A135LW47_PENPA;tr|A0A1S9RNP5|A0A1S9RNP5_9EURO;tr|A0A0F7VD05|A0A0F7VD05_9EURO</t>
  </si>
  <si>
    <t>tr|A0A1L9PME0|A0A1L9PME0_ASPVE;tr|A0A135LW47|A0A135LW47_PENPA</t>
  </si>
  <si>
    <t>tr|A0A1L9PME0|A0A1L9PME0_ASPVE Aconitate hydratase, mitochondrial OS=Aspergillus versicolor CBS 583.65 OX=1036611 GN=ASPVEDRAFT_169489 PE=3 SV=1;tr|A0A135LW47|A0A135LW47_PENPA Aconitate hydratase, mitochondrial OS=Penicillium patulum OX=5078 GN=PGRI_002430</t>
  </si>
  <si>
    <t>tr|A0A1E4RLT4|A0A1E4RLT4_9ASCO</t>
  </si>
  <si>
    <t>tr|A0A1E4RLT4|A0A1E4RLT4_9ASCO Multifunctional fusion protein OS=Hyphopichia burtonii NRRL Y-1933 OX=984485 GN=HYPBUDRAFT_11214 PE=3 SV=1</t>
  </si>
  <si>
    <t>tr|A0A1L9P564|A0A1L9P564_ASPVE</t>
  </si>
  <si>
    <t>tr|A0A1L9P564|A0A1L9P564_ASPVE Uncharacterized protein OS=Aspergillus versicolor CBS 583.65 OX=1036611 GN=ASPVEDRAFT_78409 PE=3 SV=1</t>
  </si>
  <si>
    <t>tr|A0A017S4B6|A0A017S4B6_9EURO;tr|A0A1S9RSY8|A0A1S9RSY8_9EURO;tr|A0A0F7TSK3|A0A0F7TSK3_9EURO;tr|A0A135LVE4|A0A135LVE4_PENPA</t>
  </si>
  <si>
    <t>tr|A0A017S4B6|A0A017S4B6_9EURO;tr|A0A1S9RSY8|A0A1S9RSY8_9EURO;tr|A0A0F7TSK3|A0A0F7TSK3_9EURO</t>
  </si>
  <si>
    <t>tr|A0A017S4B6|A0A017S4B6_9EURO Bifunctional pyrimidine biosynthesis protein OS=Aspergillus ruber CBS 135680 OX=1388766 GN=EURHEDRAFT_381500 PE=3 SV=1;tr|A0A1S9RSY8|A0A1S9RSY8_9EURO Protein pyrABCN OS=Penicillium brasilianum OX=104259 GN=pyrABCN PE=3 SV=1;t</t>
  </si>
  <si>
    <t>tr|A0A017S6K6|A0A017S6K6_9EURO;tr|A0A1L9PDM7|A0A1L9PDM7_ASPVE</t>
  </si>
  <si>
    <t>tr|A0A017S6K6|A0A017S6K6_9EURO</t>
  </si>
  <si>
    <t>tr|A0A017S6K6|A0A017S6K6_9EURO Ornithine aminotransferase OS=Aspergillus ruber CBS 135680 OX=1388766 GN=EURHEDRAFT_415681 PE=3 SV=1</t>
  </si>
  <si>
    <t>tr|A0A135LE10|A0A135LE10_PENPA;tr|A0A1L9P9Y0|A0A1L9P9Y0_ASPVE</t>
  </si>
  <si>
    <t>tr|A0A135LE10|A0A135LE10_PENPA Ornithine aminotransferase OS=Penicillium patulum OX=5078 GN=PGRI_038760 PE=3 SV=1;tr|A0A1L9P9Y0|A0A1L9P9Y0_ASPVE Ornithine aminotransferase OS=Aspergillus versicolor CBS 583.65 OX=1036611 GN=ASPVEDRAFT_123640 PE=3 SV=1</t>
  </si>
  <si>
    <t>tr|A0A017SN50|A0A017SN50_9EURO</t>
  </si>
  <si>
    <t>tr|A0A017SN50|A0A017SN50_9EURO Putative 14-3-3 family protein ArtA OS=Aspergillus ruber CBS 135680 OX=1388766 GN=EURHEDRAFT_449747 PE=3 SV=1</t>
  </si>
  <si>
    <t>tr|A0A1L9P5R3|A0A1L9P5R3_ASPVE</t>
  </si>
  <si>
    <t>tr|A0A1L9P5R3|A0A1L9P5R3_ASPVE Transketolase OS=Aspergillus versicolor CBS 583.65 OX=1036611 GN=ASPVEDRAFT_23819 PE=3 SV=1</t>
  </si>
  <si>
    <t>tr|A0A1L9PRH4|A0A1L9PRH4_ASPVE</t>
  </si>
  <si>
    <t>tr|A0A1L9PRH4|A0A1L9PRH4_ASPVE Uncharacterized protein OS=Aspergillus versicolor CBS 583.65 OX=1036611 GN=ASPVEDRAFT_43557 PE=3 SV=1</t>
  </si>
  <si>
    <t>tr|A0A1S9RLJ8|A0A1S9RLJ8_9EURO;tr|A0A0F7VGX6|A0A0F7VGX6_9EURO</t>
  </si>
  <si>
    <t>tr|A0A1S9RLJ8|A0A1S9RLJ8_9EURO Heat shock protein SSB1 OS=Penicillium brasilianum OX=104259 GN=SSB1 PE=3 SV=1;tr|A0A0F7VGX6|A0A0F7VGX6_9EURO Putative Heat shock protein 70 OS=Penicillium brasilianum OX=104259 GN=PMG11_03240 PE=3 SV=1</t>
  </si>
  <si>
    <t>tr|A0A1L9PFD6|A0A1L9PFD6_ASPVE</t>
  </si>
  <si>
    <t>tr|A0A1L9PFD6|A0A1L9PFD6_ASPVE Succinate dehydrogenase [ubiquinone] flavoprotein subunit, mitochondrial OS=Aspergillus versicolor CBS 583.65 OX=1036611 GN=ASPVEDRAFT_188926 PE=3 SV=1</t>
  </si>
  <si>
    <t>tr|A0A135LG65|A0A135LG65_PENPA;tr|A0A017SSD8|A0A017SSD8_9EURO;tr|A0A1L9PAT2|A0A1L9PAT2_ASPVE;tr|A0A0F7TF97|A0A0F7TF97_9EURO;tr|A0A2Z4GT50|A0A2Z4GT50_9EURO;tr|K7ZQY0|K7ZQY0_9EURO;tr|J3SYG3|J3SYG3_9EURO;tr|A0A1S9RKX1|A0A1S9RKX1_9EURO;tr|A0A2R4N5Z7|A0A2R4N5Z7_9EURO;tr|A0A1W5PT33|A0A1W5PT33_9EURO;tr|K7ZP80|K7ZP80_9EURO;tr|A0A3G1QTW2|A0A3G1QTW2_9EURO;tr|A0A1W6QE14|A0A1W6QE14_9EURO;tr|A0A3G1QTV7|A0A3G1QTV7_9EURO;tr|A0A1W5PT40|A0A1W5PT40_9EURO;tr|A0A2N9QVM5|A0A2N9QVM5_9EURO;tr|A0A1W5PT26|A0A1W5PT26_9EURO;tr|A0A1W5PT23|A0A1W5PT23_9EURO;tr|A0A345BJY4|A0A345BJY4_9EURO;tr|A0A1W5PT30|A0A1W5PT30_9EURO;tr|A0A2K9QT07|A0A2K9QT07_9EURO;tr|A0A1W5PT61|A0A1W5PT61_9EURO;tr|A0A345BJY8|A0A345BJY8_9EURO;tr|A0A1W5PT43|A0A1W5PT43_9EURO;tr|A0A1W5PT14|A0A1W5PT14_9EURO;tr|M4QAS1|M4QAS1_PENPA;tr|G8EHC3|G8EHC3_PENPA;tr|A0A088CMF8|A0A088CMF8_9EURO</t>
  </si>
  <si>
    <t>tr|A0A135LG65|A0A135LG65_PENPA;tr|A0A017SSD8|A0A017SSD8_9EURO;tr|A0A1L9PAT2|A0A1L9PAT2_ASPVE;tr|A0A0F7TF97|A0A0F7TF97_9EURO;tr|A0A2Z4GT50|A0A2Z4GT50_9EURO;tr|K7ZQY0|K7ZQY0_9EURO;tr|J3SYG3|J3SYG3_9EURO;tr|A0A1S9RKX1|A0A1S9RKX1_9EURO;tr|A0A2R4N5Z7|A0A2R4N5Z7_9EURO;tr|A0A1W5PT33|A0A1W5PT33_9EURO;tr|K7ZP80|K7ZP80_9EURO;tr|A0A3G1QTW2|A0A3G1QTW2_9EURO;tr|A0A1W6QE14|A0A1W6QE14_9EURO;tr|A0A3G1QTV7|A0A3G1QTV7_9EURO</t>
  </si>
  <si>
    <t>tr|A0A135LG65|A0A135LG65_PENPA Recoverin OS=Penicillium patulum OX=5078 GN=PGRI_017980 PE=3 SV=1;tr|A0A017SSD8|A0A017SSD8_9EURO Calmodulin OS=Aspergillus ruber CBS 135680 OX=1388766 GN=EURHEDRAFT_33313 PE=3 SV=1;tr|A0A1L9PAT2|A0A1L9PAT2_ASPVE Uncharacteriz</t>
  </si>
  <si>
    <t>tr|A0A017S8W1|A0A017S8W1_9EURO;tr|A0A1L9PN83|A0A1L9PN83_ASPVE;tr|A0A1S9RM46|A0A1S9RM46_9EURO;tr|A0A0F7TDJ5|A0A0F7TDJ5_9EURO;tr|A0A135L8U7|A0A135L8U7_PENPA</t>
  </si>
  <si>
    <t>tr|A0A017S8W1|A0A017S8W1_9EURO;tr|A0A1L9PN83|A0A1L9PN83_ASPVE;tr|A0A1S9RM46|A0A1S9RM46_9EURO;tr|A0A0F7TDJ5|A0A0F7TDJ5_9EURO</t>
  </si>
  <si>
    <t>tr|A0A017S8W1|A0A017S8W1_9EURO Isocitrate dehydrogenase [NAD] subunit, mitochondrial OS=Aspergillus ruber CBS 135680 OX=1388766 GN=EURHEDRAFT_414322 PE=3 SV=1;tr|A0A1L9PN83|A0A1L9PN83_ASPVE Isocitrate dehydrogenase [NAD] subunit, mitochondrial OS=Aspergill</t>
  </si>
  <si>
    <t>tr|A0A1E4RQG3|A0A1E4RQG3_9ASCO</t>
  </si>
  <si>
    <t>tr|A0A1E4RQG3|A0A1E4RQG3_9ASCO Heat shock protein 70 OS=Hyphopichia burtonii NRRL Y-1933 OX=984485 GN=HYPBUDRAFT_151204 PE=3 SV=1</t>
  </si>
  <si>
    <t>tr|A0A017SGE7|A0A017SGE7_9EURO;tr|A0A135LE13|A0A135LE13_PENPA;tr|A0A0F7TQ41|A0A0F7TQ41_9EURO;tr|A0A1L9PBV2|A0A1L9PBV2_ASPVE;tr|A0A1E4RBH7|A0A1E4RBH7_9ASCO</t>
  </si>
  <si>
    <t>tr|A0A017SGE7|A0A017SGE7_9EURO;tr|A0A135LE13|A0A135LE13_PENPA;tr|A0A0F7TQ41|A0A0F7TQ41_9EURO</t>
  </si>
  <si>
    <t>tr|A0A017SGE7|A0A017SGE7_9EURO Succinate dehydrogenase [ubiquinone] iron-sulfur subunit, mitochondrial OS=Aspergillus ruber CBS 135680 OX=1388766 GN=EURHEDRAFT_412000 PE=3 SV=1;tr|A0A135LE13|A0A135LE13_PENPA Succinate dehydrogenase [ubiquinone] iron-sulfur</t>
  </si>
  <si>
    <t>tr|A0A017S975|A0A017S975_9EURO;tr|A0A0F7THS9|A0A0F7THS9_9EURO;tr|A0A1L9PNB3|A0A1L9PNB3_ASPVE</t>
  </si>
  <si>
    <t>tr|A0A017S975|A0A017S975_9EURO</t>
  </si>
  <si>
    <t>tr|A0A017S975|A0A017S975_9EURO N-terminal nucleophile aminohydrolase OS=Aspergillus ruber CBS 135680 OX=1388766 GN=EURHEDRAFT_414318 PE=4 SV=1</t>
  </si>
  <si>
    <t>tr|A0A017SD94|A0A017SD94_9EURO</t>
  </si>
  <si>
    <t>tr|A0A017SD94|A0A017SD94_9EURO UDP-N-acetylglucosamine pyrophosphorylase OS=Aspergillus ruber CBS 135680 OX=1388766 GN=EURHEDRAFT_386685 PE=4 SV=1</t>
  </si>
  <si>
    <t>tr|A0A017SQL6|A0A017SQL6_9EURO</t>
  </si>
  <si>
    <t>tr|A0A017SQL6|A0A017SQL6_9EURO Isocitrate dehydrogenase [NADP] OS=Aspergillus ruber CBS 135680 OX=1388766 GN=EURHEDRAFT_408563 PE=3 SV=1</t>
  </si>
  <si>
    <t>tr|A0A1L9P351|A0A1L9P351_ASPVE</t>
  </si>
  <si>
    <t>tr|A0A1L9P351|A0A1L9P351_ASPVE Triosephosphate isomerase OS=Aspergillus versicolor CBS 583.65 OX=1036611 GN=ASPVEDRAFT_209141 PE=3 SV=1</t>
  </si>
  <si>
    <t>tr|A0A017SRU2|A0A017SRU2_9EURO;tr|A0A1L9PLI8|A0A1L9PLI8_ASPVE</t>
  </si>
  <si>
    <t>tr|A0A017SRU2|A0A017SRU2_9EURO</t>
  </si>
  <si>
    <t>tr|A0A017SRU2|A0A017SRU2_9EURO Succinate-semialdehyde dehydrogenase OS=Aspergillus ruber CBS 135680 OX=1388766 GN=EURHEDRAFT_407689 PE=3 SV=1</t>
  </si>
  <si>
    <t>tr|A0A1L9P8S9|A0A1L9P8S9_ASPVE;tr|A0A0F7TM42|A0A0F7TM42_9EURO;tr|A0A135LT55|A0A135LT55_PENPA</t>
  </si>
  <si>
    <t>tr|A0A1L9P8S9|A0A1L9P8S9_ASPVE;tr|A0A0F7TM42|A0A0F7TM42_9EURO</t>
  </si>
  <si>
    <t>tr|A0A1L9P8S9|A0A1L9P8S9_ASPVE AcetylCoA_hyd_C domain-containing protein OS=Aspergillus versicolor CBS 583.65 OX=1036611 GN=ASPVEDRAFT_24813 PE=4 SV=1;tr|A0A0F7TM42|A0A0F7TM42_9EURO Acetyl-CoA hydrolase OS=Penicillium brasilianum OX=104259 GN=PEBR_08297 PE</t>
  </si>
  <si>
    <t>tr|A0A017SC37|A0A017SC37_9EURO;tr|A0A1L9PKJ7|A0A1L9PKJ7_ASPVE</t>
  </si>
  <si>
    <t>tr|A0A017SC37|A0A017SC37_9EURO</t>
  </si>
  <si>
    <t>tr|A0A017SC37|A0A017SC37_9EURO Dihydroxy-acid dehydratase OS=Aspergillus ruber CBS 135680 OX=1388766 GN=EURHEDRAFT_413172 PE=4 SV=1</t>
  </si>
  <si>
    <t>tr|A0A017SGU7|A0A017SGU7_9EURO</t>
  </si>
  <si>
    <t>tr|A0A017SGU7|A0A017SGU7_9EURO Aminopeptidase OS=Aspergillus ruber CBS 135680 OX=1388766 GN=EURHEDRAFT_411607 PE=3 SV=1</t>
  </si>
  <si>
    <t>tr|A0A1E4RLK7|A0A1E4RLK7_9ASCO</t>
  </si>
  <si>
    <t>tr|A0A1E4RLK7|A0A1E4RLK7_9ASCO Heat shock 70 kDa protein C OS=Hyphopichia burtonii NRRL Y-1933 OX=984485 GN=HYPBUDRAFT_11277 PE=3 SV=1</t>
  </si>
  <si>
    <t>tr|A0A017S8W7|A0A017S8W7_9EURO;tr|A0A1L9PNA5|A0A1L9PNA5_ASPVE</t>
  </si>
  <si>
    <t>tr|A0A017S8W7|A0A017S8W7_9EURO Glutamine:fructose-6-phosphate amidotransferase OS=Aspergillus ruber CBS 135680 OX=1388766 GN=EURHEDRAFT_379216 PE=4 SV=1;tr|A0A1L9PNA5|A0A1L9PNA5_ASPVE Uncharacterized protein OS=Aspergillus versicolor CBS 583.65 OX=1036611</t>
  </si>
  <si>
    <t>tr|A0A017SQ42|A0A017SQ42_9EURO</t>
  </si>
  <si>
    <t>tr|A0A017SQ42|A0A017SQ42_9EURO 2-isopropylmalate synthase OS=Aspergillus ruber CBS 135680 OX=1388766 GN=EURHEDRAFT_408332 PE=3 SV=1</t>
  </si>
  <si>
    <t>tr|A0A017RZU9|A0A017RZU9_9EURO</t>
  </si>
  <si>
    <t>tr|A0A017RZU9|A0A017RZU9_9EURO Catalase OS=Aspergillus ruber CBS 135680 OX=1388766 GN=EURHEDRAFT_417816 PE=3 SV=1</t>
  </si>
  <si>
    <t>tr|A0A017S960|A0A017S960_9EURO</t>
  </si>
  <si>
    <t>tr|A0A017S960|A0A017S960_9EURO Dipeptidyl peptidase OS=Aspergillus ruber CBS 135680 OX=1388766 GN=EURHEDRAFT_379249 PE=4 SV=1</t>
  </si>
  <si>
    <t>tr|A0A017SPG0|A0A017SPG0_9EURO;tr|A0A0F7TZY3|A0A0F7TZY3_9EURO</t>
  </si>
  <si>
    <t>tr|A0A017SPG0|A0A017SPG0_9EURO</t>
  </si>
  <si>
    <t>tr|A0A017SPG0|A0A017SPG0_9EURO Elongation factor OS=Aspergillus ruber CBS 135680 OX=1388766 GN=EURHEDRAFT_409020 PE=4 SV=1</t>
  </si>
  <si>
    <t>tr|A0A1L9PAJ6|A0A1L9PAJ6_ASPVE</t>
  </si>
  <si>
    <t>tr|A0A1L9PAJ6|A0A1L9PAJ6_ASPVE Aspartate aminotransferase OS=Aspergillus versicolor CBS 583.65 OX=1036611 GN=ASPVEDRAFT_80171 PE=4 SV=1</t>
  </si>
  <si>
    <t>tr|A0A017SFS8|A0A017SFS8_9EURO;tr|A0A135LKE3|A0A135LKE3_PENPA</t>
  </si>
  <si>
    <t>tr|A0A017SFS8|A0A017SFS8_9EURO</t>
  </si>
  <si>
    <t>tr|A0A017SFS8|A0A017SFS8_9EURO Citrate synthase OS=Aspergillus ruber CBS 135680 OX=1388766 GN=EURHEDRAFT_514790 PE=3 SV=1</t>
  </si>
  <si>
    <t>tr|A0A0F7TF37|A0A0F7TF37_9EURO</t>
  </si>
  <si>
    <t>tr|A0A0F7TF37|A0A0F7TF37_9EURO Enolase OS=Penicillium brasilianum OX=104259 GN=enoA PE=3 SV=1</t>
  </si>
  <si>
    <t>tr|A0A017SKW5|A0A017SKW5_9EURO</t>
  </si>
  <si>
    <t>tr|A0A017SKW5|A0A017SKW5_9EURO Catalase OS=Aspergillus ruber CBS 135680 OX=1388766 GN=EURHEDRAFT_409764 PE=3 SV=1</t>
  </si>
  <si>
    <t>tr|A0A017SF84|A0A017SF84_9EURO</t>
  </si>
  <si>
    <t>tr|A0A017SF84|A0A017SF84_9EURO Large subunit of carbamoyl-phosphate synthase OS=Aspergillus ruber CBS 135680 OX=1388766 GN=EURHEDRAFT_411947 PE=4 SV=1</t>
  </si>
  <si>
    <t>tr|A0A017S3D1|A0A017S3D1_9EURO</t>
  </si>
  <si>
    <t>tr|A0A017S3D1|A0A017S3D1_9EURO Isocitrate lyase OS=Aspergillus ruber CBS 135680 OX=1388766 GN=EURHEDRAFT_381329 PE=3 SV=1</t>
  </si>
  <si>
    <t>tr|A0A0F7U0A4|A0A0F7U0A4_9EURO;tr|A0A1S9RDJ4|A0A1S9RDJ4_9EURO;tr|A0A1L9PI43|A0A1L9PI43_ASPVE;tr|A0A135LYV7|A0A135LYV7_PENPA</t>
  </si>
  <si>
    <t>tr|A0A0F7U0A4|A0A0F7U0A4_9EURO Catalase OS=Penicillium brasilianum OX=104259 GN=PMG11_09270 PE=3 SV=1;tr|A0A1S9RDJ4|A0A1S9RDJ4_9EURO Catalase OS=Penicillium brasilianum OX=104259 GN=cta1 PE=3 SV=1;tr|A0A1L9PI43|A0A1L9PI43_ASPVE Catalase OS=Aspergillus vers</t>
  </si>
  <si>
    <t>tr|A0A135L9L2|A0A135L9L2_PENPA</t>
  </si>
  <si>
    <t>tr|A0A135L9L2|A0A135L9L2_PENPA Adenosylhomocysteinase OS=Penicillium patulum OX=5078 GN=PGRI_034080 PE=3 SV=1</t>
  </si>
  <si>
    <t>tr|A0A135LWW4|A0A135LWW4_PENPA;tr|A0A0F7TZ19|A0A0F7TZ19_9EURO;tr|A0A1E4RHK0|A0A1E4RHK0_9ASCO</t>
  </si>
  <si>
    <t>tr|A0A135LWW4|A0A135LWW4_PENPA;tr|A0A0F7TZ19|A0A0F7TZ19_9EURO</t>
  </si>
  <si>
    <t>tr|A0A135LWW4|A0A135LWW4_PENPA Chaperonin Cpn60 OS=Penicillium patulum OX=5078 GN=PGRI_004990 PE=3 SV=1;tr|A0A0F7TZ19|A0A0F7TZ19_9EURO Heat shock protein 60 OS=Penicillium brasilianum OX=104259 GN=hsp60 PE=3 SV=1</t>
  </si>
  <si>
    <t>tr|A0A017SNT5|A0A017SNT5_9EURO</t>
  </si>
  <si>
    <t>tr|A0A017SNT5|A0A017SNT5_9EURO S-formylglutathione hydrolase OS=Aspergillus ruber CBS 135680 OX=1388766 GN=EURHEDRAFT_408963 PE=3 SV=1</t>
  </si>
  <si>
    <t>tr|A0A135LDS3|A0A135LDS3_PENPA</t>
  </si>
  <si>
    <t>tr|A0A135LDS3|A0A135LDS3_PENPA Aminopeptidase OS=Penicillium patulum OX=5078 GN=PGRI_038650 PE=3 SV=1</t>
  </si>
  <si>
    <t>tr|A0A1L9PIF6|A0A1L9PIF6_ASPVE</t>
  </si>
  <si>
    <t>tr|A0A1L9PIF6|A0A1L9PIF6_ASPVE Uncharacterized protein OS=Aspergillus versicolor CBS 583.65 OX=1036611 GN=ASPVEDRAFT_40806 PE=4 SV=1</t>
  </si>
  <si>
    <t>tr|A0A135LP66|A0A135LP66_PENPA</t>
  </si>
  <si>
    <t>tr|A0A135LP66|A0A135LP66_PENPA Glycine cleavage system P protein OS=Penicillium patulum OX=5078 GN=PGRI_045180 PE=3 SV=1</t>
  </si>
  <si>
    <t>tr|A0A1S9RYF4|A0A1S9RYF4_9EURO;tr|A0A0F7TZA1|A0A0F7TZA1_9EURO</t>
  </si>
  <si>
    <t>tr|A0A1S9RYF4|A0A1S9RYF4_9EURO Aspartate aminotransferase OS=Penicillium brasilianum OX=104259 GN=Got2 PE=4 SV=1;tr|A0A0F7TZA1|A0A0F7TZA1_9EURO Aspartate aminotransferase OS=Penicillium brasilianum OX=104259 GN=PMG11_09332 PE=4 SV=1</t>
  </si>
  <si>
    <t>tr|A0A135LQ92|A0A135LQ92_PENPA</t>
  </si>
  <si>
    <t>tr|A0A135LQ92|A0A135LQ92_PENPA Heat shock protein 70 family OS=Penicillium patulum OX=5078 GN=PGRI_067100 PE=3 SV=1</t>
  </si>
  <si>
    <t>tr|A0A0F7TIU4|A0A0F7TIU4_9EURO</t>
  </si>
  <si>
    <t>tr|A0A0F7TIU4|A0A0F7TIU4_9EURO 14-3-3 protein like protein OS=Penicillium brasilianum OX=104259 GN=PEBR_38123 PE=3 SV=1</t>
  </si>
  <si>
    <t>tr|A0A017SFQ4|A0A017SFQ4_9EURO;tr|A0A135LPS9|A0A135LPS9_PENPA;tr|A0A1L9PL65|A0A1L9PL65_ASPVE;tr|A0A0F7U0C7|A0A0F7U0C7_9EURO</t>
  </si>
  <si>
    <t>tr|A0A017SFQ4|A0A017SFQ4_9EURO</t>
  </si>
  <si>
    <t>tr|A0A017SFQ4|A0A017SFQ4_9EURO Putative proteasome component Pre2 OS=Aspergillus ruber CBS 135680 OX=1388766 GN=EURHEDRAFT_62389 PE=4 SV=1</t>
  </si>
  <si>
    <t>tr|A0A017SCY5|A0A017SCY5_9EURO;tr|A0A1L9PQ52|A0A1L9PQ52_ASPVE;tr|A0A0F7THM3|A0A0F7THM3_9EURO;tr|A0A1S9RTN5|A0A1S9RTN5_9EURO;tr|A0A0F7TIV5|A0A0F7TIV5_9EURO;tr|A0A135LXT7|A0A135LXT7_PENPA</t>
  </si>
  <si>
    <t>tr|A0A017SCY5|A0A017SCY5_9EURO;tr|A0A1L9PQ52|A0A1L9PQ52_ASPVE</t>
  </si>
  <si>
    <t>tr|A0A017SCY5|A0A017SCY5_9EURO Clathrin heavy chain OS=Aspergillus ruber CBS 135680 OX=1388766 GN=EURHEDRAFT_412745 PE=3 SV=1;tr|A0A1L9PQ52|A0A1L9PQ52_ASPVE Clathrin heavy chain OS=Aspergillus versicolor CBS 583.65 OX=1036611 GN=ASPVEDRAFT_134400 PE=3 SV=1</t>
  </si>
  <si>
    <t>tr|A0A017SBF4|A0A017SBF4_9EURO</t>
  </si>
  <si>
    <t>tr|A0A017SBF4|A0A017SBF4_9EURO Dihydroxyacetone kinase OS=Aspergillus ruber CBS 135680 OX=1388766 GN=EURHEDRAFT_403827 PE=4 SV=1</t>
  </si>
  <si>
    <t>tr|A0A017SN01|A0A017SN01_9EURO;tr|A0A1L9PEX2|A0A1L9PEX2_ASPVE;tr|A0A1S9R8A5|A0A1S9R8A5_9EURO;tr|A0A0F7TGX0|A0A0F7TGX0_9EURO</t>
  </si>
  <si>
    <t>tr|A0A017SN01|A0A017SN01_9EURO;tr|A0A1L9PEX2|A0A1L9PEX2_ASPVE</t>
  </si>
  <si>
    <t>tr|A0A017SN01|A0A017SN01_9EURO 2,3-bisphosphoglycerate-independent phosphoglycerate mutase OS=Aspergillus ruber CBS 135680 OX=1388766 GN=EURHEDRAFT_449067 PE=3 SV=1;tr|A0A1L9PEX2|A0A1L9PEX2_ASPVE Uncharacterized protein OS=Aspergillus versicolor CBS 583.65</t>
  </si>
  <si>
    <t>tr|A0A017SK11|A0A017SK11_9EURO;tr|A0A0F7TX94|A0A0F7TX94_9EURO;tr|A0A1L9PTL3|A0A1L9PTL3_ASPVE;tr|A0A1S9RJD6|A0A1S9RJD6_9EURO</t>
  </si>
  <si>
    <t>tr|A0A017SK11|A0A017SK11_9EURO</t>
  </si>
  <si>
    <t>tr|A0A017SK11|A0A017SK11_9EURO Nascent polypeptide-associated complex subunit beta OS=Aspergillus ruber CBS 135680 OX=1388766 GN=EURHEDRAFT_475525 PE=3 SV=1</t>
  </si>
  <si>
    <t>tr|A0A1L9PMQ3|A0A1L9PMQ3_ASPVE;tr|A0A135LPJ5|A0A135LPJ5_PENPA;tr|A0A017SU17|A0A017SU17_9EURO;tr|A0A0F7VH73|A0A0F7VH73_9EURO;tr|A0A1E4RE40|A0A1E4RE40_9ASCO</t>
  </si>
  <si>
    <t>tr|A0A1L9PMQ3|A0A1L9PMQ3_ASPVE;tr|A0A135LPJ5|A0A135LPJ5_PENPA;tr|A0A017SU17|A0A017SU17_9EURO;tr|A0A0F7VH73|A0A0F7VH73_9EURO</t>
  </si>
  <si>
    <t>tr|A0A1L9PMQ3|A0A1L9PMQ3_ASPVE NADH dehydrogenase [ubiquinone] flavoprotein 1, mitochondrial OS=Aspergillus versicolor CBS 583.65 OX=1036611 GN=ASPVEDRAFT_132512 PE=3 SV=1;tr|A0A135LPJ5|A0A135LPJ5_PENPA NADH dehydrogenase [ubiquinone] flavoprotein 1, mitoc</t>
  </si>
  <si>
    <t>tr|A0A017SFY4|A0A017SFY4_9EURO;tr|A0A135LGU0|A0A135LGU0_PENPA;tr|A0A1L9PA99|A0A1L9PA99_ASPVE;tr|A0A1S9RFE7|A0A1S9RFE7_9EURO;tr|A0A0F7VFA0|A0A0F7VFA0_9EURO</t>
  </si>
  <si>
    <t>tr|A0A017SFY4|A0A017SFY4_9EURO</t>
  </si>
  <si>
    <t>tr|A0A017SFY4|A0A017SFY4_9EURO Putative homogentisate 1,2-dioxygenase OS=Aspergillus ruber CBS 135680 OX=1388766 GN=EURHEDRAFT_412505 PE=4 SV=1</t>
  </si>
  <si>
    <t>tr|A0A017SNK8|A0A017SNK8_9EURO;tr|A0A1L9PP36|A0A1L9PP36_ASPVE;tr|A0A135LLN7|A0A135LLN7_PENPA;tr|A0A0F7TTS8|A0A0F7TTS8_9EURO;tr|A0A1S9S0C4|A0A1S9S0C4_9EURO</t>
  </si>
  <si>
    <t>tr|A0A017SNK8|A0A017SNK8_9EURO;tr|A0A1L9PP36|A0A1L9PP36_ASPVE;tr|A0A135LLN7|A0A135LLN7_PENPA</t>
  </si>
  <si>
    <t>tr|A0A017SNK8|A0A017SNK8_9EURO Methylcrotonoyl-CoA carboxylase beta chain OS=Aspergillus ruber CBS 135680 OX=1388766 GN=EURHEDRAFT_383560 PE=4 SV=1;tr|A0A1L9PP36|A0A1L9PP36_ASPVE Uncharacterized protein OS=Aspergillus versicolor CBS 583.65 OX=1036611 GN=AS</t>
  </si>
  <si>
    <t>tr|A0A017S178|A0A017S178_9EURO;tr|A0A135LDG0|A0A135LDG0_PENPA;tr|A0A0F7TEJ4|A0A0F7TEJ4_9EURO;tr|A0A1L9PR94|A0A1L9PR94_ASPVE;tr|A0A1S9RE44|A0A1S9RE44_9EURO</t>
  </si>
  <si>
    <t>tr|A0A017S178|A0A017S178_9EURO Ribosomal protein S3 OS=Aspergillus ruber CBS 135680 OX=1388766 GN=EURHEDRAFT_381994 PE=3 SV=1;tr|A0A135LDG0|A0A135LDG0_PENPA K Homology, prokaryotic type OS=Penicillium patulum OX=5078 GN=PGRI_037510 PE=3 SV=1;tr|A0A0F7TEJ4|</t>
  </si>
  <si>
    <t>tr|A0A017SPK2|A0A017SPK2_9EURO</t>
  </si>
  <si>
    <t>tr|A0A017SPK2|A0A017SPK2_9EURO Putative alpha-glucosidase OS=Aspergillus ruber CBS 135680 OX=1388766 GN=EURHEDRAFT_446546 PE=3 SV=1</t>
  </si>
  <si>
    <t>tr|A0A017SIX7|A0A017SIX7_9EURO</t>
  </si>
  <si>
    <t>tr|A0A017SIX7|A0A017SIX7_9EURO Thiamin diphosphate-binding protein OS=Aspergillus ruber CBS 135680 OX=1388766 GN=EURHEDRAFT_376176 PE=3 SV=1</t>
  </si>
  <si>
    <t>tr|A0A017SFV7|A0A017SFV7_9EURO;tr|A0A1S9RI33|A0A1S9RI33_9EURO;tr|A0A0F7VEX6|A0A0F7VEX6_9EURO;tr|A0A135LGS4|A0A135LGS4_PENPA;tr|A0A0F7VK22|A0A0F7VK22_9EURO</t>
  </si>
  <si>
    <t>tr|A0A017SFV7|A0A017SFV7_9EURO</t>
  </si>
  <si>
    <t>tr|A0A017SFV7|A0A017SFV7_9EURO PLP-dependent transferase OS=Aspergillus ruber CBS 135680 OX=1388766 GN=EURHEDRAFT_412466 PE=4 SV=1</t>
  </si>
  <si>
    <t>tr|A0A017SNY6|A0A017SNY6_9EURO</t>
  </si>
  <si>
    <t>tr|A0A017SNY6|A0A017SNY6_9EURO Aldehyde dehydrogenase OS=Aspergillus ruber CBS 135680 OX=1388766 GN=EURHEDRAFT_528543 PE=3 SV=1</t>
  </si>
  <si>
    <t>tr|A0A017SJY2|A0A017SJY2_9EURO</t>
  </si>
  <si>
    <t>tr|A0A017SJY2|A0A017SJY2_9EURO Formate dehydrogenase OS=Aspergillus ruber CBS 135680 OX=1388766 GN=EURHEDRAFT_410298 PE=3 SV=1</t>
  </si>
  <si>
    <t>tr|A0A017S0Z0|A0A017S0Z0_9EURO;tr|A0A135LR65|A0A135LR65_PENPA;tr|A0A1L9PX98|A0A1L9PX98_ASPVE</t>
  </si>
  <si>
    <t>tr|A0A017S0Z0|A0A017S0Z0_9EURO</t>
  </si>
  <si>
    <t>tr|A0A017S0Z0|A0A017S0Z0_9EURO Glyceraldehyde-3-phosphate dehydrogenase OS=Aspergillus ruber CBS 135680 OX=1388766 GN=EURHEDRAFT_417127 PE=3 SV=1</t>
  </si>
  <si>
    <t>tr|A0A017SEI6|A0A017SEI6_9EURO;tr|A0A0F7THV2|A0A0F7THV2_9EURO;tr|A0A1S9RDP2|A0A1S9RDP2_9EURO;tr|A0A135LIZ6|A0A135LIZ6_PENPA;tr|A0A1L9PG60|A0A1L9PG60_ASPVE</t>
  </si>
  <si>
    <t>tr|A0A017SEI6|A0A017SEI6_9EURO Proteasome endopeptidase complex OS=Aspergillus ruber CBS 135680 OX=1388766 GN=EURHEDRAFT_531272 PE=3 SV=1;tr|A0A0F7THV2|A0A0F7THV2_9EURO Proteasome subunit alpha type OS=Penicillium brasilianum OX=104259 GN=PMG11_02566 PE=3</t>
  </si>
  <si>
    <t>tr|A0A1E4RN51|A0A1E4RN51_9ASCO</t>
  </si>
  <si>
    <t>tr|A0A1E4RN51|A0A1E4RN51_9ASCO 2-oxoglutarate dehydrogenase, E1 component OS=Hyphopichia burtonii NRRL Y-1933 OX=984485 GN=HYPBUDRAFT_152045 PE=4 SV=1</t>
  </si>
  <si>
    <t>tr|A0A1L9PND9|A0A1L9PND9_ASPVE;tr|A0A017SRK7|A0A017SRK7_9EURO;tr|A0A0F7THM2|A0A0F7THM2_9EURO;tr|A0A135L8N6|A0A135L8N6_PENPA</t>
  </si>
  <si>
    <t>tr|A0A1L9PND9|A0A1L9PND9_ASPVE Uncharacterized protein OS=Aspergillus versicolor CBS 583.65 OX=1036611 GN=ASPVEDRAFT_42450 PE=4 SV=1;tr|A0A017SRK7|A0A017SRK7_9EURO GTP-binding protein rhoA OS=Aspergillus ruber CBS 135680 OX=1388766 GN=EURHEDRAFT_407420 PE=</t>
  </si>
  <si>
    <t>tr|A0A017S8A8|A0A017S8A8_9EURO;tr|A0A135LJF6|A0A135LJF6_PENPA;tr|A0A1L9P6R3|A0A1L9P6R3_ASPVE</t>
  </si>
  <si>
    <t>tr|A0A017S8A8|A0A017S8A8_9EURO Isocitrate dehydrogenase [NAD] subunit, mitochondrial OS=Aspergillus ruber CBS 135680 OX=1388766 GN=EURHEDRAFT_517688 PE=3 SV=1;tr|A0A135LJF6|A0A135LJF6_PENPA Isocitrate dehydrogenase [NAD] subunit, mitochondrial OS=Penicilli</t>
  </si>
  <si>
    <t>tr|A0A017SRJ3|A0A017SRJ3_9EURO;tr|A0A1L9PXZ4|A0A1L9PXZ4_ASPVE;tr|A0A135LUK2|A0A135LUK2_PENPA;tr|A0A0F7TDV2|A0A0F7TDV2_9EURO;tr|A0A1S9RF20|A0A1S9RF20_9EURO</t>
  </si>
  <si>
    <t>tr|A0A017SRJ3|A0A017SRJ3_9EURO Glutamate synthase OS=Aspergillus ruber CBS 135680 OX=1388766 GN=EURHEDRAFT_445338 PE=4 SV=1;tr|A0A1L9PXZ4|A0A1L9PXZ4_ASPVE Glutamine amidotransferase type-2 domain-containing protein OS=Aspergillus versicolor CBS 583.65 OX=1</t>
  </si>
  <si>
    <t>tr|A0A0F7TN22|A0A0F7TN22_9EURO;tr|A0A1S9R8Q8|A0A1S9R8Q8_9EURO;tr|A0A1L9PF86|A0A1L9PF86_ASPVE;tr|A0A135LAR6|A0A135LAR6_PENPA;tr|A0A1E4RCV3|A0A1E4RCV3_9ASCO</t>
  </si>
  <si>
    <t>tr|A0A0F7TN22|A0A0F7TN22_9EURO;tr|A0A1S9R8Q8|A0A1S9R8Q8_9EURO;tr|A0A1L9PF86|A0A1L9PF86_ASPVE</t>
  </si>
  <si>
    <t>tr|A0A0F7TN22|A0A0F7TN22_9EURO Isocitrate dehydrogenase [NADP] OS=Penicillium brasilianum OX=104259 GN=PMG11_05961 PE=3 SV=1;tr|A0A1S9R8Q8|A0A1S9R8Q8_9EURO Isocitrate dehydrogenase [NADP] OS=Penicillium brasilianum OX=104259 GN=icdA PE=3 SV=1;tr|A0A1L9PF86</t>
  </si>
  <si>
    <t>tr|A0A1E4RFP6|A0A1E4RFP6_9ASCO</t>
  </si>
  <si>
    <t>tr|A0A1E4RFP6|A0A1E4RFP6_9ASCO Uncharacterized protein OS=Hyphopichia burtonii NRRL Y-1933 OX=984485 GN=HYPBUDRAFT_141968 PE=4 SV=1</t>
  </si>
  <si>
    <t>tr|A0A017SH06|A0A017SH06_9EURO</t>
  </si>
  <si>
    <t>tr|A0A017SH06|A0A017SH06_9EURO Pyridoxal phosphate-dependent enzyme, beta subunit OS=Aspergillus ruber CBS 135680 OX=1388766 GN=EURHEDRAFT_455151 PE=4 SV=1</t>
  </si>
  <si>
    <t>tr|A0A1E4RGX6|A0A1E4RGX6_9ASCO;tr|A0A1E4RPW0|A0A1E4RPW0_9ASCO;tr|A0A135LII8|A0A135LII8_PENPA;tr|A0A0F7TK29|A0A0F7TK29_9EURO;tr|A0A017SD54|A0A017SD54_9EURO;tr|A0A1L9PFH6|A0A1L9PFH6_ASPVE;tr|A0A1S9RR85|A0A1S9RR85_9EURO</t>
  </si>
  <si>
    <t>tr|A0A1E4RGX6|A0A1E4RGX6_9ASCO;tr|A0A1E4RPW0|A0A1E4RPW0_9ASCO</t>
  </si>
  <si>
    <t>tr|A0A1E4RGX6|A0A1E4RGX6_9ASCO ADP ribosylation factor OS=Hyphopichia burtonii NRRL Y-1933 OX=984485 GN=HYPBUDRAFT_153297 PE=3 SV=1;tr|A0A1E4RPW0|A0A1E4RPW0_9ASCO ARF/SAR superfamily OS=Hyphopichia burtonii NRRL Y-1933 OX=984485 GN=HYPBUDRAFT_154404 PE=3 S</t>
  </si>
  <si>
    <t>tr|A0A1L9PRM7|A0A1L9PRM7_ASPVE;tr|A0A017SC26|A0A017SC26_9EURO;tr|A0A0F7TEI6|A0A0F7TEI6_9EURO</t>
  </si>
  <si>
    <t>tr|A0A1L9PRM7|A0A1L9PRM7_ASPVE 40S ribosomal protein S12 OS=Aspergillus versicolor CBS 583.65 OX=1036611 GN=ASPVEDRAFT_30569 PE=3 SV=1;tr|A0A017SC26|A0A017SC26_9EURO 40S ribosomal protein S12 OS=Aspergillus ruber CBS 135680 OX=1388766 GN=EURHEDRAFT_86345 P</t>
  </si>
  <si>
    <t>tr|A0A017S0W7|A0A017S0W7_9EURO</t>
  </si>
  <si>
    <t>tr|A0A017S0W7|A0A017S0W7_9EURO Thiamin diphosphate-binding protein OS=Aspergillus ruber CBS 135680 OX=1388766 GN=EURHEDRAFT_417367 PE=4 SV=1</t>
  </si>
  <si>
    <t>tr|A0A0F7TLN4|A0A0F7TLN4_9EURO;tr|A0A017SCY3|A0A017SCY3_9EURO;tr|A0A1L9PGB4|A0A1L9PGB4_ASPVE;tr|A0A1E4RP99|A0A1E4RP99_9ASCO;tr|A0A135LIS7|A0A135LIS7_PENPA;tr|A0A1S9RD50|A0A1S9RD50_9EURO;tr|A0A1S9RWU9|A0A1S9RWU9_9EURO;tr|A0A1L9PAQ7|A0A1L9PAQ7_ASPVE;tr|A0A135LG75|A0A135LG75_PENPA;tr|A0A0F7TVV7|A0A0F7TVV7_9EURO;tr|A0A017SSB9|A0A017SSB9_9EURO;tr|A0A1E4RKQ0|A0A1E4RKQ0_9ASCO</t>
  </si>
  <si>
    <t>tr|A0A0F7TLN4|A0A0F7TLN4_9EURO Putative Ubiquitin OS=Penicillium brasilianum OX=104259 GN=PMG11_02563 PE=4 SV=1;tr|A0A017SCY3|A0A017SCY3_9EURO Ubiquitin-domain-containing protein OS=Aspergillus ruber CBS 135680 OX=1388766 GN=EURHEDRAFT_412996 PE=4 SV=1;tr|</t>
  </si>
  <si>
    <t>tr|A0A017SQX4|A0A017SQX4_9EURO;tr|A0A1L9PVM3|A0A1L9PVM3_ASPVE;tr|A0A0F7TDD1|A0A0F7TDD1_9EURO;tr|A0A1S9R9Z0|A0A1S9R9Z0_9EURO</t>
  </si>
  <si>
    <t>tr|A0A017SQX4|A0A017SQX4_9EURO Elongation factor 1-alpha OS=Aspergillus ruber CBS 135680 OX=1388766 GN=EURHEDRAFT_407328 PE=3 SV=1;tr|A0A1L9PVM3|A0A1L9PVM3_ASPVE Elongation factor 1-alpha OS=Aspergillus versicolor CBS 583.65 OX=1036611 GN=ASPVEDRAFT_44999</t>
  </si>
  <si>
    <t>tr|A0A017SGS9|A0A017SGS9_9EURO</t>
  </si>
  <si>
    <t>tr|A0A017SGS9|A0A017SGS9_9EURO Aspartate-semialdehyde dehydrogenase OS=Aspergillus ruber CBS 135680 OX=1388766 GN=EURHEDRAFT_385556 PE=4 SV=1</t>
  </si>
  <si>
    <t>tr|A0A1L9Q2W3|A0A1L9Q2W3_ASPVE</t>
  </si>
  <si>
    <t>tr|A0A1L9Q2W3|A0A1L9Q2W3_ASPVE Citrate synthase OS=Aspergillus versicolor CBS 583.65 OX=1036611 GN=ASPVEDRAFT_203384 PE=3 SV=1</t>
  </si>
  <si>
    <t>tr|A0A017S847|A0A017S847_9EURO</t>
  </si>
  <si>
    <t>tr|A0A017S847|A0A017S847_9EURO Pyridoxine biosynthesis protein PDX1 OS=Aspergillus ruber CBS 135680 OX=1388766 GN=EURHEDRAFT_414684 PE=3 SV=1</t>
  </si>
  <si>
    <t>tr|A0A017SKI1|A0A017SKI1_9EURO</t>
  </si>
  <si>
    <t>tr|A0A017SKI1|A0A017SKI1_9EURO Malate dehydrogenase OS=Aspergillus ruber CBS 135680 OX=1388766 GN=EURHEDRAFT_521743 PE=3 SV=1</t>
  </si>
  <si>
    <t>tr|A0A0F7VFF9|A0A0F7VFF9_9EURO;tr|A0A1S9RB49|A0A1S9RB49_9EURO;tr|A0A135LJM2|A0A135LJM2_PENPA;tr|A0A1E4RFG6|A0A1E4RFG6_9ASCO</t>
  </si>
  <si>
    <t>tr|A0A0F7VFF9|A0A0F7VFF9_9EURO;tr|A0A1S9RB49|A0A1S9RB49_9EURO;tr|A0A135LJM2|A0A135LJM2_PENPA</t>
  </si>
  <si>
    <t>tr|A0A0F7VFF9|A0A0F7VFF9_9EURO Multifunctional tryptophan biosynthesis protein OS=Penicillium brasilianum OX=104259 GN=PMG11_04126 PE=3 SV=1;tr|A0A1S9RB49|A0A1S9RB49_9EURO Multifunctional tryptophan biosynthesis protein OS=Penicillium brasilianum OX=104259</t>
  </si>
  <si>
    <t>tr|A0A017SF25|A0A017SF25_9EURO</t>
  </si>
  <si>
    <t>tr|A0A017SF25|A0A017SF25_9EURO Putative Hsp70 chaperone BiP/Kar2 OS=Aspergillus ruber CBS 135680 OX=1388766 GN=EURHEDRAFT_456086 PE=3 SV=1</t>
  </si>
  <si>
    <t>tr|A0A135LUK7|A0A135LUK7_PENPA;tr|A0A1S9RES2|A0A1S9RES2_9EURO;tr|A0A0F7U336|A0A0F7U336_9EURO</t>
  </si>
  <si>
    <t>tr|A0A135LUK7|A0A135LUK7_PENPA;tr|A0A1S9RES2|A0A1S9RES2_9EURO</t>
  </si>
  <si>
    <t>tr|A0A135LUK7|A0A135LUK7_PENPA Small GTPase superfamily OS=Penicillium patulum OX=5078 GN=PGRI_078920 PE=4 SV=1;tr|A0A1S9RES2|A0A1S9RES2_9EURO Putative aminopeptidase OS=Penicillium brasilianum OX=104259 GN=PEBR_32670 PE=4 SV=1</t>
  </si>
  <si>
    <t>tr|A0A017SB04|A0A017SB04_9EURO</t>
  </si>
  <si>
    <t>tr|A0A017SB04|A0A017SB04_9EURO Aldehyde dehydrogenase OS=Aspergillus ruber CBS 135680 OX=1388766 GN=EURHEDRAFT_414599 PE=3 SV=1</t>
  </si>
  <si>
    <t>tr|A0A017SMV4|A0A017SMV4_9EURO;tr|A0A0F7TFZ9|A0A0F7TFZ9_9EURO;tr|A0A135LB89|A0A135LB89_PENPA</t>
  </si>
  <si>
    <t>tr|A0A017SMV4|A0A017SMV4_9EURO</t>
  </si>
  <si>
    <t>tr|A0A017SMV4|A0A017SMV4_9EURO Rab GDP dissociation inhibitor OS=Aspergillus ruber CBS 135680 OX=1388766 GN=EURHEDRAFT_384401 PE=3 SV=1</t>
  </si>
  <si>
    <t>tr|A0A1L9PN03|A0A1L9PN03_ASPVE;tr|A0A135LVR6|A0A135LVR6_PENPA</t>
  </si>
  <si>
    <t>tr|A0A1L9PN03|A0A1L9PN03_ASPVE Isocitrate lyase OS=Aspergillus versicolor CBS 583.65 OX=1036611 GN=ASPVEDRAFT_131882 PE=3 SV=1;tr|A0A135LVR6|A0A135LVR6_PENPA Isocitrate lyase OS=Penicillium patulum OX=5078 GN=PGRI_001180 PE=3 SV=1</t>
  </si>
  <si>
    <t>tr|A0A135LM71|A0A135LM71_PENPA</t>
  </si>
  <si>
    <t>tr|A0A135LM71|A0A135LM71_PENPA Amine oxidase OS=Penicillium patulum OX=5078 GN=PGRI_060250 PE=3 SV=1</t>
  </si>
  <si>
    <t>tr|A0A135LGU7|A0A135LGU7_PENPA</t>
  </si>
  <si>
    <t>tr|A0A135LGU7|A0A135LGU7_PENPA Phosphoenolpyruvate carboxykinase, ATP-utilizing OS=Penicillium patulum OX=5078 GN=PGRI_020540 PE=3 SV=1</t>
  </si>
  <si>
    <t>tr|A0A1L9PN45|A0A1L9PN45_ASPVE</t>
  </si>
  <si>
    <t>tr|A0A1L9PN45|A0A1L9PN45_ASPVE Uncharacterized protein OS=Aspergillus versicolor CBS 583.65 OX=1036611 GN=ASPVEDRAFT_42462 PE=3 SV=1</t>
  </si>
  <si>
    <t>tr|A0A1L9PKZ2|A0A1L9PKZ2_ASPVE</t>
  </si>
  <si>
    <t>tr|A0A1L9PKZ2|A0A1L9PKZ2_ASPVE SOR_SNZ domain-containing protein OS=Aspergillus versicolor CBS 583.65 OX=1036611 GN=ASPVEDRAFT_132388 PE=3 SV=1</t>
  </si>
  <si>
    <t>tr|A0A135LU41|A0A135LU41_PENPA;tr|A0A0F7THD7|A0A0F7THD7_9EURO</t>
  </si>
  <si>
    <t>tr|A0A135LU41|A0A135LU41_PENPA Malate dehydrogenase OS=Penicillium patulum OX=5078 GN=PGRI_087400 PE=3 SV=1;tr|A0A0F7THD7|A0A0F7THD7_9EURO Malate dehydrogenase OS=Penicillium brasilianum OX=104259 GN=MDH1 PE=3 SV=1</t>
  </si>
  <si>
    <t>tr|A0A135LDI3|A0A135LDI3_PENPA</t>
  </si>
  <si>
    <t>tr|A0A135LDI3|A0A135LDI3_PENPA Mitochondrial carrier protein OS=Penicillium patulum OX=5078 GN=PGRI_037770 PE=3 SV=1</t>
  </si>
  <si>
    <t>tr|A0A1S9RA14|A0A1S9RA14_9EURO;tr|A0A0F7TTX8|A0A0F7TTX8_9EURO;tr|A0A0F7TW35|A0A0F7TW35_9EURO</t>
  </si>
  <si>
    <t>tr|A0A1S9RA14|A0A1S9RA14_9EURO;tr|A0A0F7TTX8|A0A0F7TTX8_9EURO</t>
  </si>
  <si>
    <t>tr|A0A1S9RA14|A0A1S9RA14_9EURO Glucose-6-phosphate isomerase OS=Penicillium brasilianum OX=104259 GN=pgiA PE=3 SV=1;tr|A0A0F7TTX8|A0A0F7TTX8_9EURO Glucose-6-phosphate isomerase OS=Penicillium brasilianum OX=104259 GN=PMG11_07922 PE=3 SV=1</t>
  </si>
  <si>
    <t>tr|A0A017S2P3|A0A017S2P3_9EURO</t>
  </si>
  <si>
    <t>tr|A0A017S2P3|A0A017S2P3_9EURO Adenosylhomocysteinase OS=Aspergillus ruber CBS 135680 OX=1388766 GN=EURHEDRAFT_249816 PE=3 SV=1</t>
  </si>
  <si>
    <t>tr|A0A1L9PZQ2|A0A1L9PZQ2_ASPVE</t>
  </si>
  <si>
    <t>tr|A0A1L9PZQ2|A0A1L9PZQ2_ASPVE S-formylglutathione hydrolase OS=Aspergillus versicolor CBS 583.65 OX=1036611 GN=ASPVEDRAFT_46379 PE=3 SV=1</t>
  </si>
  <si>
    <t>tr|A0A135LVC0|A0A135LVC0_PENPA</t>
  </si>
  <si>
    <t>tr|A0A135LVC0|A0A135LVC0_PENPA Aldehyde/histidinol dehydrogenase OS=Penicillium patulum OX=5078 GN=PGRI_081730 PE=3 SV=1</t>
  </si>
  <si>
    <t>tr|A0A1E4RGN3|A0A1E4RGN3_9ASCO</t>
  </si>
  <si>
    <t>tr|A0A1E4RGN3|A0A1E4RGN3_9ASCO Eukaryotic translation initiation factor 6 OS=Hyphopichia burtonii NRRL Y-1933 OX=984485 GN=TIF6 PE=3 SV=1</t>
  </si>
  <si>
    <t>tr|A0A017S9U2|A0A017S9U2_9EURO</t>
  </si>
  <si>
    <t>tr|A0A017S9U2|A0A017S9U2_9EURO Glycerol-3-phosphate dehydrogenase [NAD(+)] OS=Aspergillus ruber CBS 135680 OX=1388766 GN=EURHEDRAFT_459607 PE=3 SV=1</t>
  </si>
  <si>
    <t>tr|A0A017SNB5|A0A017SNB5_9EURO;tr|A0A1L9P474|A0A1L9P474_ASPVE</t>
  </si>
  <si>
    <t>tr|A0A017SNB5|A0A017SNB5_9EURO Autophagic serine protease Alp2 OS=Aspergillus ruber CBS 135680 OX=1388766 GN=EURHEDRAFT_408782 PE=3 SV=1;tr|A0A1L9P474|A0A1L9P474_ASPVE Uncharacterized protein OS=Aspergillus versicolor CBS 583.65 OX=1036611 GN=ASPVEDRAFT_35</t>
  </si>
  <si>
    <t>tr|A0A017SBK1|A0A017SBK1_9EURO;tr|A0A1L9PQS5|A0A1L9PQS5_ASPVE;tr|A0A1E4RRZ8|A0A1E4RRZ8_9ASCO;tr|A0A0F7VFS5|A0A0F7VFS5_9EURO;tr|A0A1S9RMN5|A0A1S9RMN5_9EURO</t>
  </si>
  <si>
    <t>tr|A0A017SBK1|A0A017SBK1_9EURO</t>
  </si>
  <si>
    <t>tr|A0A017SBK1|A0A017SBK1_9EURO Branched-chain-amino-acid aminotransferase OS=Aspergillus ruber CBS 135680 OX=1388766 GN=EURHEDRAFT_379251 PE=3 SV=1</t>
  </si>
  <si>
    <t>tr|A0A017S7N2|A0A017S7N2_9EURO;tr|A0A0F7VDT6|A0A0F7VDT6_9EURO</t>
  </si>
  <si>
    <t>tr|A0A017S7N2|A0A017S7N2_9EURO</t>
  </si>
  <si>
    <t>tr|A0A017S7N2|A0A017S7N2_9EURO Saccharopine dehydrogenase, lysine biosynthesis OS=Aspergillus ruber CBS 135680 OX=1388766 GN=EURHEDRAFT_415597 PE=4 SV=1</t>
  </si>
  <si>
    <t>tr|A0A017SEC7|A0A017SEC7_9EURO;tr|A0A1L9PVF0|A0A1L9PVF0_ASPVE;tr|A0A135LGV4|A0A135LGV4_PENPA</t>
  </si>
  <si>
    <t>tr|A0A017SEC7|A0A017SEC7_9EURO</t>
  </si>
  <si>
    <t>tr|A0A017SEC7|A0A017SEC7_9EURO Lactoylglutathione lyase OS=Aspergillus ruber CBS 135680 OX=1388766 GN=EURHEDRAFT_412425 PE=3 SV=1</t>
  </si>
  <si>
    <t>tr|A0A1E4RF61|A0A1E4RF61_9ASCO</t>
  </si>
  <si>
    <t>tr|A0A1E4RF61|A0A1E4RF61_9ASCO Phosphoenolpyruvate carboxykinase OS=Hyphopichia burtonii NRRL Y-1933 OX=984485 GN=HYPBUDRAFT_228800 PE=3 SV=1</t>
  </si>
  <si>
    <t>tr|A0A1E4RI59|A0A1E4RI59_9ASCO</t>
  </si>
  <si>
    <t>tr|A0A1E4RI59|A0A1E4RI59_9ASCO Isocitrate dehydrogenase [NAD] subunit, mitochondrial OS=Hyphopichia burtonii NRRL Y-1933 OX=984485 GN=HYPBUDRAFT_109284 PE=3 SV=1</t>
  </si>
  <si>
    <t>tr|A0A1L9PU40|A0A1L9PU40_ASPVE;tr|A0A135LI76|A0A135LI76_PENPA</t>
  </si>
  <si>
    <t>tr|A0A1L9PU40|A0A1L9PU40_ASPVE</t>
  </si>
  <si>
    <t>tr|A0A1L9PU40|A0A1L9PU40_ASPVE Gln-synt_C domain-containing protein OS=Aspergillus versicolor CBS 583.65 OX=1036611 GN=ASPVEDRAFT_55083 PE=3 SV=1</t>
  </si>
  <si>
    <t>tr|A0A017SHB7|A0A017SHB7_9EURO;tr|A0A1L9PJQ5|A0A1L9PJQ5_ASPVE;tr|A0A135LV44|A0A135LV44_PENPA;tr|A0A1S9RSV0|A0A1S9RSV0_9EURO;tr|A0A0F7TQE1|A0A0F7TQE1_9EURO</t>
  </si>
  <si>
    <t>tr|A0A017SHB7|A0A017SHB7_9EURO Acyl-CoA dehydrogenase NM domain-like protein OS=Aspergillus ruber CBS 135680 OX=1388766 GN=EURHEDRAFT_497303 PE=4 SV=1;tr|A0A1L9PJQ5|A0A1L9PJQ5_ASPVE Cytochrome b5 heme-binding domain-containing protein OS=Aspergillus versic</t>
  </si>
  <si>
    <t>tr|A0A017SRZ3|A0A017SRZ3_9EURO;tr|A0A1L9PZL5|A0A1L9PZL5_ASPVE;tr|A0A135LTP8|A0A135LTP8_PENPA;tr|A0A1S9RPV0|A0A1S9RPV0_9EURO;tr|A0A0F7TFR7|A0A0F7TFR7_9EURO</t>
  </si>
  <si>
    <t>tr|A0A017SRZ3|A0A017SRZ3_9EURO;tr|A0A1L9PZL5|A0A1L9PZL5_ASPVE</t>
  </si>
  <si>
    <t>tr|A0A017SRZ3|A0A017SRZ3_9EURO D-3-phosphoglycerate dehydrogenase OS=Aspergillus ruber CBS 135680 OX=1388766 GN=EURHEDRAFT_407507 PE=3 SV=1;tr|A0A1L9PZL5|A0A1L9PZL5_ASPVE D-3-phosphoglycerate dehydrogenase OS=Aspergillus versicolor CBS 583.65 OX=1036611 GN</t>
  </si>
  <si>
    <t>tr|A0A017SBX7|A0A017SBX7_9EURO;tr|A0A135LZ72|A0A135LZ72_PENPA</t>
  </si>
  <si>
    <t>tr|A0A017SBX7|A0A017SBX7_9EURO</t>
  </si>
  <si>
    <t>tr|A0A017SBX7|A0A017SBX7_9EURO Eukaryotic translation initiation factor 3 subunit B OS=Aspergillus ruber CBS 135680 OX=1388766 GN=PRT1 PE=3 SV=1</t>
  </si>
  <si>
    <t>tr|A0A017SBI9|A0A017SBI9_9EURO;tr|A0A135LET3|A0A135LET3_PENPA;tr|A0A0F7TRU6|A0A0F7TRU6_9EURO;tr|A0A1L9P3L5|A0A1L9P3L5_ASPVE</t>
  </si>
  <si>
    <t>tr|A0A017SBI9|A0A017SBI9_9EURO Actin/actin-like protein OS=Aspergillus ruber CBS 135680 OX=1388766 GN=EURHEDRAFT_413592 PE=3 SV=1;tr|A0A135LET3|A0A135LET3_PENPA Uncharacterized protein OS=Penicillium patulum OX=5078 GN=PGRI_013480 PE=3 SV=1;tr|A0A0F7TRU6|A</t>
  </si>
  <si>
    <t>tr|A0A0F7TL64|A0A0F7TL64_9EURO;tr|A0A017SQG7|A0A017SQG7_9EURO;tr|A0A135LA17|A0A135LA17_PENPA;tr|A0A1L9PFE4|A0A1L9PFE4_ASPVE</t>
  </si>
  <si>
    <t>tr|A0A0F7TL64|A0A0F7TL64_9EURO;tr|A0A017SQG7|A0A017SQG7_9EURO;tr|A0A135LA17|A0A135LA17_PENPA</t>
  </si>
  <si>
    <t>tr|A0A0F7TL64|A0A0F7TL64_9EURO ATP-dependent RNA helicase eIF4A OS=Penicillium brasilianum OX=104259 GN=tif1 PE=3 SV=1;tr|A0A017SQG7|A0A017SQG7_9EURO DEAD-domain-containing protein OS=Aspergillus ruber CBS 135680 OX=1388766 GN=EURHEDRAFT_408492 PE=3 SV=1;t</t>
  </si>
  <si>
    <t>tr|A0A017S2S0|A0A017S2S0_9EURO;tr|A0A0F7TC69|A0A0F7TC69_9EURO;tr|A0A1L9PS17|A0A1L9PS17_ASPVE;tr|A0A135LZW7|A0A135LZW7_PENPA</t>
  </si>
  <si>
    <t>tr|A0A017S2S0|A0A017S2S0_9EURO;tr|A0A0F7TC69|A0A0F7TC69_9EURO;tr|A0A1L9PS17|A0A1L9PS17_ASPVE</t>
  </si>
  <si>
    <t>tr|A0A017S2S0|A0A017S2S0_9EURO Putative myo-inositol-phosphate synthase OS=Aspergillus ruber CBS 135680 OX=1388766 GN=EURHEDRAFT_246971 PE=4 SV=1;tr|A0A0F7TC69|A0A0F7TC69_9EURO Inositol-3-phosphate synthase OS=Penicillium brasilianum OX=104259 GN=PEBR_2317</t>
  </si>
  <si>
    <t>tr|A0A017SK31|A0A017SK31_9EURO;tr|A0A1L9PHJ7|A0A1L9PHJ7_ASPVE;tr|A0A135M0I6|A0A135M0I6_PENPA;tr|A0A0F7TVY1|A0A0F7TVY1_9EURO;tr|A0A1S9RUB5|A0A1S9RUB5_9EURO;tr|A0A1E4RDA9|A0A1E4RDA9_9ASCO</t>
  </si>
  <si>
    <t>tr|A0A017SK31|A0A017SK31_9EURO;tr|A0A1L9PHJ7|A0A1L9PHJ7_ASPVE</t>
  </si>
  <si>
    <t>tr|A0A017SK31|A0A017SK31_9EURO Uncharacterized protein OS=Aspergillus ruber CBS 135680 OX=1388766 GN=EURHEDRAFT_513869 PE=4 SV=1;tr|A0A1L9PHJ7|A0A1L9PHJ7_ASPVE Uncharacterized protein OS=Aspergillus versicolor CBS 583.65 OX=1036611 GN=ASPVEDRAFT_190516 PE=</t>
  </si>
  <si>
    <t>tr|A0A017SAP1|A0A017SAP1_9EURO;tr|A0A0F7TIX2|A0A0F7TIX2_9EURO;tr|A0A135LZ52|A0A135LZ52_PENPA;tr|A0A1S9S1E5|A0A1S9S1E5_9EURO;tr|A0A1L9P4C6|A0A1L9P4C6_ASPVE;tr|A0A1E4RBS8|A0A1E4RBS8_9ASCO;tr|A0A0F7U2P6|A0A0F7U2P6_9EURO</t>
  </si>
  <si>
    <t>tr|A0A017SAP1|A0A017SAP1_9EURO;tr|A0A0F7TIX2|A0A0F7TIX2_9EURO;tr|A0A135LZ52|A0A135LZ52_PENPA;tr|A0A1S9S1E5|A0A1S9S1E5_9EURO;tr|A0A1L9P4C6|A0A1L9P4C6_ASPVE</t>
  </si>
  <si>
    <t>tr|A0A017SAP1|A0A017SAP1_9EURO Putative ras GTPase Rab11 OS=Aspergillus ruber CBS 135680 OX=1388766 GN=EURHEDRAFT_414113 PE=4 SV=1;tr|A0A0F7TIX2|A0A0F7TIX2_9EURO Putative GTPase Rab11/YPT3, small G protein superfamily OS=Penicillium brasilianum OX=104259 G</t>
  </si>
  <si>
    <t>tr|A0A1E4RR84|A0A1E4RR84_9ASCO</t>
  </si>
  <si>
    <t>tr|A0A1E4RR84|A0A1E4RR84_9ASCO p-loop containing nucleoside triphosphate hydrolase protein OS=Hyphopichia burtonii NRRL Y-1933 OX=984485 GN=HYPBUDRAFT_103879 PE=4 SV=1</t>
  </si>
  <si>
    <t>tr|A0A1L9PPD0|A0A1L9PPD0_ASPVE;tr|A0A0F7TTW6|A0A0F7TTW6_9EURO;tr|A0A017SMZ9|A0A017SMZ9_9EURO;tr|A0A0F7TYX9|A0A0F7TYX9_9EURO;tr|A0A135LLS3|A0A135LLS3_PENPA;tr|A0A1S9RK29|A0A1S9RK29_9EURO</t>
  </si>
  <si>
    <t>tr|A0A1L9PPD0|A0A1L9PPD0_ASPVE Septin-type G domain-containing protein OS=Aspergillus versicolor CBS 583.65 OX=1036611 GN=ASPVEDRAFT_53761 PE=3 SV=1;tr|A0A0F7TTW6|A0A0F7TTW6_9EURO Putative Septin OS=Penicillium brasilianum OX=104259 GN=PMG11_08810 PE=3 SV=</t>
  </si>
  <si>
    <t>tr|A0A017SGN7|A0A017SGN7_9EURO;tr|A0A1S9RUY0|A0A1S9RUY0_9EURO;tr|A0A1L9P872|A0A1L9P872_ASPVE;tr|A0A135LQ82|A0A135LQ82_PENPA;tr|A0A0F7VD16|A0A0F7VD16_9EURO;tr|A0A135LLD5|A0A135LLD5_PENPA</t>
  </si>
  <si>
    <t>tr|A0A017SGN7|A0A017SGN7_9EURO</t>
  </si>
  <si>
    <t>tr|A0A017SGN7|A0A017SGN7_9EURO Glucose-methanol-choline oxidoreductase OS=Aspergillus ruber CBS 135680 OX=1388766 GN=EURHEDRAFT_477307 PE=4 SV=1</t>
  </si>
  <si>
    <t>tr|A0A017SKB2|A0A017SKB2_9EURO;tr|A0A1L9PTM4|A0A1L9PTM4_ASPVE;tr|A0A0F7TUT9|A0A0F7TUT9_9EURO;tr|A0A135LND1|A0A135LND1_PENPA</t>
  </si>
  <si>
    <t>tr|A0A017SKB2|A0A017SKB2_9EURO</t>
  </si>
  <si>
    <t>tr|A0A017SKB2|A0A017SKB2_9EURO Citrate synthase OS=Aspergillus ruber CBS 135680 OX=1388766 GN=EURHEDRAFT_452136 PE=3 SV=1</t>
  </si>
  <si>
    <t>tr|A0A017SDQ7|A0A017SDQ7_9EURO;tr|A0A1L9PQ71|A0A1L9PQ71_ASPVE;tr|A0A1E4RDI1|A0A1E4RDI1_9ASCO</t>
  </si>
  <si>
    <t>tr|A0A017SDQ7|A0A017SDQ7_9EURO</t>
  </si>
  <si>
    <t>tr|A0A017SDQ7|A0A017SDQ7_9EURO Eukaryotic translation initiation factor 2 gamma subunit OS=Aspergillus ruber CBS 135680 OX=1388766 GN=EURHEDRAFT_456558 PE=4 SV=1</t>
  </si>
  <si>
    <t>tr|A0A1E4RFE0|A0A1E4RFE0_9ASCO</t>
  </si>
  <si>
    <t>tr|A0A1E4RFE0|A0A1E4RFE0_9ASCO Cobalamin-independent methionine synthase OS=Hyphopichia burtonii NRRL Y-1933 OX=984485 GN=HYPBUDRAFT_141920 PE=3 SV=1</t>
  </si>
  <si>
    <t>tr|A0A017S6S8|A0A017S6S8_9EURO</t>
  </si>
  <si>
    <t>tr|A0A017S6S8|A0A017S6S8_9EURO Catalase OS=Aspergillus ruber CBS 135680 OX=1388766 GN=EURHEDRAFT_405147 PE=3 SV=1</t>
  </si>
  <si>
    <t>tr|A0A017SNN2|A0A017SNN2_9EURO;tr|A0A1L9PQI2|A0A1L9PQI2_ASPVE</t>
  </si>
  <si>
    <t>tr|A0A017SNN2|A0A017SNN2_9EURO</t>
  </si>
  <si>
    <t>tr|A0A017SNN2|A0A017SNN2_9EURO Outer mitochondrial membrane protein porin OS=Aspergillus ruber CBS 135680 OX=1388766 GN=EURHEDRAFT_512983 PE=4 SV=1</t>
  </si>
  <si>
    <t>tr|A0A017SE52|A0A017SE52_9EURO;tr|A0A1L9PA07|A0A1L9PA07_ASPVE</t>
  </si>
  <si>
    <t>tr|A0A017SE52|A0A017SE52_9EURO</t>
  </si>
  <si>
    <t>tr|A0A017SE52|A0A017SE52_9EURO Putative Fe-containing alcohol dehydrogenase OS=Aspergillus ruber CBS 135680 OX=1388766 GN=EURHEDRAFT_479137 PE=4 SV=1</t>
  </si>
  <si>
    <t>tr|A0A1L9PHV5|A0A1L9PHV5_ASPVE;tr|A0A135LBB8|A0A135LBB8_PENPA;tr|A0A0F7TBQ7|A0A0F7TBQ7_9EURO;tr|A0A1S9RKE2|A0A1S9RKE2_9EURO;tr|A0A1E4RML8|A0A1E4RML8_9ASCO</t>
  </si>
  <si>
    <t>tr|A0A1L9PHV5|A0A1L9PHV5_ASPVE;tr|A0A135LBB8|A0A135LBB8_PENPA;tr|A0A0F7TBQ7|A0A0F7TBQ7_9EURO;tr|A0A1S9RKE2|A0A1S9RKE2_9EURO</t>
  </si>
  <si>
    <t>tr|A0A1L9PHV5|A0A1L9PHV5_ASPVE Proteasome subunit alpha type OS=Aspergillus versicolor CBS 583.65 OX=1036611 GN=ASPVEDRAFT_82622 PE=3 SV=1;tr|A0A135LBB8|A0A135LBB8_PENPA Proteasome subunit alpha type OS=Penicillium patulum OX=5078 GN=PGRI_051310 PE=3 SV=1;</t>
  </si>
  <si>
    <t>tr|A0A017SDT5|A0A017SDT5_9EURO;tr|A0A1L9PQ49|A0A1L9PQ49_ASPVE</t>
  </si>
  <si>
    <t>tr|A0A017SDT5|A0A017SDT5_9EURO</t>
  </si>
  <si>
    <t>tr|A0A017SDT5|A0A017SDT5_9EURO Proteasome subunit beta OS=Aspergillus ruber CBS 135680 OX=1388766 GN=EURHEDRAFT_412620 PE=3 SV=1</t>
  </si>
  <si>
    <t>tr|A0A135LMI0|A0A135LMI0_PENPA;tr|A0A1S9RT66|A0A1S9RT66_9EURO;tr|A0A0F7U193|A0A0F7U193_9EURO</t>
  </si>
  <si>
    <t>tr|A0A135LMI0|A0A135LMI0_PENPA</t>
  </si>
  <si>
    <t>tr|A0A135LMI0|A0A135LMI0_PENPA Transketolase, C-terminal/Pyruvate-ferredoxin oxidoreductase, domain II OS=Penicillium patulum OX=5078 GN=PGRI_061210 PE=4 SV=1</t>
  </si>
  <si>
    <t>tr|A0A1E4RKC1|A0A1E4RKC1_9ASCO</t>
  </si>
  <si>
    <t>tr|A0A1E4RKC1|A0A1E4RKC1_9ASCO Glyceraldehyde-3-phosphate dehydrogenase OS=Hyphopichia burtonii NRRL Y-1933 OX=984485 GN=HYPBUDRAFT_5575 PE=3 SV=1</t>
  </si>
  <si>
    <t>tr|A0A1L9P517|A0A1L9P517_ASPVE</t>
  </si>
  <si>
    <t>tr|A0A1L9P517|A0A1L9P517_ASPVE Aldedh domain-containing protein OS=Aspergillus versicolor CBS 583.65 OX=1036611 GN=ASPVEDRAFT_36025 PE=3 SV=1</t>
  </si>
  <si>
    <t>tr|A0A017SPI5|A0A017SPI5_9EURO</t>
  </si>
  <si>
    <t>tr|A0A017SPI5|A0A017SPI5_9EURO Proteasome subunit alpha type OS=Aspergillus ruber CBS 135680 OX=1388766 GN=EURHEDRAFT_512889 PE=3 SV=1</t>
  </si>
  <si>
    <t>tr|A0A017SLN0|A0A017SLN0_9EURO;tr|A0A1L9PI87|A0A1L9PI87_ASPVE</t>
  </si>
  <si>
    <t>tr|A0A017SLN0|A0A017SLN0_9EURO Coatomer subunit beta OS=Aspergillus ruber CBS 135680 OX=1388766 GN=EURHEDRAFT_400541 PE=3 SV=1;tr|A0A1L9PI87|A0A1L9PI87_ASPVE Coatomer subunit beta OS=Aspergillus versicolor CBS 583.65 OX=1036611 GN=ASPVEDRAFT_150068 PE=3</t>
  </si>
  <si>
    <t>tr|A0A1E4RKQ4|A0A1E4RKQ4_9ASCO</t>
  </si>
  <si>
    <t>tr|A0A1E4RKQ4|A0A1E4RKQ4_9ASCO Glutamate synthase OS=Hyphopichia burtonii NRRL Y-1933 OX=984485 GN=HYPBUDRAFT_10998 PE=4 SV=1</t>
  </si>
  <si>
    <t>tr|A0A017SU11|A0A017SU11_9EURO</t>
  </si>
  <si>
    <t>tr|A0A017SU11|A0A017SU11_9EURO Acetyl-coenzyme A synthetase OS=Aspergillus ruber CBS 135680 OX=1388766 GN=EURHEDRAFT_373705 PE=3 SV=1</t>
  </si>
  <si>
    <t>tr|A0A017SR04|A0A017SR04_9EURO;tr|A0A1S9R8J7|A0A1S9R8J7_9EURO;tr|A0A135LA88|A0A135LA88_PENPA;tr|A0A0F7TQN2|A0A0F7TQN2_9EURO;tr|A0A1L9PF12|A0A1L9PF12_ASPVE</t>
  </si>
  <si>
    <t>tr|A0A017SR04|A0A017SR04_9EURO;tr|A0A1S9R8J7|A0A1S9R8J7_9EURO;tr|A0A135LA88|A0A135LA88_PENPA;tr|A0A0F7TQN2|A0A0F7TQN2_9EURO</t>
  </si>
  <si>
    <t>tr|A0A017SR04|A0A017SR04_9EURO Putative inorganic diphosphatase OS=Aspergillus ruber CBS 135680 OX=1388766 GN=EURHEDRAFT_408517 PE=4 SV=1;tr|A0A1S9R8J7|A0A1S9R8J7_9EURO Inorganic pyrophosphatase OS=Penicillium brasilianum OX=104259 GN=ipp1 PE=4 SV=1;tr|A0A</t>
  </si>
  <si>
    <t>tr|A0A017SQI3|A0A017SQI3_9EURO;tr|A0A0F7TPK2|A0A0F7TPK2_9EURO;tr|A0A1S9R8S9|A0A1S9R8S9_9EURO;tr|A0A1S9RTV4|A0A1S9RTV4_9EURO;tr|A0A0F7U3D8|A0A0F7U3D8_9EURO;tr|A0A135LA10|A0A135LA10_PENPA;tr|A0A0F7TL59|A0A0F7TL59_9EURO</t>
  </si>
  <si>
    <t>tr|A0A017SQI3|A0A017SQI3_9EURO</t>
  </si>
  <si>
    <t>tr|A0A017SQI3|A0A017SQI3_9EURO Alpha-mannosidase OS=Aspergillus ruber CBS 135680 OX=1388766 GN=EURHEDRAFT_447484 PE=4 SV=1</t>
  </si>
  <si>
    <t>tr|A0A1E4RLV9|A0A1E4RLV9_9ASCO</t>
  </si>
  <si>
    <t>tr|A0A1E4RLV9|A0A1E4RLV9_9ASCO Protein BMH2 OS=Hyphopichia burtonii NRRL Y-1933 OX=984485 GN=HYPBUDRAFT_107696 PE=3 SV=1</t>
  </si>
  <si>
    <t>tr|A0A017SHH4|A0A017SHH4_9EURO</t>
  </si>
  <si>
    <t>tr|A0A017SHH4|A0A017SHH4_9EURO UDP-glucose 4-epimerase OS=Aspergillus ruber CBS 135680 OX=1388766 GN=EURHEDRAFT_530652 PE=3 SV=1</t>
  </si>
  <si>
    <t>tr|A0A1E4RC05|A0A1E4RC05_9ASCO</t>
  </si>
  <si>
    <t>tr|A0A1E4RC05|A0A1E4RC05_9ASCO ADP,ATP carrier protein OS=Hyphopichia burtonii NRRL Y-1933 OX=984485 GN=HYPBUDRAFT_233031 PE=3 SV=1</t>
  </si>
  <si>
    <t>tr|A0A017SP31|A0A017SP31_9EURO</t>
  </si>
  <si>
    <t>tr|A0A017SP31|A0A017SP31_9EURO Peptidase_M3 domain-containing protein OS=Aspergillus ruber CBS 135680 OX=1388766 GN=EURHEDRAFT_374773 PE=3 SV=1</t>
  </si>
  <si>
    <t>tr|A0A017SRG4|A0A017SRG4_9EURO</t>
  </si>
  <si>
    <t>tr|A0A017SRG4|A0A017SRG4_9EURO 40S ribosomal protein S1 OS=Aspergillus ruber CBS 135680 OX=1388766 GN=RPS1 PE=3 SV=1</t>
  </si>
  <si>
    <t>tr|A0A017SFS5|A0A017SFS5_9EURO;tr|A0A135LH89|A0A135LH89_PENPA;tr|A0A0F7VHV2|A0A0F7VHV2_9EURO;tr|A0A1S9RJI9|A0A1S9RJI9_9EURO</t>
  </si>
  <si>
    <t>tr|A0A017SFS5|A0A017SFS5_9EURO</t>
  </si>
  <si>
    <t>tr|A0A017SFS5|A0A017SFS5_9EURO 6-phosphogluconate dehydrogenase, decarboxylating OS=Aspergillus ruber CBS 135680 OX=1388766 GN=EURHEDRAFT_530921 PE=3 SV=1</t>
  </si>
  <si>
    <t>tr|A0A017S7H3|A0A017S7H3_9EURO;tr|A0A135LKL9|A0A135LKL9_PENPA</t>
  </si>
  <si>
    <t>tr|A0A017S7H3|A0A017S7H3_9EURO</t>
  </si>
  <si>
    <t>tr|A0A017S7H3|A0A017S7H3_9EURO DUF1793-domain-containing protein OS=Aspergillus ruber CBS 135680 OX=1388766 GN=EURHEDRAFT_517919 PE=4 SV=1</t>
  </si>
  <si>
    <t>tr|A0A017SA32|A0A017SA32_9EURO;tr|A0A135LSH6|A0A135LSH6_PENPA;tr|A0A1E4RFE1|A0A1E4RFE1_9ASCO;tr|A0A017S388|A0A017S388_9EURO;tr|A0A1L9PS68|A0A1L9PS68_ASPVE</t>
  </si>
  <si>
    <t>tr|A0A017SA32|A0A017SA32_9EURO</t>
  </si>
  <si>
    <t>tr|A0A017SA32|A0A017SA32_9EURO Tubulin alpha chain OS=Aspergillus ruber CBS 135680 OX=1388766 GN=EURHEDRAFT_482167 PE=3 SV=1</t>
  </si>
  <si>
    <t>tr|A0A017S9F0|A0A017S9F0_9EURO</t>
  </si>
  <si>
    <t>tr|A0A017S9F0|A0A017S9F0_9EURO Succinate--CoA ligase [ADP-forming] subunit alpha, mitochondrial OS=Aspergillus ruber CBS 135680 OX=1388766 GN=EURHEDRAFT_414256 PE=3 SV=1</t>
  </si>
  <si>
    <t>tr|A0A1L9P784|A0A1L9P784_ASPVE;tr|A0A0F7VHY2|A0A0F7VHY2_9EURO;tr|A0A017SGI2|A0A017SGI2_9EURO;tr|A0A135LJ63|A0A135LJ63_PENPA</t>
  </si>
  <si>
    <t>tr|A0A1L9P784|A0A1L9P784_ASPVE Uncharacterized protein OS=Aspergillus versicolor CBS 583.65 OX=1036611 GN=ASPVEDRAFT_49389 PE=3 SV=1;tr|A0A0F7VHY2|A0A0F7VHY2_9EURO ADP-ribosylation factor OS=Penicillium brasilianum OX=104259 GN=ARF PE=3 SV=1;tr|A0A017SGI2|</t>
  </si>
  <si>
    <t>tr|A0A1S9RWG4|A0A1S9RWG4_9EURO;tr|A0A0F7TV65|A0A0F7TV65_9EURO</t>
  </si>
  <si>
    <t>tr|A0A1S9RWG4|A0A1S9RWG4_9EURO 4-aminobutyrate aminotransferase OS=Penicillium brasilianum OX=104259 GN=gatA PE=3 SV=1;tr|A0A0F7TV65|A0A0F7TV65_9EURO Putative 4-aminobutyrate aminotransferase OS=Penicillium brasilianum OX=104259 GN=PMG11_09115 PE=3 SV=1</t>
  </si>
  <si>
    <t>tr|A0A1E4RDV7|A0A1E4RDV7_9ASCO;tr|A0A0F7VCT0|A0A0F7VCT0_9EURO;tr|A0A1S9RNC4|A0A1S9RNC4_9EURO</t>
  </si>
  <si>
    <t>tr|A0A1E4RDV7|A0A1E4RDV7_9ASCO GTP-binding nuclear protein OS=Hyphopichia burtonii NRRL Y-1933 OX=984485 GN=HYPBUDRAFT_163061 PE=3 SV=1;tr|A0A0F7VCT0|A0A0F7VCT0_9EURO GTP-binding nuclear protein OS=Penicillium brasilianum OX=104259 GN=PMG11_04445 PE=3 SV=1</t>
  </si>
  <si>
    <t>tr|A0A1S9R8D3|A0A1S9R8D3_9EURO;tr|A0A1L9PGF7|A0A1L9PGF7_ASPVE;tr|A0A0F7TKP0|A0A0F7TKP0_9EURO;tr|A0A135LAY8|A0A135LAY8_PENPA</t>
  </si>
  <si>
    <t>tr|A0A1S9R8D3|A0A1S9R8D3_9EURO Putative aspartate-semialdehyde dehydrogenase OS=Penicillium brasilianum OX=104259 GN=PEBR_42431 PE=4 SV=1;tr|A0A1L9PGF7|A0A1L9PGF7_ASPVE Semialdhyde_dh domain-containing protein OS=Aspergillus versicolor CBS 583.65 OX=103661</t>
  </si>
  <si>
    <t>tr|A0A135L8K9|A0A135L8K9_PENPA</t>
  </si>
  <si>
    <t>tr|A0A135L8K9|A0A135L8K9_PENPA Elongation factor 1-alpha OS=Penicillium patulum OX=5078 GN=PGRI_042070 PE=3 SV=1</t>
  </si>
  <si>
    <t>tr|A0A135LT83|A0A135LT83_PENPA</t>
  </si>
  <si>
    <t>tr|A0A135LT83|A0A135LT83_PENPA Flavocytochrome c OS=Penicillium patulum OX=5078 GN=PGRI_084200 PE=4 SV=1</t>
  </si>
  <si>
    <t>tr|A0A0F7THY1|A0A0F7THY1_9EURO</t>
  </si>
  <si>
    <t>tr|A0A0F7THY1|A0A0F7THY1_9EURO Putative Alpha-D-phosphohexomutase, alpha/beta/alpha I/II/III OS=Penicillium brasilianum OX=104259 GN=PMG11_02591 PE=3 SV=1</t>
  </si>
  <si>
    <t>tr|A0A1L9PPQ4|A0A1L9PPQ4_ASPVE</t>
  </si>
  <si>
    <t>tr|A0A1L9PPQ4|A0A1L9PPQ4_ASPVE Dihydrolipoyl dehydrogenase OS=Aspergillus versicolor CBS 583.65 OX=1036611 GN=ASPVEDRAFT_30015 PE=3 SV=1</t>
  </si>
  <si>
    <t>tr|A0A017SI70|A0A017SI70_9EURO;tr|A0A1S9RBL2|A0A1S9RBL2_9EURO;tr|A0A0F7TXD9|A0A0F7TXD9_9EURO</t>
  </si>
  <si>
    <t>tr|A0A017SI70|A0A017SI70_9EURO Multifunctional fusion protein OS=Aspergillus ruber CBS 135680 OX=1388766 GN=EURHEDRAFT_385442 PE=3 SV=1;tr|A0A1S9RBL2|A0A1S9RBL2_9EURO Multifunctional fusion protein OS=Penicillium brasilianum OX=104259 GN=prnC PE=3 SV=1;tr|</t>
  </si>
  <si>
    <t>tr|A0A017S3F7|A0A017S3F7_9EURO;tr|A0A017S1V9|A0A017S1V9_9EURO;tr|A0A1L9PLY3|A0A1L9PLY3_ASPVE</t>
  </si>
  <si>
    <t>tr|A0A017S3F7|A0A017S3F7_9EURO</t>
  </si>
  <si>
    <t>tr|A0A017S3F7|A0A017S3F7_9EURO 1,3-beta-glucanosyltransferase OS=Aspergillus ruber CBS 135680 OX=1388766 GN=EURHEDRAFT_416769 PE=3 SV=1</t>
  </si>
  <si>
    <t>tr|A0A135LW34|A0A135LW34_PENPA;tr|A0A017S2N7|A0A017S2N7_9EURO;tr|A0A1S9RPH5|A0A1S9RPH5_9EURO;tr|A0A0F7VGB4|A0A0F7VGB4_9EURO;tr|A0A1L9PM13|A0A1L9PM13_ASPVE</t>
  </si>
  <si>
    <t>tr|A0A135LW34|A0A135LW34_PENPA</t>
  </si>
  <si>
    <t>tr|A0A135LW34|A0A135LW34_PENPA Peptidase M20 OS=Penicillium patulum OX=5078 GN=PGRI_002050 PE=4 SV=1</t>
  </si>
  <si>
    <t>tr|A0A017SH61|A0A017SH61_9EURO;tr|A0A1S9RMW4|A0A1S9RMW4_9EURO;tr|A0A0F7TP91|A0A0F7TP91_9EURO;tr|A0A135LKC2|A0A135LKC2_PENPA;tr|A0A1L9PHI6|A0A1L9PHI6_ASPVE</t>
  </si>
  <si>
    <t>tr|A0A017SH61|A0A017SH61_9EURO Putative dihydrolipoamide succinyltransferase OS=Aspergillus ruber CBS 135680 OX=1388766 GN=EURHEDRAFT_411484 PE=4 SV=1;tr|A0A1S9RMW4|A0A1S9RMW4_9EURO Putative dihydrolipoyllysine-residue succinyltransferase component of 2-ox</t>
  </si>
  <si>
    <t>tr|A0A017S8Z2|A0A017S8Z2_9EURO;tr|A0A0F7THB7|A0A0F7THB7_9EURO;tr|A0A1L9PZA0|A0A1L9PZA0_ASPVE;tr|A0A135LXW9|A0A135LXW9_PENPA</t>
  </si>
  <si>
    <t>tr|A0A017S8Z2|A0A017S8Z2_9EURO</t>
  </si>
  <si>
    <t>tr|A0A017S8Z2|A0A017S8Z2_9EURO Putative 3-hydroxybutyryl-CoA dehydrogenase OS=Aspergillus ruber CBS 135680 OX=1388766 GN=EURHEDRAFT_462120 PE=4 SV=1</t>
  </si>
  <si>
    <t>tr|A0A017SGA6|A0A017SGA6_9EURO;tr|A0A1L9P8I5|A0A1L9P8I5_ASPVE;tr|A0A0F7TLE5|A0A0F7TLE5_9EURO;tr|A0A1S9RUN5|A0A1S9RUN5_9EURO</t>
  </si>
  <si>
    <t>tr|A0A017SGA6|A0A017SGA6_9EURO;tr|A0A1L9P8I5|A0A1L9P8I5_ASPVE</t>
  </si>
  <si>
    <t>tr|A0A017SGA6|A0A017SGA6_9EURO Oligopeptidase family protein OS=Aspergillus ruber CBS 135680 OX=1388766 GN=EURHEDRAFT_454556 PE=4 SV=1;tr|A0A1L9P8I5|A0A1L9P8I5_ASPVE Peptidase_S9 domain-containing protein OS=Aspergillus versicolor CBS 583.65 OX=1036611 GN=</t>
  </si>
  <si>
    <t>tr|A0A1E4RMK9|A0A1E4RMK9_9ASCO</t>
  </si>
  <si>
    <t>tr|A0A1E4RMK9|A0A1E4RMK9_9ASCO Succinate--CoA ligase [ADP-forming] subunit beta, mitochondrial OS=Hyphopichia burtonii NRRL Y-1933 OX=984485 GN=HYPBUDRAFT_160411 PE=3 SV=1</t>
  </si>
  <si>
    <t>tr|A0A1E4RPD9|A0A1E4RPD9_9ASCO</t>
  </si>
  <si>
    <t>tr|A0A1E4RPD9|A0A1E4RPD9_9ASCO 40S ribosomal protein S12 OS=Hyphopichia burtonii NRRL Y-1933 OX=984485 GN=HYPBUDRAFT_156091 PE=3 SV=1</t>
  </si>
  <si>
    <t>tr|A0A017SQ73|A0A017SQ73_9EURO;tr|A0A135LLB6|A0A135LLB6_PENPA</t>
  </si>
  <si>
    <t>tr|A0A017SQ73|A0A017SQ73_9EURO Polysaccharide deacetylase family protein OS=Aspergillus ruber CBS 135680 OX=1388766 GN=EURHEDRAFT_408767 PE=4 SV=1;tr|A0A135LLB6|A0A135LLB6_PENPA Glycoside hydrolase/deacetylase, beta/alpha-barrel OS=Penicillium patulum OX=5</t>
  </si>
  <si>
    <t>tr|A0A017S5I1|A0A017S5I1_9EURO;tr|A0A0F7TN80|A0A0F7TN80_9EURO;tr|A0A135LPH1|A0A135LPH1_PENPA;tr|A0A1S9RZA6|A0A1S9RZA6_9EURO;tr|A0A1L9PKC7|A0A1L9PKC7_ASPVE;tr|A0A1E4RJW7|A0A1E4RJW7_9ASCO;tr|A0A1S9RX19|A0A1S9RX19_9EURO;tr|A0A0F7VH12|A0A0F7VH12_9EURO;tr|A0A1L9PMQ5|A0A1L9PMQ5_ASPVE;tr|A0A0F7VIK1|A0A0F7VIK1_9EURO</t>
  </si>
  <si>
    <t>tr|A0A017S5I1|A0A017S5I1_9EURO;tr|A0A0F7TN80|A0A0F7TN80_9EURO;tr|A0A135LPH1|A0A135LPH1_PENPA;tr|A0A1S9RZA6|A0A1S9RZA6_9EURO</t>
  </si>
  <si>
    <t>tr|A0A017S5I1|A0A017S5I1_9EURO Aryl-alcohol dehydrogenase OS=Aspergillus ruber CBS 135680 OX=1388766 GN=EURHEDRAFT_517778 PE=4 SV=1;tr|A0A0F7TN80|A0A0F7TN80_9EURO Putative Voltage-gated shaker-like K channel OS=Penicillium brasilianum OX=104259 GN=PMG11_05</t>
  </si>
  <si>
    <t>tr|A0A1E4RQA1|A0A1E4RQA1_9ASCO</t>
  </si>
  <si>
    <t>tr|A0A1E4RQA1|A0A1E4RQA1_9ASCO Uncharacterized protein OS=Hyphopichia burtonii NRRL Y-1933 OX=984485 GN=HYPBUDRAFT_8789 PE=3 SV=1</t>
  </si>
  <si>
    <t>tr|A0A1E4REC5|A0A1E4REC5_9ASCO</t>
  </si>
  <si>
    <t>tr|A0A1E4REC5|A0A1E4REC5_9ASCO 40S ribosomal protein S18 OS=Hyphopichia burtonii NRRL Y-1933 OX=984485 GN=HYPBUDRAFT_113441 PE=3 SV=1</t>
  </si>
  <si>
    <t>tr|A0A017S442|A0A017S442_9EURO</t>
  </si>
  <si>
    <t>tr|A0A017S442|A0A017S442_9EURO Thermophilic desulfurizing enzyme family protein OS=Aspergillus ruber CBS 135680 OX=1388766 GN=EURHEDRAFT_416243 PE=4 SV=1</t>
  </si>
  <si>
    <t>tr|A0A017S445|A0A017S445_9EURO;tr|A0A135LIL2|A0A135LIL2_PENPA;tr|A0A1S9RW14|A0A1S9RW14_9EURO;tr|A0A0F7TTH8|A0A0F7TTH8_9EURO</t>
  </si>
  <si>
    <t>tr|A0A017S445|A0A017S445_9EURO</t>
  </si>
  <si>
    <t>tr|A0A017S445|A0A017S445_9EURO Putative NRPS-like enzyme OS=Aspergillus ruber CBS 135680 OX=1388766 GN=EURHEDRAFT_416869 PE=4 SV=1</t>
  </si>
  <si>
    <t>tr|A0A1L9PM69|A0A1L9PM69_ASPVE;tr|A0A017S851|A0A017S851_9EURO;tr|A0A135LE61|A0A135LE61_PENPA;tr|A0A0F7VDJ8|A0A0F7VDJ8_9EURO</t>
  </si>
  <si>
    <t>tr|A0A1L9PM69|A0A1L9PM69_ASPVE Proteasome subunit beta OS=Aspergillus versicolor CBS 583.65 OX=1036611 GN=ASPVEDRAFT_42000 PE=3 SV=1;tr|A0A017S851|A0A017S851_9EURO Proteasome subunit beta OS=Aspergillus ruber CBS 135680 OX=1388766 GN=EURHEDRAFT_414403 PE=3</t>
  </si>
  <si>
    <t>tr|A0A017S321|A0A017S321_9EURO;tr|A0A1L9PTA4|A0A1L9PTA4_ASPVE;tr|A0A135LQI6|A0A135LQI6_PENPA;tr|A0A0F7V984|A0A0F7V984_9EURO</t>
  </si>
  <si>
    <t>tr|A0A017S321|A0A017S321_9EURO;tr|A0A1L9PTA4|A0A1L9PTA4_ASPVE</t>
  </si>
  <si>
    <t>tr|A0A017S321|A0A017S321_9EURO Imidazoleglycerol-phosphate dehydratase OS=Aspergillus ruber CBS 135680 OX=1388766 GN=EURHEDRAFT_466904 PE=3 SV=1;tr|A0A1L9PTA4|A0A1L9PTA4_ASPVE Uncharacterized protein OS=Aspergillus versicolor CBS 583.65 OX=1036611 GN=ASPVE</t>
  </si>
  <si>
    <t>tr|A0A017SRK6|A0A017SRK6_9EURO;tr|A0A135LKE9|A0A135LKE9_PENPA;tr|A0A1L9PXW9|A0A1L9PXW9_ASPVE</t>
  </si>
  <si>
    <t>tr|A0A017SRK6|A0A017SRK6_9EURO;tr|A0A135LKE9|A0A135LKE9_PENPA</t>
  </si>
  <si>
    <t>tr|A0A017SRK6|A0A017SRK6_9EURO NAD(P)-binding protein OS=Aspergillus ruber CBS 135680 OX=1388766 GN=EURHEDRAFT_407553 PE=4 SV=1;tr|A0A135LKE9|A0A135LKE9_PENPA GFO_IDH_MocA domain-containing protein OS=Penicillium patulum OX=5078 GN=PGRI_063120 PE=4 SV=1</t>
  </si>
  <si>
    <t>tr|A0A135LLM9|A0A135LLM9_PENPA;tr|A0A017SQ43|A0A017SQ43_9EURO;tr|A0A1L9PP61|A0A1L9PP61_ASPVE;tr|A0A1S9S239|A0A1S9S239_9EURO;tr|A0A0F7TU42|A0A0F7TU42_9EURO</t>
  </si>
  <si>
    <t>tr|A0A135LLM9|A0A135LLM9_PENPA Acyl-CoA oxidase/dehydrogenase, type 1 OS=Penicillium patulum OX=5078 GN=PGRI_058410 PE=3 SV=1;tr|A0A017SQ43|A0A017SQ43_9EURO Acyl-CoA dehydrogenase NM domain-like protein OS=Aspergillus ruber CBS 135680 OX=1388766 GN=EURHEDR</t>
  </si>
  <si>
    <t>tr|A0A017S1C0|A0A017S1C0_9EURO;tr|A0A1S9RDW3|A0A1S9RDW3_9EURO;tr|A0A0F7TY40|A0A0F7TY40_9EURO;tr|A0A135LHV0|A0A135LHV0_PENPA;tr|A0A1L9PLL2|A0A1L9PLL2_ASPVE;tr|A0A1E4RRI3|A0A1E4RRI3_9ASCO</t>
  </si>
  <si>
    <t>tr|A0A017S1C0|A0A017S1C0_9EURO;tr|A0A1S9RDW3|A0A1S9RDW3_9EURO;tr|A0A0F7TY40|A0A0F7TY40_9EURO;tr|A0A135LHV0|A0A135LHV0_PENPA;tr|A0A1L9PLL2|A0A1L9PLL2_ASPVE</t>
  </si>
  <si>
    <t>tr|A0A017S1C0|A0A017S1C0_9EURO Putative mitochondrial cytochrome b2 OS=Aspergillus ruber CBS 135680 OX=1388766 GN=EURHEDRAFT_488724 PE=3 SV=1;tr|A0A1S9RDW3|A0A1S9RDW3_9EURO Cytochrome b2, mitochondrial OS=Penicillium brasilianum OX=104259 GN=CYB2 PE=3 SV=1</t>
  </si>
  <si>
    <t>tr|A0A017SC42|A0A017SC42_9EURO;tr|A0A1L9PC32|A0A1L9PC32_ASPVE</t>
  </si>
  <si>
    <t>tr|A0A017SC42|A0A017SC42_9EURO RNA-binding domain-containing protein OS=Aspergillus ruber CBS 135680 OX=1388766 GN=EURHEDRAFT_502464 PE=4 SV=1;tr|A0A1L9PC32|A0A1L9PC32_ASPVE Uncharacterized protein OS=Aspergillus versicolor CBS 583.65 OX=1036611 GN=ASPVEDR</t>
  </si>
  <si>
    <t>tr|A0A017SP85|A0A017SP85_9EURO</t>
  </si>
  <si>
    <t>tr|A0A017SP85|A0A017SP85_9EURO Superoxide dismutase [Cu-Zn] OS=Aspergillus ruber CBS 135680 OX=1388766 GN=EURHEDRAFT_512685 PE=3 SV=1</t>
  </si>
  <si>
    <t>tr|A0A017S594|A0A017S594_9EURO;tr|A0A1L9PMJ5|A0A1L9PMJ5_ASPVE;tr|A0A135LPF5|A0A135LPF5_PENPA</t>
  </si>
  <si>
    <t>tr|A0A017S594|A0A017S594_9EURO</t>
  </si>
  <si>
    <t>tr|A0A017S594|A0A017S594_9EURO Putative glycerol kinase OS=Aspergillus ruber CBS 135680 OX=1388766 GN=EURHEDRAFT_197764 PE=3 SV=1</t>
  </si>
  <si>
    <t>tr|A0A1S9RP47|A0A1S9RP47_9EURO;tr|A0A0F7VJB4|A0A0F7VJB4_9EURO;tr|A0A017S287|A0A017S287_9EURO;tr|A0A135LW36|A0A135LW36_PENPA;tr|A0A1L9PMK2|A0A1L9PMK2_ASPVE</t>
  </si>
  <si>
    <t>tr|A0A1S9RP47|A0A1S9RP47_9EURO 60S ribosomal protein L8-B OS=Penicillium brasilianum OX=104259 GN=RPL8B PE=4 SV=1;tr|A0A0F7VJB4|A0A0F7VJB4_9EURO Putative Cytosolic large ribosomal subunit protein L7A OS=Penicillium brasilianum OX=104259 GN=PMG11_04482 PE=4</t>
  </si>
  <si>
    <t>tr|A0A017SKA2|A0A017SKA2_9EURO;tr|A0A1L9PIT1|A0A1L9PIT1_ASPVE;tr|A0A135LLG2|A0A135LLG2_PENPA;tr|A0A0F7TU11|A0A0F7TU11_9EURO;tr|A0A1S9RVQ0|A0A1S9RVQ0_9EURO;tr|A0A0F7TWV6|A0A0F7TWV6_9EURO</t>
  </si>
  <si>
    <t>tr|A0A017SKA2|A0A017SKA2_9EURO</t>
  </si>
  <si>
    <t>tr|A0A017SKA2|A0A017SKA2_9EURO 60S ribosomal protein L30-2 OS=Aspergillus ruber CBS 135680 OX=1388766 GN=EURHEDRAFT_410826 PE=4 SV=1</t>
  </si>
  <si>
    <t>tr|A0A017SRK4|A0A017SRK4_9EURO;tr|A0A135LUS9|A0A135LUS9_PENPA;tr|A0A1S9RF22|A0A1S9RF22_9EURO;tr|A0A0F7TDQ7|A0A0F7TDQ7_9EURO;tr|A0A135LLA7|A0A135LLA7_PENPA;tr|A0A0F7VIE8|A0A0F7VIE8_9EURO;tr|A0A1S9RYT1|A0A1S9RYT1_9EURO;tr|A0A1L9PXU2|A0A1L9PXU2_ASPVE;tr|A0A135LJY1|A0A135LJY1_PENPA</t>
  </si>
  <si>
    <t>tr|A0A017SRK4|A0A017SRK4_9EURO;tr|A0A135LUS9|A0A135LUS9_PENPA;tr|A0A1S9RF22|A0A1S9RF22_9EURO;tr|A0A0F7TDQ7|A0A0F7TDQ7_9EURO</t>
  </si>
  <si>
    <t>tr|A0A017SRK4|A0A017SRK4_9EURO Uncharacterized protein OS=Aspergillus ruber CBS 135680 OX=1388766 GN=EURHEDRAFT_445315 PE=3 SV=1;tr|A0A135LUS9|A0A135LUS9_PENPA Aldolase-type TIM barrel OS=Penicillium patulum OX=5078 GN=PGRI_079170 PE=3 SV=1;tr|A0A1S9RF22|A</t>
  </si>
  <si>
    <t>tr|A0A017S5V2|A0A017S5V2_9EURO;tr|A0A1S9REE9|A0A1S9REE9_9EURO;tr|A0A1L9P5M6|A0A1L9P5M6_ASPVE;tr|A0A0F7VBN4|A0A0F7VBN4_9EURO;tr|A0A135LJJ5|A0A135LJJ5_PENPA</t>
  </si>
  <si>
    <t>tr|A0A017S5V2|A0A017S5V2_9EURO;tr|A0A1S9REE9|A0A1S9REE9_9EURO;tr|A0A1L9P5M6|A0A1L9P5M6_ASPVE;tr|A0A0F7VBN4|A0A0F7VBN4_9EURO</t>
  </si>
  <si>
    <t>tr|A0A017S5V2|A0A017S5V2_9EURO Spermidine synthase OS=Aspergillus ruber CBS 135680 OX=1388766 GN=EURHEDRAFT_462823 PE=3 SV=1;tr|A0A1S9REE9|A0A1S9REE9_9EURO Spermidine synthase OS=Penicillium brasilianum OX=104259 GN=PEBR_34554 PE=3 SV=1;tr|A0A1L9P5M6|A0A1L</t>
  </si>
  <si>
    <t>tr|A0A017SQW4|A0A017SQW4_9EURO;tr|A0A135LBN1|A0A135LBN1_PENPA;tr|A0A1L9P6I0|A0A1L9P6I0_ASPVE</t>
  </si>
  <si>
    <t>tr|A0A017SQW4|A0A017SQW4_9EURO</t>
  </si>
  <si>
    <t>tr|A0A017SQW4|A0A017SQW4_9EURO Adenylosuccinate synthetase OS=Aspergillus ruber CBS 135680 OX=1388766 GN=EURHEDRAFT_512271 PE=3 SV=1</t>
  </si>
  <si>
    <t>tr|A0A1L9PGF1|A0A1L9PGF1_ASPVE;tr|A0A017SHC6|A0A017SHC6_9EURO;tr|A0A135LAU9|A0A135LAU9_PENPA;tr|A0A0F7TK84|A0A0F7TK84_9EURO</t>
  </si>
  <si>
    <t>tr|A0A1L9PGF1|A0A1L9PGF1_ASPVE 40S ribosomal protein S4 OS=Aspergillus versicolor CBS 583.65 OX=1036611 GN=ASPVEDRAFT_82157 PE=3 SV=1;tr|A0A017SHC6|A0A017SHC6_9EURO 40S ribosomal protein S4 OS=Aspergillus ruber CBS 135680 OX=1388766 GN=EURHEDRAFT_376672 PE</t>
  </si>
  <si>
    <t>tr|A0A017SKH8|A0A017SKH8_9EURO</t>
  </si>
  <si>
    <t>tr|A0A017SKH8|A0A017SKH8_9EURO Glutamate decarboxylase OS=Aspergillus ruber CBS 135680 OX=1388766 GN=EURHEDRAFT_410158 PE=3 SV=1</t>
  </si>
  <si>
    <t>tr|A0A017SN78|A0A017SN78_9EURO</t>
  </si>
  <si>
    <t>tr|A0A017SN78|A0A017SN78_9EURO Acyltransferase ChoActase/COT/CPT OS=Aspergillus ruber CBS 135680 OX=1388766 GN=EURHEDRAFT_409957 PE=3 SV=1</t>
  </si>
  <si>
    <t>tr|A0A1E4RQZ5|A0A1E4RQZ5_9ASCO</t>
  </si>
  <si>
    <t>tr|A0A1E4RQZ5|A0A1E4RQZ5_9ASCO Phosphoglycerate kinase OS=Hyphopichia burtonii NRRL Y-1933 OX=984485 GN=HYPBUDRAFT_100737 PE=3 SV=1</t>
  </si>
  <si>
    <t>tr|A0A0F7TFY0|A0A0F7TFY0_9EURO;tr|A0A017S936|A0A017S936_9EURO;tr|A0A135LTU9|A0A135LTU9_PENPA</t>
  </si>
  <si>
    <t>tr|A0A0F7TFY0|A0A0F7TFY0_9EURO;tr|A0A017S936|A0A017S936_9EURO</t>
  </si>
  <si>
    <t>tr|A0A0F7TFY0|A0A0F7TFY0_9EURO Eukaryotic translation initiation factor 6 OS=Penicillium brasilianum OX=104259 GN=tif6 PE=3 SV=1;tr|A0A017S936|A0A017S936_9EURO Eukaryotic translation initiation factor 6 OS=Aspergillus ruber CBS 135680 OX=1388766 GN=TIF6 PE</t>
  </si>
  <si>
    <t>tr|A0A1L9PMG7|A0A1L9PMG7_ASPVE;tr|A0A017S7T3|A0A017S7T3_9EURO;tr|A0A1S9S0B1|A0A1S9S0B1_9EURO;tr|A0A0F7VDU0|A0A0F7VDU0_9EURO</t>
  </si>
  <si>
    <t>tr|A0A1L9PMG7|A0A1L9PMG7_ASPVE;tr|A0A017S7T3|A0A017S7T3_9EURO</t>
  </si>
  <si>
    <t>tr|A0A1L9PMG7|A0A1L9PMG7_ASPVE Uncharacterized protein OS=Aspergillus versicolor CBS 583.65 OX=1036611 GN=ASPVEDRAFT_42187 PE=3 SV=1;tr|A0A017S7T3|A0A017S7T3_9EURO Uncharacterized protein OS=Aspergillus ruber CBS 135680 OX=1388766 GN=EURHEDRAFT_415038 PE=3</t>
  </si>
  <si>
    <t>tr|A0A1E4RKB7|A0A1E4RKB7_9ASCO</t>
  </si>
  <si>
    <t>tr|A0A1E4RKB7|A0A1E4RKB7_9ASCO Citrate synthase (Fragment) OS=Hyphopichia burtonii NRRL Y-1933 OX=984485 GN=HYPBUDRAFT_122273 PE=3 SV=1</t>
  </si>
  <si>
    <t>tr|A0A017S3R6|A0A017S3R6_9EURO;tr|A0A1L9PNT8|A0A1L9PNT8_ASPVE;tr|A0A0F7TE12|A0A0F7TE12_9EURO</t>
  </si>
  <si>
    <t>tr|A0A017S3R6|A0A017S3R6_9EURO</t>
  </si>
  <si>
    <t>tr|A0A017S3R6|A0A017S3R6_9EURO 60S acidic ribosomal protein P0 OS=Aspergillus ruber CBS 135680 OX=1388766 GN=EURHEDRAFT_416358 PE=3 SV=1</t>
  </si>
  <si>
    <t>tr|A0A1E4RHW7|A0A1E4RHW7_9ASCO</t>
  </si>
  <si>
    <t>tr|A0A1E4RHW7|A0A1E4RHW7_9ASCO Serine hydroxymethyltransferase OS=Hyphopichia burtonii NRRL Y-1933 OX=984485 GN=HYPBUDRAFT_109601 PE=3 SV=1</t>
  </si>
  <si>
    <t>tr|A0A017SKI5|A0A017SKI5_9EURO</t>
  </si>
  <si>
    <t>tr|A0A017SKI5|A0A017SKI5_9EURO Carboxypeptidase OS=Aspergillus ruber CBS 135680 OX=1388766 GN=EURHEDRAFT_410168 PE=3 SV=1</t>
  </si>
  <si>
    <t>tr|A0A017S3P2|A0A017S3P2_9EURO;tr|A0A0F7TE37|A0A0F7TE37_9EURO;tr|A0A135LX93|A0A135LX93_PENPA;tr|A0A1S9RG00|A0A1S9RG00_9EURO</t>
  </si>
  <si>
    <t>tr|A0A017S3P2|A0A017S3P2_9EURO</t>
  </si>
  <si>
    <t>tr|A0A017S3P2|A0A017S3P2_9EURO Proliferating cell nuclear antigen OS=Aspergillus ruber CBS 135680 OX=1388766 GN=EURHEDRAFT_518326 PE=3 SV=1</t>
  </si>
  <si>
    <t>tr|A0A017S5P5|A0A017S5P5_9EURO;tr|A0A1L9P9Q9|A0A1L9P9Q9_ASPVE</t>
  </si>
  <si>
    <t>tr|A0A017S5P5|A0A017S5P5_9EURO</t>
  </si>
  <si>
    <t>tr|A0A017S5P5|A0A017S5P5_9EURO Proteasome subunit alpha type OS=Aspergillus ruber CBS 135680 OX=1388766 GN=EURHEDRAFT_415860 PE=3 SV=1</t>
  </si>
  <si>
    <t>tr|A0A1E4RKB6|A0A1E4RKB6_9ASCO</t>
  </si>
  <si>
    <t>tr|A0A1E4RKB6|A0A1E4RKB6_9ASCO 6-phosphogluconate dehydrogenase, decarboxylating OS=Hyphopichia burtonii NRRL Y-1933 OX=984485 GN=HYPBUDRAFT_152537 PE=3 SV=1</t>
  </si>
  <si>
    <t>tr|A0A1E4RHG0|A0A1E4RHG0_9ASCO</t>
  </si>
  <si>
    <t>tr|A0A1E4RHG0|A0A1E4RHG0_9ASCO Enolase 1 OS=Hyphopichia burtonii NRRL Y-1933 OX=984485 GN=HYPBUDRAFT_6944 PE=3 SV=1</t>
  </si>
  <si>
    <t>tr|A0A017ST74|A0A017ST74_9EURO;tr|A0A0F7VIN8|A0A0F7VIN8_9EURO;tr|A0A1S9RXQ3|A0A1S9RXQ3_9EURO</t>
  </si>
  <si>
    <t>tr|A0A017ST74|A0A017ST74_9EURO Thiolase OS=Aspergillus ruber CBS 135680 OX=1388766 GN=EURHEDRAFT_407808 PE=3 SV=1;tr|A0A0F7VIN8|A0A0F7VIN8_9EURO Putative Thiolase OS=Penicillium brasilianum OX=104259 GN=PMG11_04924 PE=3 SV=1;tr|A0A1S9RXQ3|A0A1S9RXQ3_9EURO</t>
  </si>
  <si>
    <t>tr|A0A017SJD2|A0A017SJD2_9EURO</t>
  </si>
  <si>
    <t>tr|A0A017SJD2|A0A017SJD2_9EURO Malate synthase OS=Aspergillus ruber CBS 135680 OX=1388766 GN=EURHEDRAFT_452368 PE=3 SV=1</t>
  </si>
  <si>
    <t>tr|A0A1L9PX57|A0A1L9PX57_ASPVE;tr|A0A135LR82|A0A135LR82_PENPA;tr|A0A0F7TT87|A0A0F7TT87_9EURO;tr|A0A017SF38|A0A017SF38_9EURO</t>
  </si>
  <si>
    <t>tr|A0A1L9PX57|A0A1L9PX57_ASPVE;tr|A0A135LR82|A0A135LR82_PENPA;tr|A0A0F7TT87|A0A0F7TT87_9EURO</t>
  </si>
  <si>
    <t>tr|A0A1L9PX57|A0A1L9PX57_ASPVE Proteasome subunit alpha type OS=Aspergillus versicolor CBS 583.65 OX=1036611 GN=ASPVEDRAFT_87436 PE=3 SV=1;tr|A0A135LR82|A0A135LR82_PENPA Proteasome subunit alpha type OS=Penicillium patulum OX=5078 GN=PGRI_094530 PE=3 SV=1;</t>
  </si>
  <si>
    <t>tr|A0A1L9P690|A0A1L9P690_ASPVE;tr|A0A017SS54|A0A017SS54_9EURO;tr|A0A0F7VEV5|A0A0F7VEV5_9EURO;tr|A0A135LNW0|A0A135LNW0_PENPA;tr|A0A1S9RY40|A0A1S9RY40_9EURO</t>
  </si>
  <si>
    <t>tr|A0A1L9P690|A0A1L9P690_ASPVE;tr|A0A017SS54|A0A017SS54_9EURO</t>
  </si>
  <si>
    <t>tr|A0A1L9P690|A0A1L9P690_ASPVE Uncharacterized protein OS=Aspergillus versicolor CBS 583.65 OX=1036611 GN=ASPVEDRAFT_36333 PE=3 SV=1;tr|A0A017SS54|A0A017SS54_9EURO Putative NAD-dependent D-isomer specific 2-hydroxyacid dehydrogenase OS=Aspergillus ruber CB</t>
  </si>
  <si>
    <t>tr|A0A1S9RIA1|A0A1S9RIA1_9EURO;tr|A0A0F7VHS3|A0A0F7VHS3_9EURO;tr|A0A135LGS8|A0A135LGS8_PENPA;tr|A0A1L9P9P0|A0A1L9P9P0_ASPVE</t>
  </si>
  <si>
    <t>tr|A0A1S9RIA1|A0A1S9RIA1_9EURO Multifunctional fusion protein OS=Penicillium brasilianum OX=104259 GN=prnC PE=3 SV=1;tr|A0A0F7VHS3|A0A0F7VHS3_9EURO Multifunctional fusion protein OS=Penicillium brasilianum OX=104259 GN=PMG11_05187 PE=3 SV=1;tr|A0A135LGS8|A</t>
  </si>
  <si>
    <t>tr|A0A1L9PZA7|A0A1L9PZA7_ASPVE;tr|A0A135LY74|A0A135LY74_PENPA;tr|A0A0F7TEP8|A0A0F7TEP8_9EURO;tr|A0A017S702|A0A017S702_9EURO;tr|A0A1E4RFS7|A0A1E4RFS7_9ASCO</t>
  </si>
  <si>
    <t>tr|A0A1L9PZA7|A0A1L9PZA7_ASPVE AAA domain-containing protein OS=Aspergillus versicolor CBS 583.65 OX=1036611 GN=ASPVEDRAFT_46233 PE=3 SV=1;tr|A0A135LY74|A0A135LY74_PENPA ATPase, AAA-type, core OS=Penicillium patulum OX=5078 GN=PGRI_009530 PE=3 SV=1;tr|A0A0</t>
  </si>
  <si>
    <t>tr|A0A135LIN2|A0A135LIN2_PENPA;tr|A0A1L9PFY7|A0A1L9PFY7_ASPVE;tr|A0A017SC47|A0A017SC47_9EURO;tr|A0A0F7TJZ7|A0A0F7TJZ7_9EURO;tr|A0A1S9RQX5|A0A1S9RQX5_9EURO;tr|A0A1E4RCI1|A0A1E4RCI1_9ASCO;tr|A0A1E4RM66|A0A1E4RM66_9ASCO;tr|A0A135LXP5|A0A135LXP5_PENPA</t>
  </si>
  <si>
    <t>tr|A0A135LIN2|A0A135LIN2_PENPA;tr|A0A1L9PFY7|A0A1L9PFY7_ASPVE;tr|A0A017SC47|A0A017SC47_9EURO;tr|A0A0F7TJZ7|A0A0F7TJZ7_9EURO;tr|A0A1S9RQX5|A0A1S9RQX5_9EURO</t>
  </si>
  <si>
    <t>tr|A0A135LIN2|A0A135LIN2_PENPA Small GTPase superfamily, Rab type OS=Penicillium patulum OX=5078 GN=PGRI_026690 PE=4 SV=1;tr|A0A1L9PFY7|A0A1L9PFY7_ASPVE Uncharacterized protein OS=Aspergillus versicolor CBS 583.65 OX=1036611 GN=ASPVEDRAFT_567911 PE=4 SV=1;</t>
  </si>
  <si>
    <t>tr|A0A1E4RSR8|A0A1E4RSR8_9ASCO</t>
  </si>
  <si>
    <t>tr|A0A1E4RSR8|A0A1E4RSR8_9ASCO Dihydrolipoyl dehydrogenase OS=Hyphopichia burtonii NRRL Y-1933 OX=984485 GN=HYPBUDRAFT_151572 PE=3 SV=1</t>
  </si>
  <si>
    <t>tr|A0A135LQF4|A0A135LQF4_PENPA;tr|A0A0F7V9D2|A0A0F7V9D2_9EURO;tr|A0A1S9S0W2|A0A1S9S0W2_9EURO;tr|A0A1L9PSW5|A0A1L9PSW5_ASPVE</t>
  </si>
  <si>
    <t>tr|A0A135LQF4|A0A135LQF4_PENPA;tr|A0A0F7V9D2|A0A0F7V9D2_9EURO;tr|A0A1S9S0W2|A0A1S9S0W2_9EURO</t>
  </si>
  <si>
    <t>tr|A0A135LQF4|A0A135LQF4_PENPA Formate dehydrogenase OS=Penicillium patulum OX=5078 GN=PGRI_067620 PE=3 SV=1;tr|A0A0F7V9D2|A0A0F7V9D2_9EURO Formate dehydrogenase OS=Penicillium brasilianum OX=104259 GN=PMG11_03133 PE=3 SV=1;tr|A0A1S9S0W2|A0A1S9S0W2_9EURO F</t>
  </si>
  <si>
    <t>tr|A0A017S3X6|A0A017S3X6_9EURO;tr|A0A1L9P441|A0A1L9P441_ASPVE</t>
  </si>
  <si>
    <t>tr|A0A017S3X6|A0A017S3X6_9EURO Protein transport protein SEC23 OS=Aspergillus ruber CBS 135680 OX=1388766 GN=EURHEDRAFT_416408 PE=3 SV=1;tr|A0A1L9P441|A0A1L9P441_ASPVE Protein transport protein SEC23 OS=Aspergillus versicolor CBS 583.65 OX=1036611 GN=ASPVE</t>
  </si>
  <si>
    <t>tr|A0A1L9PF01|A0A1L9PF01_ASPVE</t>
  </si>
  <si>
    <t>tr|A0A1L9PF01|A0A1L9PF01_ASPVE Uncharacterized protein OS=Aspergillus versicolor CBS 583.65 OX=1036611 GN=ASPVEDRAFT_126534 PE=3 SV=1</t>
  </si>
  <si>
    <t>tr|A0A017SQJ0|A0A017SQJ0_9EURO</t>
  </si>
  <si>
    <t>tr|A0A017SQJ0|A0A017SQJ0_9EURO Aspartyl aminopeptidase OS=Aspergillus ruber CBS 135680 OX=1388766 GN=EURHEDRAFT_383404 PE=3 SV=1</t>
  </si>
  <si>
    <t>tr|A0A1S9RDA6|A0A1S9RDA6_9EURO;tr|A0A0F7VJX8|A0A0F7VJX8_9EURO</t>
  </si>
  <si>
    <t>tr|A0A1S9RDA6|A0A1S9RDA6_9EURO 3(2),5-bisphosphate nucleotidase OS=Penicillium brasilianum OX=104259 GN=PEBR_34383 PE=4 SV=1;tr|A0A0F7VJX8|A0A0F7VJX8_9EURO Putative 3(2),5-bisphosphate nucleotidase OS=Penicillium brasilianum OX=104259 GN=PMG11_05117</t>
  </si>
  <si>
    <t>tr|A0A1L9PMX6|A0A1L9PMX6_ASPVE</t>
  </si>
  <si>
    <t>tr|A0A1L9PMX6|A0A1L9PMX6_ASPVE Amine oxidase OS=Aspergillus versicolor CBS 583.65 OX=1036611 GN=ASPVEDRAFT_62801 PE=3 SV=1</t>
  </si>
  <si>
    <t>tr|A0A135LNQ8|A0A135LNQ8_PENPA</t>
  </si>
  <si>
    <t>tr|A0A135LNQ8|A0A135LNQ8_PENPA Acyl-CoA oxidase/dehydrogenase, type 1 OS=Penicillium patulum OX=5078 GN=PGRI_043500 PE=3 SV=1</t>
  </si>
  <si>
    <t>tr|A0A1E4RG59|A0A1E4RG59_9ASCO</t>
  </si>
  <si>
    <t>tr|A0A1E4RG59|A0A1E4RG59_9ASCO Enolase OS=Hyphopichia burtonii NRRL Y-1933 OX=984485 GN=HYPBUDRAFT_153694 PE=3 SV=1</t>
  </si>
  <si>
    <t>tr|A0A1S9RKJ5|A0A1S9RKJ5_9EURO;tr|A0A0F7TGA5|A0A0F7TGA5_9EURO;tr|A0A135M041|A0A135M041_PENPA;tr|A0A1L9P419|A0A1L9P419_ASPVE;tr|A0A135LZZ8|A0A135LZZ8_PENPA;tr|A0A0F7TBP6|A0A0F7TBP6_9EURO</t>
  </si>
  <si>
    <t>tr|A0A1S9RKJ5|A0A1S9RKJ5_9EURO;tr|A0A0F7TGA5|A0A0F7TGA5_9EURO;tr|A0A135M041|A0A135M041_PENPA;tr|A0A1L9P419|A0A1L9P419_ASPVE</t>
  </si>
  <si>
    <t>tr|A0A1S9RKJ5|A0A1S9RKJ5_9EURO UDP-N-acetylglucosaminyltransferase OS=Penicillium brasilianum OX=104259 GN=PEBR_22967 PE=3 SV=1;tr|A0A0F7TGA5|A0A0F7TGA5_9EURO Putative 60S ribosomal protein L12 OS=Penicillium brasilianum OX=104259 GN=PMG11_00326 PE=3 SV=1;</t>
  </si>
  <si>
    <t>tr|A0A135LJE5|A0A135LJE5_PENPA;tr|A0A1S9RD53|A0A1S9RD53_9EURO;tr|A0A0F7VBW1|A0A0F7VBW1_9EURO;tr|A0A1E4RL65|A0A1E4RL65_9ASCO</t>
  </si>
  <si>
    <t>tr|A0A135LJE5|A0A135LJE5_PENPA Actin-related protein 2 OS=Penicillium patulum OX=5078 GN=PGRI_029710 PE=3 SV=1;tr|A0A1S9RD53|A0A1S9RD53_9EURO Actin-related protein 2 OS=Penicillium brasilianum OX=104259 GN=ARP2 PE=3 SV=1;tr|A0A0F7VBW1|A0A0F7VBW1_9EURO Puta</t>
  </si>
  <si>
    <t>tr|A0A1S9R8I5|A0A1S9R8I5_9EURO;tr|A0A0F7TQQ8|A0A0F7TQQ8_9EURO;tr|A0A135LAA9|A0A135LAA9_PENPA</t>
  </si>
  <si>
    <t>tr|A0A1S9R8I5|A0A1S9R8I5_9EURO Aspartyl aminopeptidase OS=Penicillium brasilianum OX=104259 GN=dapA PE=3 SV=1;tr|A0A0F7TQQ8|A0A0F7TQQ8_9EURO Putative Aspartyl aminopeptidase OS=Penicillium brasilianum OX=104259 GN=PMG11_06024 PE=4 SV=1;tr|A0A135LAA9|A0A135</t>
  </si>
  <si>
    <t>tr|A0A017S782|A0A017S782_9EURO;tr|A0A0F7VDF8|A0A0F7VDF8_9EURO;tr|A0A1S9RPG0|A0A1S9RPG0_9EURO;tr|A0A135LVY0|A0A135LVY0_PENPA</t>
  </si>
  <si>
    <t>tr|A0A017S782|A0A017S782_9EURO GBLP_NEUCR guanine nucleotide-binding protein beta subunit-like protein OS=Aspergillus ruber CBS 135680 OX=1388766 GN=EURHEDRAFT_415208 PE=4 SV=1;tr|A0A0F7VDF8|A0A0F7VDF8_9EURO Putative FGB1 OS=Penicillium brasilianum OX=1042</t>
  </si>
  <si>
    <t>tr|A0A135LDJ2|A0A135LDJ2_PENPA</t>
  </si>
  <si>
    <t>tr|A0A135LDJ2|A0A135LDJ2_PENPA Dihydroxy-acid/6-phosphogluconate dehydratase OS=Penicillium patulum OX=5078 GN=PGRI_037830 PE=3 SV=1</t>
  </si>
  <si>
    <t>tr|A0A1E4RCG8|A0A1E4RCG8_9ASCO</t>
  </si>
  <si>
    <t>tr|A0A1E4RCG8|A0A1E4RCG8_9ASCO Heat shock protein 70 OS=Hyphopichia burtonii NRRL Y-1933 OX=984485 GN=HYPBUDRAFT_115363 PE=3 SV=1</t>
  </si>
  <si>
    <t>tr|A0A1L9PRU5|A0A1L9PRU5_ASPVE;tr|A0A135LWJ9|A0A135LWJ9_PENPA;tr|A0A017SKR2|A0A017SKR2_9EURO;tr|A0A1S9RPR2|A0A1S9RPR2_9EURO;tr|A0A1E4RK90|A0A1E4RK90_9ASCO</t>
  </si>
  <si>
    <t>tr|A0A1L9PRU5|A0A1L9PRU5_ASPVE;tr|A0A135LWJ9|A0A135LWJ9_PENPA;tr|A0A017SKR2|A0A017SKR2_9EURO;tr|A0A1S9RPR2|A0A1S9RPR2_9EURO</t>
  </si>
  <si>
    <t>tr|A0A1L9PRU5|A0A1L9PRU5_ASPVE Uncharacterized protein OS=Aspergillus versicolor CBS 583.65 OX=1036611 GN=ASPVEDRAFT_135002 PE=4 SV=1;tr|A0A135LWJ9|A0A135LWJ9_PENPA Hydantoinase B/oxoprolinase OS=Penicillium patulum OX=5078 GN=PGRI_003970 PE=4 SV=1;tr|A0A0</t>
  </si>
  <si>
    <t>tr|A0A1L9P422|A0A1L9P422_ASPVE;tr|A0A135LL93|A0A135LL93_PENPA</t>
  </si>
  <si>
    <t>tr|A0A1L9P422|A0A1L9P422_ASPVE Uncharacterized protein OS=Aspergillus versicolor CBS 583.65 OX=1036611 GN=ASPVEDRAFT_78021 PE=4 SV=1;tr|A0A135LL93|A0A135LL93_PENPA Transaldolase OS=Penicillium patulum OX=5078 GN=PGRI_056620 PE=4 SV=1</t>
  </si>
  <si>
    <t>tr|A0A017SLZ0|A0A017SLZ0_9EURO;tr|A0A1L9PIZ7|A0A1L9PIZ7_ASPVE;tr|A0A0F7TFP4|A0A0F7TFP4_9EURO;tr|A0A1S9RKI2|A0A1S9RKI2_9EURO</t>
  </si>
  <si>
    <t>tr|A0A017SLZ0|A0A017SLZ0_9EURO 60S ribosomal protein L3 OS=Aspergillus ruber CBS 135680 OX=1388766 GN=EURHEDRAFT_549927 PE=3 SV=1;tr|A0A1L9PIZ7|A0A1L9PIZ7_ASPVE Uncharacterized protein OS=Aspergillus versicolor CBS 583.65 OX=1036611 GN=ASPVEDRAFT_150320 PE</t>
  </si>
  <si>
    <t>tr|A0A1E4RK37|A0A1E4RK37_9ASCO</t>
  </si>
  <si>
    <t>tr|A0A1E4RK37|A0A1E4RK37_9ASCO Isocitrate lyase OS=Hyphopichia burtonii NRRL Y-1933 OX=984485 GN=HYPBUDRAFT_147913 PE=3 SV=1</t>
  </si>
  <si>
    <t>tr|A0A017SMY4|A0A017SMY4_9EURO</t>
  </si>
  <si>
    <t>tr|A0A017SMY4|A0A017SMY4_9EURO Proteasome endopeptidase complex OS=Aspergillus ruber CBS 135680 OX=1388766 GN=EURHEDRAFT_409841 PE=3 SV=1</t>
  </si>
  <si>
    <t>tr|A0A017S7P5|A0A017S7P5_9EURO</t>
  </si>
  <si>
    <t>tr|A0A017S7P5|A0A017S7P5_9EURO Triosephosphate isomerase OS=Aspergillus ruber CBS 135680 OX=1388766 GN=EURHEDRAFT_414930 PE=3 SV=1</t>
  </si>
  <si>
    <t>tr|A0A1E4RKB0|A0A1E4RKB0_9ASCO</t>
  </si>
  <si>
    <t>tr|A0A1E4RKB0|A0A1E4RKB0_9ASCO Inorganic pyrophosphatase OS=Hyphopichia burtonii NRRL Y-1933 OX=984485 GN=HYPBUDRAFT_148021 PE=4 SV=1</t>
  </si>
  <si>
    <t>tr|A0A1L9PCY1|A0A1L9PCY1_ASPVE</t>
  </si>
  <si>
    <t>tr|A0A1L9PCY1|A0A1L9PCY1_ASPVE Peptidase_M24 domain-containing protein OS=Aspergillus versicolor CBS 583.65 OX=1036611 GN=ASPVEDRAFT_38776 PE=4 SV=1</t>
  </si>
  <si>
    <t>tr|A0A017S3A8|A0A017S3A8_9EURO</t>
  </si>
  <si>
    <t>tr|A0A017S3A8|A0A017S3A8_9EURO S-(hydroxymethyl)glutathione dehydrogenase OS=Aspergillus ruber CBS 135680 OX=1388766 GN=EURHEDRAFT_416579 PE=3 SV=1</t>
  </si>
  <si>
    <t>tr|A0A135LIM3|A0A135LIM3_PENPA</t>
  </si>
  <si>
    <t>tr|A0A135LIM3|A0A135LIM3_PENPA Uncharacterized protein OS=Penicillium patulum OX=5078 GN=PGRI_026970 PE=4 SV=1</t>
  </si>
  <si>
    <t>tr|A0A017SNM1|A0A017SNM1_9EURO;tr|A0A1S9RJF0|A0A1S9RJF0_9EURO;tr|A0A0F7TUR8|A0A0F7TUR8_9EURO;tr|A0A135LKZ2|A0A135LKZ2_PENPA</t>
  </si>
  <si>
    <t>tr|A0A017SNM1|A0A017SNM1_9EURO Septin spn4 OS=Aspergillus ruber CBS 135680 OX=1388766 GN=EURHEDRAFT_408876 PE=3 SV=1;tr|A0A1S9RJF0|A0A1S9RJF0_9EURO Septin spn4 OS=Penicillium brasilianum OX=104259 GN=spn4 PE=3 SV=1;tr|A0A0F7TUR8|A0A0F7TUR8_9EURO Putative S</t>
  </si>
  <si>
    <t>tr|A0A0F7TS03|A0A0F7TS03_9EURO;tr|A0A1L9PTE9|A0A1L9PTE9_ASPVE;tr|A0A135LN97|A0A135LN97_PENPA;tr|A0A1S9RYC3|A0A1S9RYC3_9EURO</t>
  </si>
  <si>
    <t>tr|A0A0F7TS03|A0A0F7TS03_9EURO Putative Nascent polypeptide-associated complex (NAC) subunit OS=Penicillium brasilianum OX=104259 GN=PMG11_08177 PE=4 SV=1;tr|A0A1L9PTE9|A0A1L9PTE9_ASPVE NAC-A/B domain-containing protein OS=Aspergillus versicolor CBS 583.65</t>
  </si>
  <si>
    <t>tr|A0A1L9PFI1|A0A1L9PFI1_ASPVE</t>
  </si>
  <si>
    <t>tr|A0A1L9PFI1|A0A1L9PFI1_ASPVE GFO_IDH_MocA domain-containing protein OS=Aspergillus versicolor CBS 583.65 OX=1036611 GN=ASPVEDRAFT_39689 PE=4 SV=1</t>
  </si>
  <si>
    <t>tr|A0A0F7VI99|A0A0F7VI99_9EURO;tr|A0A1S9RM76|A0A1S9RM76_9EURO</t>
  </si>
  <si>
    <t>tr|A0A0F7VI99|A0A0F7VI99_9EURO Dipeptidyl peptidase 3 OS=Penicillium brasilianum OX=104259 GN=PMG11_05470 PE=3 SV=1;tr|A0A1S9RM76|A0A1S9RM76_9EURO Uncharacterized protein OS=Penicillium brasilianum OX=104259 GN=PEBR_20542 PE=4 SV=1</t>
  </si>
  <si>
    <t>tr|A0A1L9PMR6|A0A1L9PMR6_ASPVE</t>
  </si>
  <si>
    <t>tr|A0A1L9PMR6|A0A1L9PMR6_ASPVE Aminotran_1_2 domain-containing protein OS=Aspergillus versicolor CBS 583.65 OX=1036611 GN=ASPVEDRAFT_42292 PE=4 SV=1</t>
  </si>
  <si>
    <t>tr|A0A1E4RME9|A0A1E4RME9_9ASCO</t>
  </si>
  <si>
    <t>tr|A0A1E4RME9|A0A1E4RME9_9ASCO Malate dehydrogenase OS=Hyphopichia burtonii NRRL Y-1933 OX=984485 GN=HYPBUDRAFT_155550 PE=3 SV=1</t>
  </si>
  <si>
    <t>tr|A0A1S9R805|A0A1S9R805_9EURO;tr|A0A0F7TJE5|A0A0F7TJE5_9EURO;tr|A0A135LIE1|A0A135LIE1_PENPA</t>
  </si>
  <si>
    <t>tr|A0A1S9R805|A0A1S9R805_9EURO Serine hydroxymethyltransferase OS=Penicillium brasilianum OX=104259 GN=for PE=3 SV=1;tr|A0A0F7TJE5|A0A0F7TJE5_9EURO Serine hydroxymethyltransferase OS=Penicillium brasilianum OX=104259 GN=PMG11_02244 PE=3 SV=1;tr|A0A135LIE1|</t>
  </si>
  <si>
    <t>tr|A0A135LYE9|A0A135LYE9_PENPA</t>
  </si>
  <si>
    <t>tr|A0A135LYE9|A0A135LYE9_PENPA NAD-dependent epimerase/dehydratase OS=Penicillium patulum OX=5078 GN=PGRI_010330 PE=3 SV=1</t>
  </si>
  <si>
    <t>tr|A0A135L9U3|A0A135L9U3_PENPA</t>
  </si>
  <si>
    <t>tr|A0A135L9U3|A0A135L9U3_PENPA Sulfate adenylyltransferase OS=Penicillium patulum OX=5078 GN=MET3 PE=3 SV=1</t>
  </si>
  <si>
    <t>tr|A0A135LAI8|A0A135LAI8_PENPA;tr|A0A0F7TJW6|A0A0F7TJW6_9EURO;tr|A0A1S9RHH0|A0A1S9RHH0_9EURO</t>
  </si>
  <si>
    <t>tr|A0A135LAI8|A0A135LAI8_PENPA Dihydrolipoyl dehydrogenase OS=Penicillium patulum OX=5078 GN=PGRI_048220 PE=3 SV=1;tr|A0A0F7TJW6|A0A0F7TJW6_9EURO Dihydrolipoyl dehydrogenase OS=Penicillium brasilianum OX=104259 GN=PMG11_05731 PE=3 SV=1;tr|A0A1S9RHH0|A0A1S9</t>
  </si>
  <si>
    <t>tr|A0A1L9PRF5|A0A1L9PRF5_ASPVE</t>
  </si>
  <si>
    <t>tr|A0A1L9PRF5|A0A1L9PRF5_ASPVE Uncharacterized protein OS=Aspergillus versicolor CBS 583.65 OX=1036611 GN=ASPVEDRAFT_30583 PE=4 SV=1</t>
  </si>
  <si>
    <t>tr|A0A1L9P486|A0A1L9P486_ASPVE;tr|A0A0F7TL80|A0A0F7TL80_9EURO;tr|A0A135LYZ5|A0A135LYZ5_PENPA</t>
  </si>
  <si>
    <t>tr|A0A1L9P486|A0A1L9P486_ASPVE Tubulin alpha chain OS=Aspergillus versicolor CBS 583.65 OX=1036611 GN=ASPVEDRAFT_35722 PE=3 SV=1;tr|A0A0F7TL80|A0A0F7TL80_9EURO Tubulin alpha chain OS=Penicillium brasilianum OX=104259 GN=tubA PE=3 SV=1;tr|A0A135LYZ5|A0A135L</t>
  </si>
  <si>
    <t>tr|A0A1E4RQ54|A0A1E4RQ54_9ASCO</t>
  </si>
  <si>
    <t>tr|A0A1E4RQ54|A0A1E4RQ54_9ASCO Serine/threonine-protein phosphatase OS=Hyphopichia burtonii NRRL Y-1933 OX=984485 GN=HYPBUDRAFT_116331 PE=3 SV=1</t>
  </si>
  <si>
    <t>tr|A0A017SEV1|A0A017SEV1_9EURO;tr|A0A1S9RCJ7|A0A1S9RCJ7_9EURO;tr|A0A0F7TW99|A0A0F7TW99_9EURO;tr|A0A0F7TU50|A0A0F7TU50_9EURO</t>
  </si>
  <si>
    <t>tr|A0A017SEV1|A0A017SEV1_9EURO</t>
  </si>
  <si>
    <t>tr|A0A017SEV1|A0A017SEV1_9EURO Uncharacterized protein OS=Aspergillus ruber CBS 135680 OX=1388766 GN=EURHEDRAFT_456687 PE=4 SV=1</t>
  </si>
  <si>
    <t>tr|A0A1L9PUE3|A0A1L9PUE3_ASPVE;tr|A0A135LI50|A0A135LI50_PENPA</t>
  </si>
  <si>
    <t>tr|A0A1L9PUE3|A0A1L9PUE3_ASPVE Uncharacterized protein OS=Aspergillus versicolor CBS 583.65 OX=1036611 GN=ASPVEDRAFT_31473 PE=4 SV=1;tr|A0A135LI50|A0A135LI50_PENPA Short-chain dehydrogenase/reductase SDR OS=Penicillium patulum OX=5078 GN=PGRI_024880 PE=4 S</t>
  </si>
  <si>
    <t>tr|A0A017S7B1|A0A017S7B1_9EURO</t>
  </si>
  <si>
    <t>tr|A0A017S7B1|A0A017S7B1_9EURO Aminotransferase, class V OS=Aspergillus ruber CBS 135680 OX=1388766 GN=EURHEDRAFT_415255 PE=3 SV=1</t>
  </si>
  <si>
    <t>tr|A0A017SQW5|A0A017SQW5_9EURO</t>
  </si>
  <si>
    <t>tr|A0A017SQW5|A0A017SQW5_9EURO Glycoside hydrolase family 2 protein OS=Aspergillus ruber CBS 135680 OX=1388766 GN=EURHEDRAFT_399907 PE=4 SV=1</t>
  </si>
  <si>
    <t>tr|A0A017SQ84|A0A017SQ84_9EURO;tr|A0A135LNX7|A0A135LNX7_PENPA;tr|A0A0F7VIJ0|A0A0F7VIJ0_9EURO</t>
  </si>
  <si>
    <t>tr|A0A017SQ84|A0A017SQ84_9EURO</t>
  </si>
  <si>
    <t>tr|A0A017SQ84|A0A017SQ84_9EURO Putative mitochondrial processing peptidase beta subunit OS=Aspergillus ruber CBS 135680 OX=1388766 GN=EURHEDRAFT_512379 PE=3 SV=1</t>
  </si>
  <si>
    <t>tr|A0A017SCN2|A0A017SCN2_9EURO;tr|A0A1L9PFJ0|A0A1L9PFJ0_ASPVE</t>
  </si>
  <si>
    <t>tr|A0A017SCN2|A0A017SCN2_9EURO Fructose-bisphosphate aldolase OS=Aspergillus ruber CBS 135680 OX=1388766 GN=EURHEDRAFT_403235 PE=3 SV=1;tr|A0A1L9PFJ0|A0A1L9PFJ0_ASPVE Fructose-bisphosphate aldolase OS=Aspergillus versicolor CBS 583.65 OX=1036611 GN=ASPVEDR</t>
  </si>
  <si>
    <t>tr|A0A017SPN1|A0A017SPN1_9EURO;tr|A0A1S9RJF6|A0A1S9RJF6_9EURO;tr|A0A0F7TYI0|A0A0F7TYI0_9EURO</t>
  </si>
  <si>
    <t>tr|A0A017SPN1|A0A017SPN1_9EURO</t>
  </si>
  <si>
    <t>tr|A0A017SPN1|A0A017SPN1_9EURO 60S ribosomal protein L4-2 OS=Aspergillus ruber CBS 135680 OX=1388766 GN=EURHEDRAFT_408886 PE=4 SV=1</t>
  </si>
  <si>
    <t>tr|A0A017SJ48|A0A017SJ48_9EURO;tr|A0A135LNE2|A0A135LNE2_PENPA</t>
  </si>
  <si>
    <t>tr|A0A017SJ48|A0A017SJ48_9EURO Short-chain dehydrogenase/reductase family protein OS=Aspergillus ruber CBS 135680 OX=1388766 GN=EURHEDRAFT_410568 PE=4 SV=1;tr|A0A135LNE2|A0A135LNE2_PENPA Glucose/ribitol dehydrogenase OS=Penicillium patulum OX=5078 GN=PGRI_</t>
  </si>
  <si>
    <t>tr|A0A1L9PMG4|A0A1L9PMG4_ASPVE;tr|A0A017S921|A0A017S921_9EURO;tr|A0A135LVJ4|A0A135LVJ4_PENPA</t>
  </si>
  <si>
    <t>tr|A0A1L9PMG4|A0A1L9PMG4_ASPVE Aldo_ket_red domain-containing protein OS=Aspergillus versicolor CBS 583.65 OX=1036611 GN=ASPVEDRAFT_84203 PE=4 SV=1;tr|A0A017S921|A0A017S921_9EURO Glycerol dehydrogenase OS=Aspergillus ruber CBS 135680 OX=1388766 GN=EURHEDRA</t>
  </si>
  <si>
    <t>tr|A0A1E4RPD6|A0A1E4RPD6_9ASCO</t>
  </si>
  <si>
    <t>tr|A0A1E4RPD6|A0A1E4RPD6_9ASCO Malate synthase OS=Hyphopichia burtonii NRRL Y-1933 OX=984485 GN=HYPBUDRAFT_147585 PE=3 SV=1</t>
  </si>
  <si>
    <t>tr|A0A135LHC6|A0A135LHC6_PENPA</t>
  </si>
  <si>
    <t>tr|A0A135LHC6|A0A135LHC6_PENPA Thiamine pyrophosphate enzyme, C-terminal TPP-binding OS=Penicillium patulum OX=5078 GN=PGRI_022440 PE=3 SV=1</t>
  </si>
  <si>
    <t>tr|A0A0F7TWQ0|A0A0F7TWQ0_9EURO;tr|A0A1L9Q2N3|A0A1L9Q2N3_ASPVE;tr|A0A017SNH8|A0A017SNH8_9EURO;tr|A0A135LKT2|A0A135LKT2_PENPA</t>
  </si>
  <si>
    <t>tr|A0A0F7TWQ0|A0A0F7TWQ0_9EURO;tr|A0A1L9Q2N3|A0A1L9Q2N3_ASPVE;tr|A0A017SNH8|A0A017SNH8_9EURO</t>
  </si>
  <si>
    <t>tr|A0A0F7TWQ0|A0A0F7TWQ0_9EURO Nucleoside diphosphate kinase OS=Penicillium brasilianum OX=104259 GN=ndk1 PE=3 SV=1;tr|A0A1L9Q2N3|A0A1L9Q2N3_ASPVE Nucleoside diphosphate kinase OS=Aspergillus versicolor CBS 583.65 OX=1036611 GN=ASPVEDRAFT_57214 PE=3 SV=1;t</t>
  </si>
  <si>
    <t>tr|A0A1E4RDV2|A0A1E4RDV2_9ASCO;tr|A0A1E4RRW1|A0A1E4RRW1_9ASCO;tr|A0A135L884|A0A135L884_PENPA;tr|A0A0F7TL70|A0A0F7TL70_9EURO;tr|A0A1L9PXH1|A0A1L9PXH1_ASPVE;tr|A0A017SF09|A0A017SF09_9EURO</t>
  </si>
  <si>
    <t>tr|A0A1E4RDV2|A0A1E4RDV2_9ASCO</t>
  </si>
  <si>
    <t>tr|A0A1E4RDV2|A0A1E4RDV2_9ASCO Sphingolipid long chain base-responsive protein PIL1 OS=Hyphopichia burtonii NRRL Y-1933 OX=984485 GN=HYPBUDRAFT_113931 PE=4 SV=1</t>
  </si>
  <si>
    <t>tr|A0A017SCG8|A0A017SCG8_9EURO</t>
  </si>
  <si>
    <t>tr|A0A017SCG8|A0A017SCG8_9EURO Beta-glucosidase OS=Aspergillus ruber CBS 135680 OX=1388766 GN=EURHEDRAFT_501823 PE=3 SV=1</t>
  </si>
  <si>
    <t>tr|A0A017S9L7|A0A017S9L7_9EURO;tr|A0A1L9P451|A0A1L9P451_ASPVE</t>
  </si>
  <si>
    <t>tr|A0A017S9L7|A0A017S9L7_9EURO</t>
  </si>
  <si>
    <t>tr|A0A017S9L7|A0A017S9L7_9EURO 6-phosphogluconolactonase OS=Aspergillus ruber CBS 135680 OX=1388766 GN=EURHEDRAFT_378955 PE=3 SV=1</t>
  </si>
  <si>
    <t>tr|A0A017SF88|A0A017SF88_9EURO;tr|A0A1L9PIB9|A0A1L9PIB9_ASPVE;tr|A0A135LYT5|A0A135LYT5_PENPA;tr|A0A0F7TR53|A0A0F7TR53_9EURO</t>
  </si>
  <si>
    <t>tr|A0A017SF88|A0A017SF88_9EURO 40S ribosomal protein S15 OS=Aspergillus ruber CBS 135680 OX=1388766 GN=EURHEDRAFT_377248 PE=3 SV=1;tr|A0A1L9PIB9|A0A1L9PIB9_ASPVE Uncharacterized protein OS=Aspergillus versicolor CBS 583.65 OX=1036611 GN=ASPVEDRAFT_40803 PE</t>
  </si>
  <si>
    <t>tr|A0A017SC60|A0A017SC60_9EURO;tr|A0A135LIM1|A0A135LIM1_PENPA</t>
  </si>
  <si>
    <t>tr|A0A017SC60|A0A017SC60_9EURO</t>
  </si>
  <si>
    <t>tr|A0A017SC60|A0A017SC60_9EURO Putative glutaminase OS=Aspergillus ruber CBS 135680 OX=1388766 GN=EURHEDRAFT_412948 PE=4 SV=1</t>
  </si>
  <si>
    <t>tr|A0A1E4RGJ2|A0A1E4RGJ2_9ASCO</t>
  </si>
  <si>
    <t>tr|A0A1E4RGJ2|A0A1E4RGJ2_9ASCO EF-hand protein OS=Hyphopichia burtonii NRRL Y-1933 OX=984485 GN=HYPBUDRAFT_153233 PE=4 SV=1</t>
  </si>
  <si>
    <t>tr|A0A017SNK7|A0A017SNK7_9EURO;tr|A0A135LTJ9|A0A135LTJ9_PENPA;tr|A0A1E4RSQ8|A0A1E4RSQ8_9ASCO;tr|A0A1L9PQF7|A0A1L9PQF7_ASPVE;tr|A0A0F7U3R0|A0A0F7U3R0_9EURO</t>
  </si>
  <si>
    <t>tr|A0A017SNK7|A0A017SNK7_9EURO;tr|A0A135LTJ9|A0A135LTJ9_PENPA</t>
  </si>
  <si>
    <t>tr|A0A017SNK7|A0A017SNK7_9EURO Glutamate dehydrogenase OS=Aspergillus ruber CBS 135680 OX=1388766 GN=EURHEDRAFT_409148 PE=3 SV=1;tr|A0A135LTJ9|A0A135LTJ9_PENPA Glutamate dehydrogenase OS=Penicillium patulum OX=5078 GN=PGRI_085400 PE=3 SV=1</t>
  </si>
  <si>
    <t>tr|A0A1L9PM38|A0A1L9PM38_ASPVE;tr|A0A135LWC8|A0A135LWC8_PENPA;tr|A0A0F7VCL9|A0A0F7VCL9_9EURO;tr|A0A1S9RPG8|A0A1S9RPG8_9EURO;tr|A0A017SJL2|A0A017SJL2_9EURO</t>
  </si>
  <si>
    <t>tr|A0A1L9PM38|A0A1L9PM38_ASPVE;tr|A0A135LWC8|A0A135LWC8_PENPA;tr|A0A0F7VCL9|A0A0F7VCL9_9EURO;tr|A0A1S9RPG8|A0A1S9RPG8_9EURO</t>
  </si>
  <si>
    <t>tr|A0A1L9PM38|A0A1L9PM38_ASPVE Peroxidase OS=Aspergillus versicolor CBS 583.65 OX=1036611 GN=ASPVEDRAFT_131943 PE=3 SV=1;tr|A0A135LWC8|A0A135LWC8_PENPA Peroxidase OS=Penicillium patulum OX=5078 GN=PGRI_003270 PE=3 SV=1;tr|A0A0F7VCL9|A0A0F7VCL9_9EURO Peroxi</t>
  </si>
  <si>
    <t>tr|A0A135LJL0|A0A135LJL0_PENPA;tr|A0A0F7VFF5|A0A0F7VFF5_9EURO;tr|A0A017S5R4|A0A017S5R4_9EURO;tr|A0A1L9P5S2|A0A1L9P5S2_ASPVE</t>
  </si>
  <si>
    <t>tr|A0A135LJL0|A0A135LJL0_PENPA Fungal G-protein, alpha subunit OS=Penicillium patulum OX=5078 GN=PGRI_029990 PE=4 SV=1;tr|A0A0F7VFF5|A0A0F7VFF5_9EURO Guanine nucleotide-binding protein subunit alpha OS=Penicillium brasilianum OX=104259 GN=fadA PE=4 SV=1;tr</t>
  </si>
  <si>
    <t>tr|A0A017SKV9|A0A017SKV9_9EURO;tr|A0A1L9PHT4|A0A1L9PHT4_ASPVE;tr|A0A135LBD6|A0A135LBD6_PENPA;tr|A0A1S9RKT0|A0A1S9RKT0_9EURO;tr|A0A0F7TBE5|A0A0F7TBE5_9EURO</t>
  </si>
  <si>
    <t>tr|A0A017SKV9|A0A017SKV9_9EURO;tr|A0A1L9PHT4|A0A1L9PHT4_ASPVE</t>
  </si>
  <si>
    <t>tr|A0A017SKV9|A0A017SKV9_9EURO Orotate phosphoribosyltransferase OS=Aspergillus ruber CBS 135680 OX=1388766 GN=EURHEDRAFT_409813 PE=3 SV=1;tr|A0A1L9PHT4|A0A1L9PHT4_ASPVE Pribosyltran domain-containing protein OS=Aspergillus versicolor CBS 583.65 OX=1036611</t>
  </si>
  <si>
    <t>tr|A0A1E4RMV2|A0A1E4RMV2_9ASCO</t>
  </si>
  <si>
    <t>tr|A0A1E4RMV2|A0A1E4RMV2_9ASCO Argininosuccinate synthase OS=Hyphopichia burtonii NRRL Y-1933 OX=984485 GN=HYPBUDRAFT_188310 PE=3 SV=1</t>
  </si>
  <si>
    <t>tr|A0A1L9P8N4|A0A1L9P8N4_ASPVE;tr|A0A017S4P1|A0A017S4P1_9EURO;tr|A0A0F7TRU1|A0A0F7TRU1_9EURO;tr|A0A135LT32|A0A135LT32_PENPA;tr|A0A1S9RY84|A0A1S9RY84_9EURO</t>
  </si>
  <si>
    <t>tr|A0A1L9P8N4|A0A1L9P8N4_ASPVE Protein phosphatase PP2A regulatory subunit B OS=Aspergillus versicolor CBS 583.65 OX=1036611 GN=ASPVEDRAFT_79569 PE=3 SV=1;tr|A0A017S4P1|A0A017S4P1_9EURO Protein phosphatase PP2A regulatory subunit B OS=Aspergillus ruber CBS</t>
  </si>
  <si>
    <t>tr|A0A0F7TN31|A0A0F7TN31_9EURO;tr|A0A1S9R8X9|A0A1S9R8X9_9EURO;tr|A0A017SCD2|A0A017SCD2_9EURO</t>
  </si>
  <si>
    <t>tr|A0A0F7TN31|A0A0F7TN31_9EURO;tr|A0A1S9R8X9|A0A1S9R8X9_9EURO</t>
  </si>
  <si>
    <t>tr|A0A0F7TN31|A0A0F7TN31_9EURO Putative Glutathione S-transferase OS=Penicillium brasilianum OX=104259 GN=PMG11_02595 PE=3 SV=1;tr|A0A1S9R8X9|A0A1S9R8X9_9EURO Glutathione S-transferase OS=Penicillium brasilianum OX=104259 GN=PEBR_40799 PE=3 SV=1</t>
  </si>
  <si>
    <t>tr|A0A1E4RRP0|A0A1E4RRP0_9ASCO;tr|A0A135LW98|A0A135LW98_PENPA;tr|A0A1L9PMA7|A0A1L9PMA7_ASPVE;tr|A0A017S4F0|A0A017S4F0_9EURO;tr|A0A0F7VJB7|A0A0F7VJB7_9EURO;tr|A0A017SCY4|A0A017SCY4_9EURO</t>
  </si>
  <si>
    <t>tr|A0A1E4RRP0|A0A1E4RRP0_9ASCO;tr|A0A135LW98|A0A135LW98_PENPA;tr|A0A1L9PMA7|A0A1L9PMA7_ASPVE;tr|A0A017S4F0|A0A017S4F0_9EURO;tr|A0A0F7VJB7|A0A0F7VJB7_9EURO</t>
  </si>
  <si>
    <t>tr|A0A1E4RRP0|A0A1E4RRP0_9ASCO Trehalose-6-phosphate synthase OS=Hyphopichia burtonii NRRL Y-1933 OX=984485 GN=HYPBUDRAFT_151470 PE=3 SV=1;tr|A0A135LW98|A0A135LW98_PENPA Trehalose-6-phosphate synthase OS=Penicillium patulum OX=5078 GN=PGRI_002410 PE=3 SV=1</t>
  </si>
  <si>
    <t>tr|A0A1E4RD08|A0A1E4RD08_9ASCO</t>
  </si>
  <si>
    <t>tr|A0A1E4RD08|A0A1E4RD08_9ASCO Isocitrate dehydrogenase [NAD] subunit, mitochondrial OS=Hyphopichia burtonii NRRL Y-1933 OX=984485 GN=HYPBUDRAFT_163764 PE=3 SV=1</t>
  </si>
  <si>
    <t>tr|A0A135LX78|A0A135LX78_PENPA</t>
  </si>
  <si>
    <t>tr|A0A135LX78|A0A135LX78_PENPA NADH-cytochrome b5 reductase OS=Penicillium patulum OX=5078 GN=PGRI_006180 PE=3 SV=1</t>
  </si>
  <si>
    <t>tr|A0A017S9V8|A0A017S9V8_9EURO;tr|A0A1L9PBW6|A0A1L9PBW6_ASPVE</t>
  </si>
  <si>
    <t>tr|A0A017S9V8|A0A017S9V8_9EURO</t>
  </si>
  <si>
    <t>tr|A0A017S9V8|A0A017S9V8_9EURO Putative adenosine kinase OS=Aspergillus ruber CBS 135680 OX=1388766 GN=EURHEDRAFT_414228 PE=4 SV=1</t>
  </si>
  <si>
    <t>tr|A0A017SHY4|A0A017SHY4_9EURO</t>
  </si>
  <si>
    <t>tr|A0A017SHY4|A0A017SHY4_9EURO Putative aldose 1-epimerase OS=Aspergillus ruber CBS 135680 OX=1388766 GN=EURHEDRAFT_411438 PE=4 SV=1</t>
  </si>
  <si>
    <t>tr|A0A017SCX7|A0A017SCX7_9EURO;tr|A0A135LXU2|A0A135LXU2_PENPA;tr|A0A0F7TIW1|A0A0F7TIW1_9EURO;tr|A0A1S9RS87|A0A1S9RS87_9EURO;tr|A0A1L9PQ21|A0A1L9PQ21_ASPVE</t>
  </si>
  <si>
    <t>tr|A0A017SCX7|A0A017SCX7_9EURO 60S ribosomal protein L11 OS=Aspergillus ruber CBS 135680 OX=1388766 GN=EURHEDRAFT_73589 PE=3 SV=1;tr|A0A135LXU2|A0A135LXU2_PENPA Ribosomal protein L5 OS=Penicillium patulum OX=5078 GN=PGRI_008360 PE=3 SV=1;tr|A0A0F7TIW1|A0A0</t>
  </si>
  <si>
    <t>tr|A0A017S3Y7|A0A017S3Y7_9EURO;tr|A0A1L9PAT9|A0A1L9PAT9_ASPVE</t>
  </si>
  <si>
    <t>tr|A0A017S3Y7|A0A017S3Y7_9EURO</t>
  </si>
  <si>
    <t>tr|A0A017S3Y7|A0A017S3Y7_9EURO Small nuclear ribonucleoprotein Sm D1 OS=Aspergillus ruber CBS 135680 OX=1388766 GN=EURHEDRAFT_416949 PE=3 SV=1</t>
  </si>
  <si>
    <t>tr|A0A1E4RGM7|A0A1E4RGM7_9ASCO</t>
  </si>
  <si>
    <t>tr|A0A1E4RGM7|A0A1E4RGM7_9ASCO Proliferating cell nuclear antigen OS=Hyphopichia burtonii NRRL Y-1933 OX=984485 GN=HYPBUDRAFT_149151 PE=3 SV=1</t>
  </si>
  <si>
    <t>tr|A0A017SCW8|A0A017SCW8_9EURO;tr|A0A0F7TK95|A0A0F7TK95_9EURO;tr|A0A1S9R8C6|A0A1S9R8C6_9EURO</t>
  </si>
  <si>
    <t>tr|A0A017SCW8|A0A017SCW8_9EURO</t>
  </si>
  <si>
    <t>tr|A0A017SCW8|A0A017SCW8_9EURO WD_REPEATS_REGION domain-containing protein OS=Aspergillus ruber CBS 135680 OX=1388766 GN=EURHEDRAFT_457319 PE=4 SV=1</t>
  </si>
  <si>
    <t>tr|A0A017SIY2|A0A017SIY2_9EURO</t>
  </si>
  <si>
    <t>tr|A0A017SIY2|A0A017SIY2_9EURO PLP-dependent transferase OS=Aspergillus ruber CBS 135680 OX=1388766 GN=EURHEDRAFT_401316 PE=4 SV=1</t>
  </si>
  <si>
    <t>tr|A0A1E4RNC4|A0A1E4RNC4_9ASCO;tr|A0A017SDD6|A0A017SDD6_9EURO;tr|A0A1L9Q4Q5|A0A1L9Q4Q5_ASPVE</t>
  </si>
  <si>
    <t>tr|A0A1E4RNC4|A0A1E4RNC4_9ASCO DNA-directed RNA polymerase subunit beta OS=Hyphopichia burtonii NRRL Y-1933 OX=984485 GN=HYPBUDRAFT_152096 PE=3 SV=1;tr|A0A017SDD6|A0A017SDD6_9EURO DNA-directed RNA polymerase subunit beta OS=Aspergillus ruber CBS 135680 OX=</t>
  </si>
  <si>
    <t>tr|A0A017SRW5|A0A017SRW5_9EURO;tr|A0A1L9P6J0|A0A1L9P6J0_ASPVE;tr|A0A135LJS5|A0A135LJS5_PENPA</t>
  </si>
  <si>
    <t>tr|A0A017SRW5|A0A017SRW5_9EURO;tr|A0A1L9P6J0|A0A1L9P6J0_ASPVE</t>
  </si>
  <si>
    <t>tr|A0A017SRW5|A0A017SRW5_9EURO Putative 40S ribosomal protein S5 OS=Aspergillus ruber CBS 135680 OX=1388766 GN=EURHEDRAFT_408241 PE=3 SV=1;tr|A0A1L9P6J0|A0A1L9P6J0_ASPVE Ribosomal_S7 domain-containing protein OS=Aspergillus versicolor CBS 583.65 OX=1036611</t>
  </si>
  <si>
    <t>tr|A0A017S3H2|A0A017S3H2_9EURO;tr|A0A135LYA0|A0A135LYA0_PENPA;tr|A0A1L9PZ24|A0A1L9PZ24_ASPVE;tr|A0A0F7TIP0|A0A0F7TIP0_9EURO;tr|A0A1S9RSR9|A0A1S9RSR9_9EURO</t>
  </si>
  <si>
    <t>tr|A0A017S3H2|A0A017S3H2_9EURO</t>
  </si>
  <si>
    <t>tr|A0A017S3H2|A0A017S3H2_9EURO 60S ribosomal protein L7 OS=Aspergillus ruber CBS 135680 OX=1388766 GN=EURHEDRAFT_526277 PE=4 SV=1</t>
  </si>
  <si>
    <t>tr|A0A1E4REE9|A0A1E4REE9_9ASCO</t>
  </si>
  <si>
    <t>tr|A0A1E4REE9|A0A1E4REE9_9ASCO Transaldolase OS=Hyphopichia burtonii NRRL Y-1933 OX=984485 GN=HYPBUDRAFT_153863 PE=3 SV=1</t>
  </si>
  <si>
    <t>tr|A0A017SQZ7|A0A017SQZ7_9EURO;tr|A0A1L9PZY5|A0A1L9PZY5_ASPVE</t>
  </si>
  <si>
    <t>tr|A0A017SQZ7|A0A017SQZ7_9EURO</t>
  </si>
  <si>
    <t>tr|A0A017SQZ7|A0A017SQZ7_9EURO Phospholipase D/nuclease OS=Aspergillus ruber CBS 135680 OX=1388766 GN=EURHEDRAFT_399943 PE=4 SV=1</t>
  </si>
  <si>
    <t>tr|A0A135LMR9|A0A135LMR9_PENPA;tr|A0A1S9RFA3|A0A1S9RFA3_9EURO;tr|A0A0F7TFK0|A0A0F7TFK0_9EURO</t>
  </si>
  <si>
    <t>tr|A0A135LMR9|A0A135LMR9_PENPA</t>
  </si>
  <si>
    <t>tr|A0A135LMR9|A0A135LMR9_PENPA FAD dependent oxidoreductase OS=Penicillium patulum OX=5078 GN=PGRI_062220 PE=4 SV=1</t>
  </si>
  <si>
    <t>tr|A0A017S5A4|A0A017S5A4_9EURO</t>
  </si>
  <si>
    <t>tr|A0A017S5A4|A0A017S5A4_9EURO FAD binding domain protein OS=Aspergillus ruber CBS 135680 OX=1388766 GN=EURHEDRAFT_416596 PE=3 SV=1</t>
  </si>
  <si>
    <t>tr|A0A1L9Q2K4|A0A1L9Q2K4_ASPVE;tr|A0A0F7TTB6|A0A0F7TTB6_9EURO;tr|A0A017SPQ3|A0A017SPQ3_9EURO;tr|A0A1S9RVM1|A0A1S9RVM1_9EURO;tr|A0A135LLM6|A0A135LLM6_PENPA</t>
  </si>
  <si>
    <t>tr|A0A1L9Q2K4|A0A1L9Q2K4_ASPVE;tr|A0A0F7TTB6|A0A0F7TTB6_9EURO;tr|A0A017SPQ3|A0A017SPQ3_9EURO;tr|A0A1S9RVM1|A0A1S9RVM1_9EURO</t>
  </si>
  <si>
    <t>tr|A0A1L9Q2K4|A0A1L9Q2K4_ASPVE Uncharacterized protein OS=Aspergillus versicolor CBS 583.65 OX=1036611 GN=ASPVEDRAFT_203075 PE=4 SV=1;tr|A0A0F7TTB6|A0A0F7TTB6_9EURO Putative Oxidoreductase, short-chain dehydrogenase/reductase family OS=Penicillium brasilia</t>
  </si>
  <si>
    <t>tr|A0A017S8U8|A0A017S8U8_9EURO;tr|A0A1S9RKK5|A0A1S9RKK5_9EURO;tr|A0A0F7TF63|A0A0F7TF63_9EURO;tr|A0A135L8X1|A0A135L8X1_PENPA;tr|A0A1L9PN62|A0A1L9PN62_ASPVE</t>
  </si>
  <si>
    <t>tr|A0A017S8U8|A0A017S8U8_9EURO</t>
  </si>
  <si>
    <t>tr|A0A017S8U8|A0A017S8U8_9EURO Actin-related protein 2/3 complex subunit OS=Aspergillus ruber CBS 135680 OX=1388766 GN=EURHEDRAFT_414307 PE=3 SV=1</t>
  </si>
  <si>
    <t>tr|A0A017S225|A0A017S225_9EURO;tr|A0A1L9PMA1|A0A1L9PMA1_ASPVE;tr|A0A1S9RZH7|A0A1S9RZH7_9EURO;tr|A0A0F7VI57|A0A0F7VI57_9EURO;tr|A0A135LVP0|A0A135LVP0_PENPA</t>
  </si>
  <si>
    <t>tr|A0A017S225|A0A017S225_9EURO;tr|A0A1L9PMA1|A0A1L9PMA1_ASPVE;tr|A0A1S9RZH7|A0A1S9RZH7_9EURO;tr|A0A0F7VI57|A0A0F7VI57_9EURO</t>
  </si>
  <si>
    <t>tr|A0A017S225|A0A017S225_9EURO Putative anthranilate synthase component I OS=Aspergillus ruber CBS 135680 OX=1388766 GN=EURHEDRAFT_518699 PE=4 SV=1;tr|A0A1L9PMA1|A0A1L9PMA1_ASPVE Uncharacterized protein OS=Aspergillus versicolor CBS 583.65 OX=1036611 GN=AS</t>
  </si>
  <si>
    <t>tr|A0A135LQH6|A0A135LQH6_PENPA;tr|A0A1L9PSY9|A0A1L9PSY9_ASPVE;tr|A0A017SJX0|A0A017SJX0_9EURO;tr|A0A0F7VGL3|A0A0F7VGL3_9EURO</t>
  </si>
  <si>
    <t>tr|A0A135LQH6|A0A135LQH6_PENPA Proteasome subunit alpha type OS=Penicillium patulum OX=5078 GN=PGRI_067970 PE=3 SV=1;tr|A0A1L9PSY9|A0A1L9PSY9_ASPVE Proteasome subunit alpha type OS=Aspergillus versicolor CBS 583.65 OX=1036611 GN=ASPVEDRAFT_31093 PE=3 SV=1;</t>
  </si>
  <si>
    <t>tr|A0A135LV24|A0A135LV24_PENPA;tr|A0A017SHG3|A0A017SHG3_9EURO;tr|A0A1L9PB34|A0A1L9PB34_ASPVE;tr|A0A1S9RTB8|A0A1S9RTB8_9EURO;tr|A0A0F7TQF7|A0A0F7TQF7_9EURO</t>
  </si>
  <si>
    <t>tr|A0A135LV24|A0A135LV24_PENPA;tr|A0A017SHG3|A0A017SHG3_9EURO;tr|A0A1L9PB34|A0A1L9PB34_ASPVE</t>
  </si>
  <si>
    <t>tr|A0A135LV24|A0A135LV24_PENPA ATP-grasp fold, succinyl-CoA synthetase-type OS=Penicillium patulum OX=5078 GN=PGRI_080800 PE=4 SV=1;tr|A0A017SHG3|A0A017SHG3_9EURO ATP citrate lyase subunit OS=Aspergillus ruber CBS 135680 OX=1388766 GN=EURHEDRAFT_410924 PE=</t>
  </si>
  <si>
    <t>tr|A0A017SC72|A0A017SC72_9EURO;tr|A0A1S9R849|A0A1S9R849_9EURO;tr|A0A0F7TIC9|A0A0F7TIC9_9EURO</t>
  </si>
  <si>
    <t>tr|A0A017SC72|A0A017SC72_9EURO</t>
  </si>
  <si>
    <t>tr|A0A017SC72|A0A017SC72_9EURO Putative pyruvate decarboxylase OS=Aspergillus ruber CBS 135680 OX=1388766 GN=EURHEDRAFT_412969 PE=3 SV=1</t>
  </si>
  <si>
    <t>tr|A0A017S6G0|A0A017S6G0_9EURO;tr|A0A135LPI1|A0A135LPI1_PENPA;tr|A0A1S9RYL7|A0A1S9RYL7_9EURO;tr|A0A0F7VDX3|A0A0F7VDX3_9EURO;tr|A0A1L9PML5|A0A1L9PML5_ASPVE</t>
  </si>
  <si>
    <t>tr|A0A017S6G0|A0A017S6G0_9EURO;tr|A0A135LPI1|A0A135LPI1_PENPA</t>
  </si>
  <si>
    <t>tr|A0A017S6G0|A0A017S6G0_9EURO L-aminoadipate-semialdehyde dehydrogenase large subunit OS=Aspergillus ruber CBS 135680 OX=1388766 GN=EURHEDRAFT_415632 PE=4 SV=1;tr|A0A135LPI1|A0A135LPI1_PENPA Male sterility, NAD-binding OS=Penicillium patulum OX=5078 GN=PG</t>
  </si>
  <si>
    <t>tr|A0A017SN31|A0A017SN31_9EURO;tr|A0A0F7TTT6|A0A0F7TTT6_9EURO;tr|A0A135LLP8|A0A135LLP8_PENPA;tr|A0A1L9PPB1|A0A1L9PPB1_ASPVE;tr|A0A1S9S0M2|A0A1S9S0M2_9EURO</t>
  </si>
  <si>
    <t>tr|A0A017SN31|A0A017SN31_9EURO</t>
  </si>
  <si>
    <t>tr|A0A017SN31|A0A017SN31_9EURO eIF-5a domain-containing protein OS=Aspergillus ruber CBS 135680 OX=1388766 GN=EURHEDRAFT_374478 PE=4 SV=1</t>
  </si>
  <si>
    <t>tr|A0A1E4RRD1|A0A1E4RRD1_9ASCO</t>
  </si>
  <si>
    <t>tr|A0A1E4RRD1|A0A1E4RRD1_9ASCO Catalase OS=Hyphopichia burtonii NRRL Y-1933 OX=984485 GN=HYPBUDRAFT_101172 PE=3 SV=1</t>
  </si>
  <si>
    <t>tr|A0A017SDJ5|A0A017SDJ5_9EURO;tr|A0A1L9PLG1|A0A1L9PLG1_ASPVE</t>
  </si>
  <si>
    <t>tr|A0A017SDJ5|A0A017SDJ5_9EURO</t>
  </si>
  <si>
    <t>tr|A0A017SDJ5|A0A017SDJ5_9EURO Putative pitrilysin family metalloprotease OS=Aspergillus ruber CBS 135680 OX=1388766 GN=EURHEDRAFT_479424 PE=4 SV=1</t>
  </si>
  <si>
    <t>tr|A0A1S9RZI0|A0A1S9RZI0_9EURO;tr|A0A0F7TZP9|A0A0F7TZP9_9EURO</t>
  </si>
  <si>
    <t>tr|A0A1S9RZI0|A0A1S9RZI0_9EURO NADH-ubiquinone oxidoreductase 78 kDa subunit, mitochondrial OS=Penicillium brasilianum OX=104259 GN=PEBR_01810 PE=3 SV=1;tr|A0A0F7TZP9|A0A0F7TZP9_9EURO Putative NADH-ubiquinone oxidoreductase 78 kDa subunit OS=Penicillium br</t>
  </si>
  <si>
    <t>tr|A0A135LSG4|A0A135LSG4_PENPA;tr|A0A1L9Q4H7|A0A1L9Q4H7_ASPVE;tr|A0A0F7TH01|A0A0F7TH01_9EURO</t>
  </si>
  <si>
    <t>tr|A0A135LSG4|A0A135LSG4_PENPA 40S ribosomal protein S24 OS=Penicillium patulum OX=5078 GN=PGRI_092740 PE=3 SV=1;tr|A0A1L9Q4H7|A0A1L9Q4H7_ASPVE 40S ribosomal protein S24 OS=Aspergillus versicolor CBS 583.65 OX=1036611 GN=ASPVEDRAFT_47842 PE=3 SV=1;tr|A0A0F</t>
  </si>
  <si>
    <t>tr|A0A017S228|A0A017S228_9EURO;tr|A0A1L9PM74|A0A1L9PM74_ASPVE;tr|A0A1E4RG18|A0A1E4RG18_9ASCO;tr|A0A135LW58|A0A135LW58_PENPA;tr|A0A1S9RNS5|A0A1S9RNS5_9EURO;tr|A0A0F7VI55|A0A0F7VI55_9EURO</t>
  </si>
  <si>
    <t>tr|A0A017S228|A0A017S228_9EURO</t>
  </si>
  <si>
    <t>tr|A0A017S228|A0A017S228_9EURO Leucyl-tRNA synthetase OS=Aspergillus ruber CBS 135680 OX=1388766 GN=EURHEDRAFT_381422 PE=4 SV=1</t>
  </si>
  <si>
    <t>tr|A0A017SLA8|A0A017SLA8_9EURO;tr|A0A1L9PMA2|A0A1L9PMA2_ASPVE;tr|A0A1S9RNB3|A0A1S9RNB3_9EURO;tr|A0A0F7VCT6|A0A0F7VCT6_9EURO;tr|A0A135LW79|A0A135LW79_PENPA</t>
  </si>
  <si>
    <t>tr|A0A017SLA8|A0A017SLA8_9EURO;tr|A0A1L9PMA2|A0A1L9PMA2_ASPVE;tr|A0A1S9RNB3|A0A1S9RNB3_9EURO;tr|A0A0F7VCT6|A0A0F7VCT6_9EURO</t>
  </si>
  <si>
    <t>tr|A0A017SLA8|A0A017SLA8_9EURO Carbon-nitrogen hydrolase OS=Aspergillus ruber CBS 135680 OX=1388766 GN=EURHEDRAFT_495754 PE=4 SV=1;tr|A0A1L9PMA2|A0A1L9PMA2_ASPVE CN hydrolase domain-containing protein OS=Aspergillus versicolor CBS 583.65 OX=1036611 GN=ASPV</t>
  </si>
  <si>
    <t>tr|A0A017SNU7|A0A017SNU7_9EURO;tr|A0A1L9PJG9|A0A1L9PJG9_ASPVE</t>
  </si>
  <si>
    <t>tr|A0A017SNU7|A0A017SNU7_9EURO Dihydroxy-acid dehydratase OS=Aspergillus ruber CBS 135680 OX=1388766 GN=EURHEDRAFT_408636 PE=4 SV=1;tr|A0A1L9PJG9|A0A1L9PJG9_ASPVE Uncharacterized protein OS=Aspergillus versicolor CBS 583.65 OX=1036611 GN=ASPVEDRAFT_52577 P</t>
  </si>
  <si>
    <t>tr|A0A017S8F9|A0A017S8F9_9EURO;tr|A0A1L9PSC9|A0A1L9PSC9_ASPVE</t>
  </si>
  <si>
    <t>tr|A0A017S8F9|A0A017S8F9_9EURO</t>
  </si>
  <si>
    <t>tr|A0A017S8F9|A0A017S8F9_9EURO DUF866 domain protein OS=Aspergillus ruber CBS 135680 OX=1388766 GN=EURHEDRAFT_461599 PE=4 SV=1</t>
  </si>
  <si>
    <t>tr|A0A135LRE2|A0A135LRE2_PENPA;tr|A0A1S9RP02|A0A1S9RP02_9EURO;tr|A0A0F7TGT8|A0A0F7TGT8_9EURO;tr|A0A1L9P2Y1|A0A1L9P2Y1_ASPVE</t>
  </si>
  <si>
    <t>tr|A0A135LRE2|A0A135LRE2_PENPA;tr|A0A1S9RP02|A0A1S9RP02_9EURO;tr|A0A0F7TGT8|A0A0F7TGT8_9EURO</t>
  </si>
  <si>
    <t>tr|A0A135LRE2|A0A135LRE2_PENPA Cupin 2, conserved barrel OS=Penicillium patulum OX=5078 GN=PGRI_089400 PE=4 SV=1;tr|A0A1S9RP02|A0A1S9RP02_9EURO Allantoin catabolism protein OS=Penicillium brasilianum OX=104259 GN=PEBR_18698 PE=4 SV=1;tr|A0A0F7TGT8|A0A0F7TG</t>
  </si>
  <si>
    <t>tr|A0A135LF86|A0A135LF86_PENPA</t>
  </si>
  <si>
    <t>tr|A0A135LF86|A0A135LF86_PENPA Amine oxidase OS=Penicillium patulum OX=5078 GN=PGRI_015070 PE=3 SV=1</t>
  </si>
  <si>
    <t>tr|A0A135L8U4|A0A135L8U4_PENPA;tr|A0A0F7TF82|A0A0F7TF82_9EURO;tr|A0A1S9RLD2|A0A1S9RLD2_9EURO;tr|A0A1L9PN91|A0A1L9PN91_ASPVE</t>
  </si>
  <si>
    <t>tr|A0A135L8U4|A0A135L8U4_PENPA;tr|A0A0F7TF82|A0A0F7TF82_9EURO</t>
  </si>
  <si>
    <t>tr|A0A135L8U4|A0A135L8U4_PENPA Proteasome subunit alpha type OS=Penicillium patulum OX=5078 GN=PGRI_043000 PE=3 SV=1;tr|A0A0F7TF82|A0A0F7TF82_9EURO Proteasome subunit alpha type OS=Penicillium brasilianum OX=104259 GN=PMG11_00866 PE=3 SV=1</t>
  </si>
  <si>
    <t>tr|A0A1E4RSS9|A0A1E4RSS9_9ASCO</t>
  </si>
  <si>
    <t>tr|A0A1E4RSS9|A0A1E4RSS9_9ASCO Succinate dehydrogenase [ubiquinone] flavoprotein subunit, mitochondrial OS=Hyphopichia burtonii NRRL Y-1933 OX=984485 GN=HYPBUDRAFT_151695 PE=3 SV=1</t>
  </si>
  <si>
    <t>tr|A0A1E4RFN6|A0A1E4RFN6_9ASCO;tr|A0A1E4RHB5|A0A1E4RHB5_9ASCO</t>
  </si>
  <si>
    <t>tr|A0A1E4RFN6|A0A1E4RFN6_9ASCO Transketolase OS=Hyphopichia burtonii NRRL Y-1933 OX=984485 GN=HYPBUDRAFT_153575 PE=3 SV=1;tr|A0A1E4RHB5|A0A1E4RHB5_9ASCO Transketolase OS=Hyphopichia burtonii NRRL Y-1933 OX=984485 GN=HYPBUDRAFT_153367 PE=3 SV=1</t>
  </si>
  <si>
    <t>tr|A0A017S7G1|A0A017S7G1_9EURO;tr|A0A135LRP1|A0A135LRP1_PENPA</t>
  </si>
  <si>
    <t>tr|A0A017S7G1|A0A017S7G1_9EURO</t>
  </si>
  <si>
    <t>tr|A0A017S7G1|A0A017S7G1_9EURO Transcription factor btf3 OS=Aspergillus ruber CBS 135680 OX=1388766 GN=EURHEDRAFT_380016 PE=4 SV=1</t>
  </si>
  <si>
    <t>tr|A0A017S7V8|A0A017S7V8_9EURO;tr|A0A135LLY7|A0A135LLY7_PENPA</t>
  </si>
  <si>
    <t>tr|A0A017S7V8|A0A017S7V8_9EURO</t>
  </si>
  <si>
    <t>tr|A0A017S7V8|A0A017S7V8_9EURO Uncharacterized protein OS=Aspergillus ruber CBS 135680 OX=1388766 GN=EURHEDRAFT_517053 PE=3 SV=1</t>
  </si>
  <si>
    <t>tr|A0A017S533|A0A017S533_9EURO;tr|A0A1S9RHP0|A0A1S9RHP0_9EURO;tr|A0A0F7TMG7|A0A0F7TMG7_9EURO;tr|A0A135LAM1|A0A135LAM1_PENPA</t>
  </si>
  <si>
    <t>tr|A0A017S533|A0A017S533_9EURO</t>
  </si>
  <si>
    <t>tr|A0A017S533|A0A017S533_9EURO Threonine synthase OS=Aspergillus ruber CBS 135680 OX=1388766 GN=EURHEDRAFT_507590 PE=4 SV=1</t>
  </si>
  <si>
    <t>tr|A0A1L9PB52|A0A1L9PB52_ASPVE</t>
  </si>
  <si>
    <t>tr|A0A1L9PB52|A0A1L9PB52_ASPVE Uncharacterized protein OS=Aspergillus versicolor CBS 583.65 OX=1036611 GN=ASPVEDRAFT_50375 PE=4 SV=1</t>
  </si>
  <si>
    <t>tr|A0A017SE25|A0A017SE25_9EURO</t>
  </si>
  <si>
    <t>tr|A0A017SE25|A0A017SE25_9EURO Argininosuccinate synthase OS=Aspergillus ruber CBS 135680 OX=1388766 GN=EURHEDRAFT_412528 PE=3 SV=1</t>
  </si>
  <si>
    <t>tr|A0A017SFJ1|A0A017SFJ1_9EURO;tr|A0A1L9P778|A0A1L9P778_ASPVE</t>
  </si>
  <si>
    <t>tr|A0A017SFJ1|A0A017SFJ1_9EURO</t>
  </si>
  <si>
    <t>tr|A0A017SFJ1|A0A017SFJ1_9EURO Ribosomal protein OS=Aspergillus ruber CBS 135680 OX=1388766 GN=EURHEDRAFT_515278 PE=3 SV=1</t>
  </si>
  <si>
    <t>tr|A0A0F7VDD1|A0A0F7VDD1_9EURO;tr|A0A135LVX6|A0A135LVX6_PENPA</t>
  </si>
  <si>
    <t>tr|A0A0F7VDD1|A0A0F7VDD1_9EURO Thioredoxin reductase OS=Penicillium brasilianum OX=104259 GN=TRR1 PE=3 SV=1;tr|A0A135LVX6|A0A135LVX6_PENPA Thioredoxin reductase OS=Penicillium patulum OX=5078 GN=PGRI_001700 PE=3 SV=1</t>
  </si>
  <si>
    <t>tr|A0A017S8F1|A0A017S8F1_9EURO;tr|A0A1S9RMN4|A0A1S9RMN4_9EURO;tr|A0A0F7U263|A0A0F7U263_9EURO</t>
  </si>
  <si>
    <t>tr|A0A017S8F1|A0A017S8F1_9EURO NAD(P)-binding protein OS=Aspergillus ruber CBS 135680 OX=1388766 GN=EURHEDRAFT_460431 PE=4 SV=1;tr|A0A1S9RMN4|A0A1S9RMN4_9EURO Putative trans-2-enoyl-CoA reductase, mitochondrial OS=Penicillium brasilianum OX=104259 GN=ETR1</t>
  </si>
  <si>
    <t>tr|A0A017SPL6|A0A017SPL6_9EURO</t>
  </si>
  <si>
    <t>tr|A0A017SPL6|A0A017SPL6_9EURO Acyl-coenzyme A oxidase OS=Aspergillus ruber CBS 135680 OX=1388766 GN=EURHEDRAFT_400000 PE=3 SV=1</t>
  </si>
  <si>
    <t>tr|A0A1S9RIE1|A0A1S9RIE1_9EURO;tr|A0A017S3M3|A0A017S3M3_9EURO;tr|A0A135L9L3|A0A135L9L3_PENPA;tr|A0A0F7TVB2|A0A0F7TVB2_9EURO</t>
  </si>
  <si>
    <t>tr|A0A1S9RIE1|A0A1S9RIE1_9EURO;tr|A0A017S3M3|A0A017S3M3_9EURO</t>
  </si>
  <si>
    <t>tr|A0A1S9RIE1|A0A1S9RIE1_9EURO Glycerol 2-dehydrogenase (NADP(+)) OS=Penicillium brasilianum OX=104259 GN=GCY1 PE=4 SV=1;tr|A0A017S3M3|A0A017S3M3_9EURO Aldo-keto oxidoreductase, NADPH-dependent OS=Aspergillus ruber CBS 135680 OX=1388766 GN=EURHEDRAFT_41667</t>
  </si>
  <si>
    <t>tr|A0A017S083|A0A017S083_9EURO</t>
  </si>
  <si>
    <t>tr|A0A017S083|A0A017S083_9EURO 40S ribosomal protein S11 OS=Aspergillus ruber CBS 135680 OX=1388766 GN=EURHEDRAFT_417415 PE=3 SV=1</t>
  </si>
  <si>
    <t>tr|A0A1L9P745|A0A1L9P745_ASPVE;tr|A0A135LKD6|A0A135LKD6_PENPA</t>
  </si>
  <si>
    <t>tr|A0A1L9P745|A0A1L9P745_ASPVE</t>
  </si>
  <si>
    <t>tr|A0A1L9P745|A0A1L9P745_ASPVE Uncharacterized protein OS=Aspergillus versicolor CBS 583.65 OX=1036611 GN=ASPVEDRAFT_36675 PE=3 SV=1</t>
  </si>
  <si>
    <t>tr|A0A135LC58|A0A135LC58_PENPA;tr|A0A0F7THC7|A0A0F7THC7_9EURO;tr|A0A017S0R4|A0A017S0R4_9EURO;tr|A0A1L9PEN1|A0A1L9PEN1_ASPVE</t>
  </si>
  <si>
    <t>tr|A0A135LC58|A0A135LC58_PENPA;tr|A0A0F7THC7|A0A0F7THC7_9EURO;tr|A0A017S0R4|A0A017S0R4_9EURO</t>
  </si>
  <si>
    <t>tr|A0A135LC58|A0A135LC58_PENPA 40S ribosomal protein S0 OS=Penicillium patulum OX=5078 GN=RPS0 PE=3 SV=1;tr|A0A0F7THC7|A0A0F7THC7_9EURO 40S ribosomal protein S0 OS=Penicillium brasilianum OX=104259 GN=rps0 PE=3 SV=1;tr|A0A017S0R4|A0A017S0R4_9EURO 40S ribos</t>
  </si>
  <si>
    <t>tr|A0A017S9L9|A0A017S9L9_9EURO</t>
  </si>
  <si>
    <t>tr|A0A017S9L9|A0A017S9L9_9EURO Proteasome endopeptidase complex OS=Aspergillus ruber CBS 135680 OX=1388766 GN=EURHEDRAFT_524685 PE=3 SV=1</t>
  </si>
  <si>
    <t>tr|A0A017SFE6|A0A017SFE6_9EURO</t>
  </si>
  <si>
    <t>tr|A0A017SFE6|A0A017SFE6_9EURO Putative membrane bound C2 domain protein OS=Aspergillus ruber CBS 135680 OX=1388766 GN=EURHEDRAFT_456476 PE=4 SV=1</t>
  </si>
  <si>
    <t>tr|A0A017S9X1|A0A017S9X1_9EURO;tr|A0A135LQ13|A0A135LQ13_PENPA;tr|A0A1S9RMH0|A0A1S9RMH0_9EURO;tr|A0A1L9PT08|A0A1L9PT08_ASPVE</t>
  </si>
  <si>
    <t>tr|A0A017S9X1|A0A017S9X1_9EURO</t>
  </si>
  <si>
    <t>tr|A0A017S9X1|A0A017S9X1_9EURO WD_REPEATS_REGION domain-containing protein OS=Aspergillus ruber CBS 135680 OX=1388766 GN=EURHEDRAFT_516454 PE=4 SV=1</t>
  </si>
  <si>
    <t>tr|A0A1E4RMG8|A0A1E4RMG8_9ASCO</t>
  </si>
  <si>
    <t>tr|A0A1E4RMG8|A0A1E4RMG8_9ASCO Malate dehydrogenase OS=Hyphopichia burtonii NRRL Y-1933 OX=984485 GN=HYPBUDRAFT_147031 PE=3 SV=1</t>
  </si>
  <si>
    <t>tr|A0A017SHY3|A0A017SHY3_9EURO;tr|A0A1S9RUK6|A0A1S9RUK6_9EURO;tr|A0A0F7VF27|A0A0F7VF27_9EURO</t>
  </si>
  <si>
    <t>tr|A0A017SHY3|A0A017SHY3_9EURO</t>
  </si>
  <si>
    <t>tr|A0A017SHY3|A0A017SHY3_9EURO Betaine aldehyde dehydrogenase OS=Aspergillus ruber CBS 135680 OX=1388766 GN=EURHEDRAFT_411652 PE=3 SV=1</t>
  </si>
  <si>
    <t>tr|A0A1L9PS24|A0A1L9PS24_ASPVE</t>
  </si>
  <si>
    <t>tr|A0A1L9PS24|A0A1L9PS24_ASPVE 1,3-beta-glucanosyltransferase OS=Aspergillus versicolor CBS 583.65 OX=1036611 GN=ASPVEDRAFT_43719 PE=3 SV=1</t>
  </si>
  <si>
    <t>tr|A0A1S9RK99|A0A1S9RK99_9EURO;tr|A0A0F7TEU3|A0A0F7TEU3_9EURO;tr|A0A135LY24|A0A135LY24_PENPA;tr|A0A1L9PUB2|A0A1L9PUB2_ASPVE;tr|A0A017S1B7|A0A017S1B7_9EURO</t>
  </si>
  <si>
    <t>tr|A0A1S9RK99|A0A1S9RK99_9EURO;tr|A0A0F7TEU3|A0A0F7TEU3_9EURO;tr|A0A135LY24|A0A135LY24_PENPA</t>
  </si>
  <si>
    <t>tr|A0A1S9RK99|A0A1S9RK99_9EURO Catalase OS=Penicillium brasilianum OX=104259 GN=catA PE=3 SV=1;tr|A0A0F7TEU3|A0A0F7TEU3_9EURO Catalase OS=Penicillium brasilianum OX=104259 GN=PMG11_01608 PE=3 SV=1;tr|A0A135LY24|A0A135LY24_PENPA Catalase OS=Penicillium patu</t>
  </si>
  <si>
    <t>tr|A0A017SS69|A0A017SS69_9EURO;tr|A0A017S2R8|A0A017S2R8_9EURO;tr|A0A1L9PY34|A0A1L9PY34_ASPVE</t>
  </si>
  <si>
    <t>tr|A0A017SS69|A0A017SS69_9EURO</t>
  </si>
  <si>
    <t>tr|A0A017SS69|A0A017SS69_9EURO Pyruvate dehydrogenase E1 component subunit alpha OS=Aspergillus ruber CBS 135680 OX=1388766 GN=EURHEDRAFT_407616 PE=4 SV=1</t>
  </si>
  <si>
    <t>tr|A0A1S9RAU9|A0A1S9RAU9_9EURO;tr|A0A0F7VFH6|A0A0F7VFH6_9EURO;tr|A0A1L9Q2Z8|A0A1L9Q2Z8_ASPVE;tr|A0A135LRF0|A0A135LRF0_PENPA</t>
  </si>
  <si>
    <t>tr|A0A1S9RAU9|A0A1S9RAU9_9EURO;tr|A0A0F7VFH6|A0A0F7VFH6_9EURO;tr|A0A1L9Q2Z8|A0A1L9Q2Z8_ASPVE</t>
  </si>
  <si>
    <t>tr|A0A1S9RAU9|A0A1S9RAU9_9EURO Putative actin-binding protein Fragmin OS=Penicillium brasilianum OX=104259 GN=PEBR_38808 PE=4 SV=1;tr|A0A0F7VFH6|A0A0F7VFH6_9EURO Putative Actin regulatory proteins OS=Penicillium brasilianum OX=104259 GN=PMG11_04151 PE=4 SV</t>
  </si>
  <si>
    <t>tr|A0A135LE82|A0A135LE82_PENPA</t>
  </si>
  <si>
    <t>tr|A0A135LE82|A0A135LE82_PENPA Nitrogen regulatory PII-like, alpha/beta OS=Penicillium patulum OX=5078 GN=PGRI_011470 PE=3 SV=1</t>
  </si>
  <si>
    <t>tr|A0A135LWU0|A0A135LWU0_PENPA;tr|A0A0F7U1N5|A0A0F7U1N5_9EURO;tr|A0A1S9RVQ8|A0A1S9RVQ8_9EURO</t>
  </si>
  <si>
    <t>tr|A0A135LWU0|A0A135LWU0_PENPA Amine oxidase OS=Penicillium patulum OX=5078 GN=PGRI_004870 PE=3 SV=1;tr|A0A0F7U1N5|A0A0F7U1N5_9EURO Amine oxidase OS=Penicillium brasilianum OX=104259 GN=PMG11_09735 PE=3 SV=1;tr|A0A1S9RVQ8|A0A1S9RVQ8_9EURO Amine oxidase OS=</t>
  </si>
  <si>
    <t>tr|A0A135LGB4|A0A135LGB4_PENPA</t>
  </si>
  <si>
    <t>tr|A0A135LGB4|A0A135LGB4_PENPA Vacuolar proton pump subunit B OS=Penicillium patulum OX=5078 GN=PGRI_018760 PE=3 SV=1</t>
  </si>
  <si>
    <t>tr|A0A1S9REP1|A0A1S9REP1_9EURO;tr|A0A1L9PN20|A0A1L9PN20_ASPVE;tr|A0A0F7TDF9|A0A0F7TDF9_9EURO</t>
  </si>
  <si>
    <t>tr|A0A1S9REP1|A0A1S9REP1_9EURO 14-3-3 protein epsilon OS=Penicillium brasilianum OX=104259 GN=YWHAE PE=3 SV=1;tr|A0A1L9PN20|A0A1L9PN20_ASPVE 14_3_3 domain-containing protein OS=Aspergillus versicolor CBS 583.65 OX=1036611 GN=ASPVEDRAFT_84399 PE=3 SV=1;tr|A</t>
  </si>
  <si>
    <t>tr|A0A1S9RF30|A0A1S9RF30_9EURO;tr|A0A0F7TZT9|A0A0F7TZT9_9EURO</t>
  </si>
  <si>
    <t>tr|A0A1S9RF30|A0A1S9RF30_9EURO Mannitol 2-dehydrogenase OS=Penicillium brasilianum OX=104259 GN=PEBR_35963 PE=4 SV=1;tr|A0A0F7TZT9|A0A0F7TZT9_9EURO Putative Mannitol 2-dehydrogenase OS=Penicillium brasilianum OX=104259 GN=PMG11_10004 PE=4 SV=1</t>
  </si>
  <si>
    <t>tr|A0A1L9PS31|A0A1L9PS31_ASPVE</t>
  </si>
  <si>
    <t>tr|A0A1L9PS31|A0A1L9PS31_ASPVE S-(hydroxymethyl)glutathione dehydrogenase OS=Aspergillus versicolor CBS 583.65 OX=1036611 GN=ASPVEDRAFT_779896 PE=3 SV=1</t>
  </si>
  <si>
    <t>tr|A0A135LU03|A0A135LU03_PENPA;tr|A0A0F7TG21|A0A0F7TG21_9EURO;tr|A0A1L9Q053|A0A1L9Q053_ASPVE</t>
  </si>
  <si>
    <t>tr|A0A135LU03|A0A135LU03_PENPA Proteasome subunit alpha type OS=Penicillium patulum OX=5078 GN=PGRI_087260 PE=3 SV=1;tr|A0A0F7TG21|A0A0F7TG21_9EURO Proteasome subunit alpha type OS=Penicillium brasilianum OX=104259 GN=PEBR_06960 PE=3 SV=1;tr|A0A1L9Q053|A0A</t>
  </si>
  <si>
    <t>tr|A0A017S5P3|A0A017S5P3_9EURO</t>
  </si>
  <si>
    <t>tr|A0A017S5P3|A0A017S5P3_9EURO Actin-related protein 2 OS=Aspergillus ruber CBS 135680 OX=1388766 GN=EURHEDRAFT_415486 PE=3 SV=1</t>
  </si>
  <si>
    <t>tr|A0A017SCC0|A0A017SCC0_9EURO;tr|A0A1L9PFC0|A0A1L9PFC0_ASPVE</t>
  </si>
  <si>
    <t>tr|A0A017SCC0|A0A017SCC0_9EURO</t>
  </si>
  <si>
    <t>tr|A0A017SCC0|A0A017SCC0_9EURO Homoserine dehydrogenase OS=Aspergillus ruber CBS 135680 OX=1388766 GN=EURHEDRAFT_515849 PE=3 SV=1</t>
  </si>
  <si>
    <t>tr|A0A135LKU6|A0A135LKU6_PENPA;tr|A0A0F7TUI5|A0A0F7TUI5_9EURO</t>
  </si>
  <si>
    <t>tr|A0A135LKU6|A0A135LKU6_PENPA</t>
  </si>
  <si>
    <t>tr|A0A135LKU6|A0A135LKU6_PENPA Glutamine-dependent NAD(+) synthetase OS=Penicillium patulum OX=5078 GN=PGRI_055730 PE=3 SV=1</t>
  </si>
  <si>
    <t>tr|A0A017SIG4|A0A017SIG4_9EURO;tr|A0A135LNA9|A0A135LNA9_PENPA;tr|A0A1S9RXP8|A0A1S9RXP8_9EURO;tr|A0A0F7TWZ0|A0A0F7TWZ0_9EURO</t>
  </si>
  <si>
    <t>tr|A0A017SIG4|A0A017SIG4_9EURO Putative 2-methylcitrate dehydratase OS=Aspergillus ruber CBS 135680 OX=1388766 GN=EURHEDRAFT_384975 PE=4 SV=1;tr|A0A135LNA9|A0A135LNA9_PENPA 2-methylcitrate dehydratase PrpD OS=Penicillium patulum OX=5078 GN=PGRI_069330 PE=4</t>
  </si>
  <si>
    <t>tr|A0A1L9PVG8|A0A1L9PVG8_ASPVE;tr|A0A135LW27|A0A135LW27_PENPA;tr|A0A0F7VDG3|A0A0F7VDG3_9EURO;tr|A0A1S9RPE0|A0A1S9RPE0_9EURO</t>
  </si>
  <si>
    <t>tr|A0A1L9PVG8|A0A1L9PVG8_ASPVE Glutamine synthetase OS=Aspergillus versicolor CBS 583.65 OX=1036611 GN=ASPVEDRAFT_45045 PE=3 SV=1;tr|A0A135LW27|A0A135LW27_PENPA Glutamine synthetase OS=Penicillium patulum OX=5078 GN=PGRI_001610 PE=3 SV=1;tr|A0A0F7VDG3|A0A0</t>
  </si>
  <si>
    <t>tr|A0A1S9RA83|A0A1S9RA83_9EURO;tr|A0A0F7TRF5|A0A0F7TRF5_9EURO;tr|A0A135LUE8|A0A135LUE8_PENPA</t>
  </si>
  <si>
    <t>tr|A0A1S9RA83|A0A1S9RA83_9EURO Proteasome subunit beta type-3 OS=Penicillium brasilianum OX=104259 GN=PUP3 PE=4 SV=1;tr|A0A0F7TRF5|A0A0F7TRF5_9EURO Proteasome subunit beta OS=Penicillium brasilianum OX=104259 GN=PMG11_08008 PE=3 SV=1;tr|A0A135LUE8|A0A135LU</t>
  </si>
  <si>
    <t>tr|A0A017S7M6|A0A017S7M6_9EURO;tr|A0A135LR34|A0A135LR34_PENPA;tr|A0A0F7TXX6|A0A0F7TXX6_9EURO;tr|A0A1L9PX38|A0A1L9PX38_ASPVE</t>
  </si>
  <si>
    <t>tr|A0A017S7M6|A0A017S7M6_9EURO</t>
  </si>
  <si>
    <t>tr|A0A017S7M6|A0A017S7M6_9EURO V-type ATPase OS=Aspergillus ruber CBS 135680 OX=1388766 GN=EURHEDRAFT_404676 PE=3 SV=1</t>
  </si>
  <si>
    <t>tr|A0A017SA12|A0A017SA12_9EURO;tr|A0A1S9S299|A0A1S9S299_9EURO;tr|A0A0F7TJ57|A0A0F7TJ57_9EURO;tr|A0A135LB91|A0A135LB91_PENPA</t>
  </si>
  <si>
    <t>tr|A0A017SA12|A0A017SA12_9EURO Arp2/3 complex 34 kDa subunit OS=Aspergillus ruber CBS 135680 OX=1388766 GN=EURHEDRAFT_503692 PE=3 SV=1;tr|A0A1S9S299|A0A1S9S299_9EURO Arp2/3 complex 34 kDa subunit OS=Penicillium brasilianum OX=104259 GN=arc2 PE=3 SV=1;tr|A0</t>
  </si>
  <si>
    <t>tr|A0A1E4RS55|A0A1E4RS55_9ASCO</t>
  </si>
  <si>
    <t>tr|A0A1E4RS55|A0A1E4RS55_9ASCO Enolase OS=Hyphopichia burtonii NRRL Y-1933 OX=984485 GN=HYPBUDRAFT_151532 PE=3 SV=1</t>
  </si>
  <si>
    <t>tr|A0A135LLC5|A0A135LLC5_PENPA</t>
  </si>
  <si>
    <t>tr|A0A135LLC5|A0A135LLC5_PENPA Pyridoxal phosphate-dependent transferase, major region, subdomain 2 OS=Penicillium patulum OX=5078 GN=PGRI_057490 PE=3 SV=1</t>
  </si>
  <si>
    <t>tr|A0A0F7TTR5|A0A0F7TTR5_9EURO</t>
  </si>
  <si>
    <t>tr|A0A0F7TTR5|A0A0F7TTR5_9EURO Putative UDP-glucose 4-epimerase OS=Penicillium brasilianum OX=104259 GN=uge1 PE=3 SV=1</t>
  </si>
  <si>
    <t>tr|A0A017SNW6|A0A017SNW6_9EURO</t>
  </si>
  <si>
    <t>tr|A0A017SNW6|A0A017SNW6_9EURO Sulphydryl oxidase Sox OS=Aspergillus ruber CBS 135680 OX=1388766 GN=EURHEDRAFT_408825 PE=4 SV=1</t>
  </si>
  <si>
    <t>tr|A0A017SHI5|A0A017SHI5_9EURO</t>
  </si>
  <si>
    <t>tr|A0A017SHI5|A0A017SHI5_9EURO Putative stress response protein Rds1 OS=Aspergillus ruber CBS 135680 OX=1388766 GN=EURHEDRAFT_476422 PE=4 SV=1</t>
  </si>
  <si>
    <t>tr|A0A1E4RQZ7|A0A1E4RQZ7_9ASCO</t>
  </si>
  <si>
    <t>tr|A0A1E4RQZ7|A0A1E4RQZ7_9ASCO Triosephosphate isomerase OS=Hyphopichia burtonii NRRL Y-1933 OX=984485 GN=TIM1 PE=3 SV=1</t>
  </si>
  <si>
    <t>tr|A0A135M095|A0A135M095_PENPA</t>
  </si>
  <si>
    <t>tr|A0A135M095|A0A135M095_PENPA FAD dependent oxidoreductase OS=Penicillium patulum OX=5078 GN=PGRI_077770 PE=4 SV=1</t>
  </si>
  <si>
    <t>tr|A0A017SG00|A0A017SG00_9EURO;tr|A0A1L9PIA6|A0A1L9PIA6_ASPVE;tr|A0A135LYN9|A0A135LYN9_PENPA</t>
  </si>
  <si>
    <t>tr|A0A017SG00|A0A017SG00_9EURO ATP-dependent (S)-NAD(P)H-hydrate dehydratase OS=Aspergillus ruber CBS 135680 OX=1388766 GN=EURHEDRAFT_536665 PE=3 SV=1;tr|A0A1L9PIA6|A0A1L9PIA6_ASPVE ATP-dependent (S)-NAD(P)H-hydrate dehydratase OS=Aspergillus versicolor CB</t>
  </si>
  <si>
    <t>tr|A0A1S9RRR2|A0A1S9RRR2_9EURO;tr|A0A1L9PB66|A0A1L9PB66_ASPVE;tr|A0A0F7TFA8|A0A0F7TFA8_9EURO;tr|A0A135LKP1|A0A135LKP1_PENPA</t>
  </si>
  <si>
    <t>tr|A0A1S9RRR2|A0A1S9RRR2_9EURO Aldehyde reductase 1 OS=Penicillium brasilianum OX=104259 GN=ARI PE=4 SV=1;tr|A0A1L9PB66|A0A1L9PB66_ASPVE Aldo_ket_red domain-containing protein OS=Aspergillus versicolor CBS 583.65 OX=1036611 GN=ASPVEDRAFT_124597 PE=4 SV=1;t</t>
  </si>
  <si>
    <t>tr|A0A017S5C7|A0A017S5C7_9EURO;tr|A0A1S9RD08|A0A1S9RD08_9EURO;tr|A0A1L9P9D7|A0A1L9P9D7_ASPVE</t>
  </si>
  <si>
    <t>tr|A0A017S5C7|A0A017S5C7_9EURO GPI anchored cell wall protein OS=Aspergillus ruber CBS 135680 OX=1388766 GN=EURHEDRAFT_463228 PE=4 SV=1;tr|A0A1S9RD08|A0A1S9RD08_9EURO GPI anchored cell wall protein OS=Penicillium brasilianum OX=104259 GN=PEBR_34845 PE=4 SV</t>
  </si>
  <si>
    <t>tr|A0A017SAY9|A0A017SAY9_9EURO;tr|A0A1S9S0N0|A0A1S9S0N0_9EURO;tr|A0A0F7TXP1|A0A0F7TXP1_9EURO;tr|A0A1L9PL41|A0A1L9PL41_ASPVE</t>
  </si>
  <si>
    <t>tr|A0A017SAY9|A0A017SAY9_9EURO Putative nucleoside-diphosphate-sugar epimerase OS=Aspergillus ruber CBS 135680 OX=1388766 GN=EURHEDRAFT_458221 PE=4 SV=1;tr|A0A1S9S0N0|A0A1S9S0N0_9EURO Nucleoside-diphosphate-sugar epimerase OS=Penicillium brasilianum OX=104</t>
  </si>
  <si>
    <t>tr|A0A1E4RGA3|A0A1E4RGA3_9ASCO</t>
  </si>
  <si>
    <t>tr|A0A1E4RGA3|A0A1E4RGA3_9ASCO Fructose-bisphosphate aldolase OS=Hyphopichia burtonii NRRL Y-1933 OX=984485 GN=HYPBUDRAFT_110542 PE=3 SV=1</t>
  </si>
  <si>
    <t>tr|A0A1E4RD97|A0A1E4RD97_9ASCO</t>
  </si>
  <si>
    <t>tr|A0A1E4RD97|A0A1E4RD97_9ASCO Catalase-domain-containing protein OS=Hyphopichia burtonii NRRL Y-1933 OX=984485 GN=HYPBUDRAFT_8150 PE=4 SV=1</t>
  </si>
  <si>
    <t>tr|A0A1E4RDT8|A0A1E4RDT8_9ASCO</t>
  </si>
  <si>
    <t>tr|A0A1E4RDT8|A0A1E4RDT8_9ASCO Fructose-1,6-bisphosphatase OS=Hyphopichia burtonii NRRL Y-1933 OX=984485 GN=HYPBUDRAFT_153742 PE=3 SV=1</t>
  </si>
  <si>
    <t>tr|A0A017SBB9|A0A017SBB9_9EURO;tr|A0A1L9PN81|A0A1L9PN81_ASPVE</t>
  </si>
  <si>
    <t>tr|A0A017SBB9|A0A017SBB9_9EURO Proteasome subunit beta OS=Aspergillus ruber CBS 135680 OX=1388766 GN=EURHEDRAFT_414316 PE=3 SV=1;tr|A0A1L9PN81|A0A1L9PN81_ASPVE Uncharacterized protein OS=Aspergillus versicolor CBS 583.65 OX=1036611 GN=ASPVEDRAFT_53556 PE=4</t>
  </si>
  <si>
    <t>tr|A0A017SAP8|A0A017SAP8_9EURO;tr|A0A0F7VEH6|A0A0F7VEH6_9EURO;tr|A0A1L9PSK7|A0A1L9PSK7_ASPVE</t>
  </si>
  <si>
    <t>tr|A0A017SAP8|A0A017SAP8_9EURO Putative agmatinase OS=Aspergillus ruber CBS 135680 OX=1388766 GN=EURHEDRAFT_413908 PE=3 SV=1;tr|A0A0F7VEH6|A0A0F7VEH6_9EURO Putative Arginase family protein OS=Penicillium brasilianum OX=104259 GN=PEBR_20123 PE=3 SV=1;tr|A0A</t>
  </si>
  <si>
    <t>tr|A0A1E4RN63|A0A1E4RN63_9ASCO</t>
  </si>
  <si>
    <t>tr|A0A1E4RN63|A0A1E4RN63_9ASCO 3-deoxy-7-phosphoheptulonate synthase OS=Hyphopichia burtonii NRRL Y-1933 OX=984485 GN=HYPBUDRAFT_152058 PE=4 SV=1</t>
  </si>
  <si>
    <t>tr|A0A017S6F5|A0A017S6F5_9EURO;tr|A0A1L9PZD1|A0A1L9PZD1_ASPVE</t>
  </si>
  <si>
    <t>tr|A0A017S6F5|A0A017S6F5_9EURO RCC1/BLIP-II protein OS=Aspergillus ruber CBS 135680 OX=1388766 GN=EURHEDRAFT_415363 PE=4 SV=1;tr|A0A1L9PZD1|A0A1L9PZD1_ASPVE Uncharacterized protein OS=Aspergillus versicolor CBS 583.65 OX=1036611 GN=ASPVEDRAFT_33141 PE=4 SV</t>
  </si>
  <si>
    <t>tr|A0A017SGZ3|A0A017SGZ3_9EURO;tr|A0A135LQA2|A0A135LQA2_PENPA</t>
  </si>
  <si>
    <t>tr|A0A017SGZ3|A0A017SGZ3_9EURO Carboxypeptidase OS=Aspergillus ruber CBS 135680 OX=1388766 GN=EURHEDRAFT_514837 PE=3 SV=1;tr|A0A135LQA2|A0A135LQA2_PENPA Carboxypeptidase OS=Penicillium patulum OX=5078 GN=PGRI_066940 PE=3 SV=1</t>
  </si>
  <si>
    <t>tr|A0A1L9Q5C7|A0A1L9Q5C7_ASPVE</t>
  </si>
  <si>
    <t>tr|A0A1L9Q5C7|A0A1L9Q5C7_ASPVE Pyruvate dehydrogenase E1 component subunit beta OS=Aspergillus versicolor CBS 583.65 OX=1036611 GN=ASPVEDRAFT_48085 PE=4 SV=1</t>
  </si>
  <si>
    <t>tr|A0A1E4RDR2|A0A1E4RDR2_9ASCO</t>
  </si>
  <si>
    <t>tr|A0A1E4RDR2|A0A1E4RDR2_9ASCO 60S ribosomal protein L10 OS=Hyphopichia burtonii NRRL Y-1933 OX=984485 GN=HYPBUDRAFT_113322 PE=4 SV=1</t>
  </si>
  <si>
    <t>tr|A0A1E4RRE7|A0A1E4RRE7_9ASCO</t>
  </si>
  <si>
    <t>tr|A0A1E4RRE7|A0A1E4RRE7_9ASCO WD repeat protein OS=Hyphopichia burtonii NRRL Y-1933 OX=984485 GN=HYPBUDRAFT_132354 PE=4 SV=1</t>
  </si>
  <si>
    <t>tr|A0A1L9PUT1|A0A1L9PUT1_ASPVE;tr|A0A0F7VCG1|A0A0F7VCG1_9EURO;tr|A0A017SJR9|A0A017SJR9_9EURO;tr|A0A135LWG7|A0A135LWG7_PENPA;tr|A0A1S9RQN7|A0A1S9RQN7_9EURO</t>
  </si>
  <si>
    <t>tr|A0A1L9PUT1|A0A1L9PUT1_ASPVE UBIQUITIN_CONJUGAT_2 domain-containing protein OS=Aspergillus versicolor CBS 583.65 OX=1036611 GN=ASPVEDRAFT_137702 PE=3 SV=1;tr|A0A0F7VCG1|A0A0F7VCG1_9EURO Putative Ubiquitin conjugating enzyme OS=Penicillium brasilianum OX=</t>
  </si>
  <si>
    <t>tr|A0A1E4RGR7|A0A1E4RGR7_9ASCO;tr|A0A135L902|A0A135L902_PENPA</t>
  </si>
  <si>
    <t>tr|A0A1E4RGR7|A0A1E4RGR7_9ASCO Peptidyl-prolyl cis-trans isomerase OS=Hyphopichia burtonii NRRL Y-1933 OX=984485 GN=HYPBUDRAFT_12112 PE=3 SV=1;tr|A0A135L902|A0A135L902_PENPA Spa2 homology (SHD) of GIT OS=Penicillium patulum OX=5078 GN=PGRI_039900 PE=4 SV=1</t>
  </si>
  <si>
    <t>tr|A0A017S2B6|A0A017S2B6_9EURO</t>
  </si>
  <si>
    <t>tr|A0A017S2B6|A0A017S2B6_9EURO Alpha/beta-hydrolase OS=Aspergillus ruber CBS 135680 OX=1388766 GN=EURHEDRAFT_416822 PE=4 SV=1</t>
  </si>
  <si>
    <t>tr|A0A135LBL9|A0A135LBL9_PENPA;tr|A0A1L9P6H0|A0A1L9P6H0_ASPVE</t>
  </si>
  <si>
    <t>tr|A0A135LBL9|A0A135LBL9_PENPA Polyketide synthase, enoylreductase OS=Penicillium patulum OX=5078 GN=PGRI_052280 PE=4 SV=1;tr|A0A1L9P6H0|A0A1L9P6H0_ASPVE PKS_ER domain-containing protein OS=Aspergillus versicolor CBS 583.65 OX=1036611 GN=ASPVEDRAFT_122033</t>
  </si>
  <si>
    <t>tr|A0A1S9RKB5|A0A1S9RKB5_9EURO;tr|A0A017SKT9|A0A017SKT9_9EURO;tr|A0A0F7TG40|A0A0F7TG40_9EURO;tr|A0A135LYZ9|A0A135LYZ9_PENPA;tr|A0A1L9PHZ3|A0A1L9PHZ3_ASPVE</t>
  </si>
  <si>
    <t>tr|A0A1S9RKB5|A0A1S9RKB5_9EURO Triosephosphate isomerase OS=Penicillium brasilianum OX=104259 GN=PEBR_23207 PE=3 SV=1;tr|A0A017SKT9|A0A017SKT9_9EURO Triosephosphate isomerase OS=Aspergillus ruber CBS 135680 OX=1388766 GN=EURHEDRAFT_473532 PE=3 SV=1;tr|A0A0</t>
  </si>
  <si>
    <t>tr|A0A1L9PG05|A0A1L9PG05_ASPVE;tr|A0A1S9R929|A0A1S9R929_9EURO;tr|A0A135LIP5|A0A135LIP5_PENPA;tr|A0A0F7TM95|A0A0F7TM95_9EURO;tr|A0A017SCG4|A0A017SCG4_9EURO</t>
  </si>
  <si>
    <t>tr|A0A1L9PG05|A0A1L9PG05_ASPVE Uncharacterized protein OS=Aspergillus versicolor CBS 583.65 OX=1036611 GN=ASPVEDRAFT_27178 PE=3 SV=1;tr|A0A1S9R929|A0A1S9R929_9EURO Disulfide-bond oxidoreductase YfcG OS=Penicillium brasilianum OX=104259 GN=yfcG PE=4 SV=1;tr</t>
  </si>
  <si>
    <t>tr|A0A017SAV2|A0A017SAV2_9EURO</t>
  </si>
  <si>
    <t>tr|A0A017SAV2|A0A017SAV2_9EURO YjgF-like protein OS=Aspergillus ruber CBS 135680 OX=1388766 GN=EURHEDRAFT_458395 PE=4 SV=1</t>
  </si>
  <si>
    <t>tr|A0A1E4RCY3|A0A1E4RCY3_9ASCO</t>
  </si>
  <si>
    <t>tr|A0A1E4RCY3|A0A1E4RCY3_9ASCO NAD(P)-binding protein OS=Hyphopichia burtonii NRRL Y-1933 OX=984485 GN=HYPBUDRAFT_153992 PE=4 SV=1</t>
  </si>
  <si>
    <t>tr|A0A017SIB8|A0A017SIB8_9EURO</t>
  </si>
  <si>
    <t>tr|A0A017SIB8|A0A017SIB8_9EURO Galactose oxidase OS=Aspergillus ruber CBS 135680 OX=1388766 GN=EURHEDRAFT_452369 PE=4 SV=1</t>
  </si>
  <si>
    <t>tr|A0A1S9RJ43|A0A1S9RJ43_9EURO;tr|A0A0F7TVX9|A0A0F7TVX9_9EURO;tr|A0A135LYP8|A0A135LYP8_PENPA;tr|A0A017SHC2|A0A017SHC2_9EURO;tr|A0A1L9PI80|A0A1L9PI80_ASPVE</t>
  </si>
  <si>
    <t>tr|A0A1S9RJ43|A0A1S9RJ43_9EURO Inositol oxygenase 1 OS=Penicillium brasilianum OX=104259 GN=MIOX1 PE=4 SV=1;tr|A0A0F7TVX9|A0A0F7TVX9_9EURO Putative Aldehyde reductase OS=Penicillium brasilianum OX=104259 GN=PMG11_07878 PE=4 SV=1;tr|A0A135LYP8|A0A135LYP8_PE</t>
  </si>
  <si>
    <t>tr|A0A017SMA2|A0A017SMA2_9EURO</t>
  </si>
  <si>
    <t>tr|A0A017SMA2|A0A017SMA2_9EURO Uncharacterized protein OS=Aspergillus ruber CBS 135680 OX=1388766 GN=EURHEDRAFT_409412 PE=4 SV=1</t>
  </si>
  <si>
    <t>tr|A0A135LEY0|A0A135LEY0_PENPA;tr|A0A017SAI2|A0A017SAI2_9EURO;tr|A0A1L9P438|A0A1L9P438_ASPVE;tr|A0A0F7TP00|A0A0F7TP00_9EURO;tr|A0A1S9RCE1|A0A1S9RCE1_9EURO;tr|A0A1E4RE92|A0A1E4RE92_9ASCO</t>
  </si>
  <si>
    <t>tr|A0A135LEY0|A0A135LEY0_PENPA Small GTPase superfamily, Rab type OS=Penicillium patulum OX=5078 GN=PGRI_013910 PE=4 SV=1;tr|A0A017SAI2|A0A017SAI2_9EURO Ras-like protein OS=Aspergillus ruber CBS 135680 OX=1388766 GN=EURHEDRAFT_102929 PE=4 SV=1;tr|A0A1L9P43</t>
  </si>
  <si>
    <t>tr|A0A135LIA2|A0A135LIA2_PENPA</t>
  </si>
  <si>
    <t>tr|A0A135LIA2|A0A135LIA2_PENPA Alkaline phosphatase-like, alpha/beta/alpha OS=Penicillium patulum OX=5078 GN=PGRI_025810 PE=3 SV=1</t>
  </si>
  <si>
    <t>tr|A0A017SK47|A0A017SK47_9EURO;tr|A0A1S9RU51|A0A1S9RU51_9EURO;tr|A0A0F7TVX7|A0A0F7TVX7_9EURO;tr|A0A135M0J4|A0A135M0J4_PENPA</t>
  </si>
  <si>
    <t>tr|A0A017SK47|A0A017SK47_9EURO Serine hydroxymethyltransferase OS=Aspergillus ruber CBS 135680 OX=1388766 GN=EURHEDRAFT_410411 PE=3 SV=1;tr|A0A1S9RU51|A0A1S9RU51_9EURO Serine hydroxymethyltransferase OS=Penicillium brasilianum OX=104259 GN=PEBR_11682 PE=3</t>
  </si>
  <si>
    <t>tr|A0A017SEI2|A0A017SEI2_9EURO;tr|A0A135LGP6|A0A135LGP6_PENPA;tr|A0A1L9PAC5|A0A1L9PAC5_ASPVE</t>
  </si>
  <si>
    <t>tr|A0A017SEI2|A0A017SEI2_9EURO Fumarylacetoacetase OS=Aspergillus ruber CBS 135680 OX=1388766 GN=EURHEDRAFT_377716 PE=3 SV=1;tr|A0A135LGP6|A0A135LGP6_PENPA Fumarylacetoacetase OS=Penicillium patulum OX=5078 GN=PGRI_020270 PE=3 SV=1;tr|A0A1L9PAC5|A0A1L9PAC5</t>
  </si>
  <si>
    <t>tr|A0A0F7VEJ4|A0A0F7VEJ4_9EURO</t>
  </si>
  <si>
    <t>tr|A0A0F7VEJ4|A0A0F7VEJ4_9EURO 3-isopropylmalate dehydrogenase OS=Penicillium brasilianum OX=104259 GN=leu2A PE=3 SV=1</t>
  </si>
  <si>
    <t>tr|A0A017SE74|A0A017SE74_9EURO;tr|A0A135LGM7|A0A135LGM7_PENPA;tr|A0A1L9P9H3|A0A1L9P9H3_ASPVE;tr|A0A0F7VHS0|A0A0F7VHS0_9EURO</t>
  </si>
  <si>
    <t>tr|A0A017SE74|A0A017SE74_9EURO NADH-ubiquinone oxidoreductase 304 kDa subunit OS=Aspergillus ruber CBS 135680 OX=1388766 GN=EURHEDRAFT_412339 PE=3 SV=1;tr|A0A135LGM7|A0A135LGM7_PENPA NADH dehydrogenase, subunit C OS=Penicillium patulum OX=5078 GN=PGRI_0200</t>
  </si>
  <si>
    <t>tr|A0A017SEL0|A0A017SEL0_9EURO</t>
  </si>
  <si>
    <t>tr|A0A017SEL0|A0A017SEL0_9EURO S-methyl-5-thioadenosine phosphorylase OS=Aspergillus ruber CBS 135680 OX=1388766 GN=EURHEDRAFT_515366 PE=3 SV=1</t>
  </si>
  <si>
    <t>tr|A0A017SIK0|A0A017SIK0_9EURO;tr|A0A0F7TNT8|A0A0F7TNT8_9EURO</t>
  </si>
  <si>
    <t>tr|A0A017SIK0|A0A017SIK0_9EURO Tartrate dehydrogenase OS=Aspergillus ruber CBS 135680 OX=1388766 GN=EURHEDRAFT_411267 PE=4 SV=1;tr|A0A0F7TNT8|A0A0F7TNT8_9EURO Putative Tartrate dehydrogenase/decarboxylase OS=Penicillium brasilianum OX=104259 GN=PEBR_08954</t>
  </si>
  <si>
    <t>tr|A0A017SG65|A0A017SG65_9EURO;tr|A0A1L9P7H5|A0A1L9P7H5_ASPVE</t>
  </si>
  <si>
    <t>tr|A0A017SG65|A0A017SG65_9EURO Aminomethyltransferase OS=Aspergillus ruber CBS 135680 OX=1388766 GN=EURHEDRAFT_455757 PE=3 SV=1;tr|A0A1L9P7H5|A0A1L9P7H5_ASPVE Aminomethyltransferase OS=Aspergillus versicolor CBS 583.65 OX=1036611 GN=ASPVEDRAFT_121804 PE=3</t>
  </si>
  <si>
    <t>tr|A0A017SJD1|A0A017SJD1_9EURO</t>
  </si>
  <si>
    <t>tr|A0A017SJD1|A0A017SJD1_9EURO Ribosomal protein L10e OS=Aspergillus ruber CBS 135680 OX=1388766 GN=EURHEDRAFT_410825 PE=4 SV=1</t>
  </si>
  <si>
    <t>tr|A0A017S7I5|A0A017S7I5_9EURO</t>
  </si>
  <si>
    <t>tr|A0A017S7I5|A0A017S7I5_9EURO Lactonohydrolase OS=Aspergillus ruber CBS 135680 OX=1388766 GN=EURHEDRAFT_184783 PE=4 SV=1</t>
  </si>
  <si>
    <t>tr|A0A017SKY8|A0A017SKY8_9EURO;tr|A0A1S9RU49|A0A1S9RU49_9EURO;tr|A0A0F7TVY6|A0A0F7TVY6_9EURO</t>
  </si>
  <si>
    <t>tr|A0A017SKY8|A0A017SKY8_9EURO Putative Xaa-Pro aminopeptidase pepP OS=Aspergillus ruber CBS 135680 OX=1388766 GN=EURHEDRAFT_513879 PE=3 SV=1;tr|A0A1S9RU49|A0A1S9RU49_9EURO Putative Xaa-Pro aminopeptidase pepP OS=Penicillium brasilianum OX=104259 GN=pepP P</t>
  </si>
  <si>
    <t>tr|A0A017SC24|A0A017SC24_9EURO</t>
  </si>
  <si>
    <t>tr|A0A017SC24|A0A017SC24_9EURO Arylsulfatase OS=Aspergillus ruber CBS 135680 OX=1388766 GN=EURHEDRAFT_459227 PE=3 SV=1</t>
  </si>
  <si>
    <t>tr|A0A1L9P6E8|A0A1L9P6E8_ASPVE;tr|A0A135LK91|A0A135LK91_PENPA</t>
  </si>
  <si>
    <t>tr|A0A1L9P6E8|A0A1L9P6E8_ASPVE AB hydrolase-1 domain-containing protein OS=Aspergillus versicolor CBS 583.65 OX=1036611 GN=ASPVEDRAFT_49137 PE=4 SV=1;tr|A0A135LK91|A0A135LK91_PENPA Homoserine acetyltransferase OS=Penicillium patulum OX=5078 GN=PGRI_032240</t>
  </si>
  <si>
    <t>tr|A0A1E4RKL6|A0A1E4RKL6_9ASCO</t>
  </si>
  <si>
    <t>tr|A0A1E4RKL6|A0A1E4RKL6_9ASCO Peroxiredoxin TSA1 OS=Hyphopichia burtonii NRRL Y-1933 OX=984485 GN=HYPBUDRAFT_152601 PE=4 SV=1</t>
  </si>
  <si>
    <t>tr|A0A1L9PQA8|A0A1L9PQA8_ASPVE</t>
  </si>
  <si>
    <t>tr|A0A1L9PQA8|A0A1L9PQA8_ASPVE Uncharacterized protein OS=Aspergillus versicolor CBS 583.65 OX=1036611 GN=ASPVEDRAFT_63338 PE=4 SV=1</t>
  </si>
  <si>
    <t>tr|A0A0F7VAR0|A0A0F7VAR0_9EURO;tr|A0A1S9RCQ0|A0A1S9RCQ0_9EURO;tr|A0A135LJG6|A0A135LJG6_PENPA;tr|A0A017S898|A0A017S898_9EURO</t>
  </si>
  <si>
    <t>tr|A0A0F7VAR0|A0A0F7VAR0_9EURO Putative 60S ribosomal protein L5 OS=Penicillium brasilianum OX=104259 GN=PMG11_03676 PE=3 SV=1;tr|A0A1S9RCQ0|A0A1S9RCQ0_9EURO 60S ribosomal protein L5 OS=Penicillium brasilianum OX=104259 GN=PEBR_37281 PE=3 SV=1;tr|A0A135LJG</t>
  </si>
  <si>
    <t>tr|A0A017SGN1|A0A017SGN1_9EURO</t>
  </si>
  <si>
    <t>tr|A0A017SGN1|A0A017SGN1_9EURO Alpha-amylase OS=Aspergillus ruber CBS 135680 OX=1388766 GN=EURHEDRAFT_376618 PE=4 SV=1</t>
  </si>
  <si>
    <t>tr|A0A017SG79|A0A017SG79_9EURO;tr|A0A1S9RY76|A0A1S9RY76_9EURO;tr|A0A0F7TQ76|A0A0F7TQ76_9EURO</t>
  </si>
  <si>
    <t>tr|A0A017SG79|A0A017SG79_9EURO S-adenosylmethionine synthase OS=Aspergillus ruber CBS 135680 OX=1388766 GN=EURHEDRAFT_455611 PE=3 SV=1;tr|A0A1S9RY76|A0A1S9RY76_9EURO S-adenosylmethionine synthase OS=Penicillium brasilianum OX=104259 GN=PEBR_04057 PE=3 SV=1</t>
  </si>
  <si>
    <t>tr|A0A1E4RKS7|A0A1E4RKS7_9ASCO</t>
  </si>
  <si>
    <t>tr|A0A1E4RKS7|A0A1E4RKS7_9ASCO Uncharacterized protein OS=Hyphopichia burtonii NRRL Y-1933 OX=984485 GN=HYPBUDRAFT_5705 PE=4 SV=1</t>
  </si>
  <si>
    <t>tr|A0A1E4RT69|A0A1E4RT69_9ASCO</t>
  </si>
  <si>
    <t>tr|A0A1E4RT69|A0A1E4RT69_9ASCO PEBP-like protein OS=Hyphopichia burtonii NRRL Y-1933 OX=984485 GN=HYPBUDRAFT_151774 PE=4 SV=1</t>
  </si>
  <si>
    <t>tr|A0A1E4RQZ9|A0A1E4RQZ9_9ASCO</t>
  </si>
  <si>
    <t>tr|A0A1E4RQZ9|A0A1E4RQZ9_9ASCO 40S ribosomal protein S1 OS=Hyphopichia burtonii NRRL Y-1933 OX=984485 GN=RPS1 PE=3 SV=1</t>
  </si>
  <si>
    <t>tr|A0A1S9RH81|A0A1S9RH81_9EURO;tr|A0A0F7TN76|A0A0F7TN76_9EURO;tr|A0A1L9PCM0|A0A1L9PCM0_ASPVE;tr|A0A017SII9|A0A017SII9_9EURO;tr|A0A135LG09|A0A135LG09_PENPA</t>
  </si>
  <si>
    <t>tr|A0A1S9RH81|A0A1S9RH81_9EURO Cyanate hydratase OS=Penicillium brasilianum OX=104259 GN=cyn1 PE=3 SV=1;tr|A0A0F7TN76|A0A0F7TN76_9EURO Cyanate hydratase OS=Penicillium brasilianum OX=104259 GN=cyn1 PE=3 SV=1;tr|A0A1L9PCM0|A0A1L9PCM0_ASPVE Cyanate hydratase</t>
  </si>
  <si>
    <t>tr|A0A017S6B4|A0A017S6B4_9EURO;tr|A0A1L9P807|A0A1L9P807_ASPVE</t>
  </si>
  <si>
    <t>tr|A0A017S6B4|A0A017S6B4_9EURO Ribosomal protein of the small subunit OS=Aspergillus ruber CBS 135680 OX=1388766 GN=EURHEDRAFT_484534 PE=3 SV=1;tr|A0A1L9P807|A0A1L9P807_ASPVE Uncharacterized protein OS=Aspergillus versicolor CBS 583.65 OX=1036611 GN=ASPVED</t>
  </si>
  <si>
    <t>tr|A0A1L9PQ04|A0A1L9PQ04_ASPVE;tr|A0A017SM99|A0A017SM99_9EURO;tr|A0A135LCN0|A0A135LCN0_PENPA;tr|A0A0F7TJ13|A0A0F7TJ13_9EURO;tr|A0A1S9RCP4|A0A1S9RCP4_9EURO</t>
  </si>
  <si>
    <t>tr|A0A1L9PQ04|A0A1L9PQ04_ASPVE Uncharacterized protein OS=Aspergillus versicolor CBS 583.65 OX=1036611 GN=ASPVEDRAFT_53922 PE=4 SV=1;tr|A0A017SM99|A0A017SM99_9EURO KH domain RNA-binding protein OS=Aspergillus ruber CBS 135680 OX=1388766 GN=EURHEDRAFT_40023</t>
  </si>
  <si>
    <t>tr|A0A017SE43|A0A017SE43_9EURO</t>
  </si>
  <si>
    <t>tr|A0A017SE43|A0A017SE43_9EURO NADH-cytochrome b5 reductase OS=Aspergillus ruber CBS 135680 OX=1388766 GN=EURHEDRAFT_413307 PE=3 SV=1</t>
  </si>
  <si>
    <t>tr|A0A0F7TEY9|A0A0F7TEY9_9EURO;tr|A0A017SS05|A0A017SS05_9EURO;tr|A0A135L8J5|A0A135L8J5_PENPA;tr|A0A1L9PV41|A0A1L9PV41_ASPVE;tr|A0A1E4RJU6|A0A1E4RJU6_9ASCO</t>
  </si>
  <si>
    <t>tr|A0A0F7TEY9|A0A0F7TEY9_9EURO Putative Riboflavin synthase alpha chain OS=Penicillium brasilianum OX=104259 GN=RIB5 PE=4 SV=1;tr|A0A017SS05|A0A017SS05_9EURO Lumazine-binding protein OS=Aspergillus ruber CBS 135680 OX=1388766 GN=EURHEDRAFT_382482 PE=4 SV=1</t>
  </si>
  <si>
    <t>tr|A0A1L9PU11|A0A1L9PU11_ASPVE;tr|A0A017SJ37|A0A017SJ37_9EURO;tr|A0A135LZI0|A0A135LZI0_PENPA;tr|A0A0F7TSG5|A0A0F7TSG5_9EURO</t>
  </si>
  <si>
    <t>tr|A0A1L9PU11|A0A1L9PU11_ASPVE S1-like domain-containing protein (Fragment) OS=Aspergillus versicolor CBS 583.65 OX=1036611 GN=ASPVEDRAFT_137374 PE=3 SV=1;tr|A0A017SJ37|A0A017SJ37_9EURO Eukaryotic translation initiation factor 1A (Fragment) OS=Aspergillus</t>
  </si>
  <si>
    <t>tr|A0A0F7VK03|A0A0F7VK03_9EURO</t>
  </si>
  <si>
    <t>tr|A0A0F7VK03|A0A0F7VK03_9EURO Putative NADH:flavin oxidoreductase/12-oxophytodienoate reductase OS=Penicillium brasilianum OX=104259 GN=PEBR_26897 PE=4 SV=1</t>
  </si>
  <si>
    <t>tr|A0A1E4RSY7|A0A1E4RSY7_9ASCO</t>
  </si>
  <si>
    <t>tr|A0A1E4RSY7|A0A1E4RSY7_9ASCO 40S ribosomal protein S23 OS=Hyphopichia burtonii NRRL Y-1933 OX=984485 GN=HYPBUDRAFT_118725 PE=3 SV=1</t>
  </si>
  <si>
    <t>tr|A0A017SQM4|A0A017SQM4_9EURO</t>
  </si>
  <si>
    <t>tr|A0A017SQM4|A0A017SQM4_9EURO Chromatin assembly factor 1 subunit C OS=Aspergillus ruber CBS 135680 OX=1388766 GN=EURHEDRAFT_408873 PE=4 SV=1</t>
  </si>
  <si>
    <t>tr|A0A017SCR8|A0A017SCR8_9EURO</t>
  </si>
  <si>
    <t>tr|A0A017SCR8|A0A017SCR8_9EURO Eukaryotic translation initiation factor 5A OS=Aspergillus ruber CBS 135680 OX=1388766 GN=EURHEDRAFT_413241 PE=3 SV=1</t>
  </si>
  <si>
    <t>tr|A0A017SIB5|A0A017SIB5_9EURO;tr|A0A135LN74|A0A135LN74_PENPA</t>
  </si>
  <si>
    <t>tr|A0A017SIB5|A0A017SIB5_9EURO Fad NAD binding oxidoreductase OS=Aspergillus ruber CBS 135680 OX=1388766 GN=EURHEDRAFT_410488 PE=4 SV=1;tr|A0A135LN74|A0A135LN74_PENPA FAD dependent oxidoreductase OS=Penicillium patulum OX=5078 GN=PGRI_068840 PE=4 SV=1</t>
  </si>
  <si>
    <t>tr|A0A017SS48|A0A017SS48_9EURO;tr|A0A1L9PAJ8|A0A1L9PAJ8_ASPVE;tr|A0A135LPL2|A0A135LPL2_PENPA;tr|A0A0F7U275|A0A0F7U275_9EURO</t>
  </si>
  <si>
    <t>tr|A0A017SS48|A0A017SS48_9EURO Phosphoribosyl pyrophosphokinase OS=Aspergillus ruber CBS 135680 OX=1388766 GN=EURHEDRAFT_407823 PE=4 SV=1;tr|A0A1L9PAJ8|A0A1L9PAJ8_ASPVE Pribosyltran_N domain-containing protein OS=Aspergillus versicolor CBS 583.65 OX=103661</t>
  </si>
  <si>
    <t>tr|A0A1E4RR07|A0A1E4RR07_9ASCO</t>
  </si>
  <si>
    <t>tr|A0A1E4RR07|A0A1E4RR07_9ASCO Proteasome endopeptidase complex OS=Hyphopichia burtonii NRRL Y-1933 OX=984485 GN=HYPBUDRAFT_100889 PE=3 SV=1</t>
  </si>
  <si>
    <t>tr|A0A1L9PQ56|A0A1L9PQ56_ASPVE;tr|A0A017SDA6|A0A017SDA6_9EURO</t>
  </si>
  <si>
    <t>tr|A0A1L9PQ56|A0A1L9PQ56_ASPVE Proteasome subunit beta OS=Aspergillus versicolor CBS 583.65 OX=1036611 GN=ASPVEDRAFT_43139 PE=3 SV=1;tr|A0A017SDA6|A0A017SDA6_9EURO Proteasome subunit beta OS=Aspergillus ruber CBS 135680 OX=1388766 GN=EURHEDRAFT_412603 PE=3</t>
  </si>
  <si>
    <t>tr|A0A1S9RWM6|A0A1S9RWM6_9EURO;tr|A0A135LU20|A0A135LU20_PENPA;tr|A0A0F7TDK5|A0A0F7TDK5_9EURO;tr|A0A017S3G8|A0A017S3G8_9EURO;tr|A0A017S399|A0A017S399_9EURO;tr|A0A1L9Q0A6|A0A1L9Q0A6_ASPVE</t>
  </si>
  <si>
    <t>tr|A0A1S9RWM6|A0A1S9RWM6_9EURO 2,3-dihydroxybenzoate decarboxylase OS=Penicillium brasilianum OX=104259 GN=PEBR_06951 PE=4 SV=1;tr|A0A135LU20|A0A135LU20_PENPA Amidohydrolase 2 OS=Penicillium patulum OX=5078 GN=PGRI_087290 PE=4 SV=1;tr|A0A0F7TDK5|A0A0F7TDK5</t>
  </si>
  <si>
    <t>tr|A0A1S9RBX9|A0A1S9RBX9_9EURO;tr|A0A0F7U0I2|A0A0F7U0I2_9EURO</t>
  </si>
  <si>
    <t>tr|A0A1S9RBX9|A0A1S9RBX9_9EURO Oxidoreductase OS=Penicillium brasilianum OX=104259 GN=PEBR_40254 PE=4 SV=1;tr|A0A0F7U0I2|A0A0F7U0I2_9EURO Aldo_ket_red domain-containing protein OS=Penicillium brasilianum OX=104259 GN=PMG11_10271 PE=4 SV=1</t>
  </si>
  <si>
    <t>tr|A0A1E4RIA1|A0A1E4RIA1_9ASCO</t>
  </si>
  <si>
    <t>tr|A0A1E4RIA1|A0A1E4RIA1_9ASCO Myo-inositol-1-phosphate synthase OS=Hyphopichia burtonii NRRL Y-1933 OX=984485 GN=HYPBUDRAFT_11574 PE=4 SV=1</t>
  </si>
  <si>
    <t>tr|A0A017SK16|A0A017SK16_9EURO</t>
  </si>
  <si>
    <t>tr|A0A017SK16|A0A017SK16_9EURO Inosine guanosine and OS=Aspergillus ruber CBS 135680 OX=1388766 GN=EURHEDRAFT_384837 PE=4 SV=1</t>
  </si>
  <si>
    <t>tr|A0A1L9PG23|A0A1L9PG23_ASPVE</t>
  </si>
  <si>
    <t>tr|A0A1L9PG23|A0A1L9PG23_ASPVE Uncharacterized protein OS=Aspergillus versicolor CBS 583.65 OX=1036611 GN=ASPVEDRAFT_127239 PE=4 SV=1</t>
  </si>
  <si>
    <t>tr|A0A1E4RSR0|A0A1E4RSR0_9ASCO</t>
  </si>
  <si>
    <t>tr|A0A1E4RSR0|A0A1E4RSR0_9ASCO Proteasome-domain-containing protein OS=Hyphopichia burtonii NRRL Y-1933 OX=984485 GN=HYPBUDRAFT_102859 PE=4 SV=1</t>
  </si>
  <si>
    <t>tr|A0A017SCP6|A0A017SCP6_9EURO;tr|A0A1L9PFF7|A0A1L9PFF7_ASPVE</t>
  </si>
  <si>
    <t>tr|A0A017SCP6|A0A017SCP6_9EURO Arginosuccinate lyase OS=Aspergillus ruber CBS 135680 OX=1388766 GN=EURHEDRAFT_378404 PE=3 SV=1;tr|A0A1L9PFF7|A0A1L9PFF7_ASPVE Uncharacterized protein OS=Aspergillus versicolor CBS 583.65 OX=1036611 GN=ASPVEDRAFT_39598 PE=3 S</t>
  </si>
  <si>
    <t>tr|A0A017SMA4|A0A017SMA4_9EURO</t>
  </si>
  <si>
    <t>tr|A0A017SMA4|A0A017SMA4_9EURO Abhydrolase_3 domain-containing protein OS=Aspergillus ruber CBS 135680 OX=1388766 GN=EURHEDRAFT_410010 PE=4 SV=1</t>
  </si>
  <si>
    <t>tr|A0A135LL18|A0A135LL18_PENPA;tr|A0A1L9Q2J4|A0A1L9Q2J4_ASPVE;tr|A0A0F7TYE4|A0A0F7TYE4_9EURO;tr|A0A1S9RJF4|A0A1S9RJF4_9EURO</t>
  </si>
  <si>
    <t>tr|A0A135LL18|A0A135LL18_PENPA Histone-binding protein RBBP4 OS=Penicillium patulum OX=5078 GN=PGRI_056020 PE=4 SV=1;tr|A0A1L9Q2J4|A0A1L9Q2J4_ASPVE WD_REPEATS_REGION domain-containing protein OS=Aspergillus versicolor CBS 583.65 OX=1036611 GN=ASPVEDRAFT_14</t>
  </si>
  <si>
    <t>tr|A0A1L9PHC6|A0A1L9PHC6_ASPVE;tr|A0A135LS83|A0A135LS83_PENPA;tr|A0A0F7TE53|A0A0F7TE53_9EURO</t>
  </si>
  <si>
    <t>tr|A0A1L9PHC6|A0A1L9PHC6_ASPVE S5 DRBM domain-containing protein OS=Aspergillus versicolor CBS 583.65 OX=1036611 GN=ASPVEDRAFT_40436 PE=3 SV=1;tr|A0A135LS83|A0A135LS83_PENPA Ribosomal protein S5 domain 2-type fold, subgroup OS=Penicillium patulum OX=5078 G</t>
  </si>
  <si>
    <t>tr|A0A1E4RBU3|A0A1E4RBU3_9ASCO</t>
  </si>
  <si>
    <t>tr|A0A1E4RBU3|A0A1E4RBU3_9ASCO Glutamine-dependent NAD(+) synthetase OS=Hyphopichia burtonii NRRL Y-1933 OX=984485 GN=HYPBUDRAFT_115519 PE=3 SV=1</t>
  </si>
  <si>
    <t>tr|A0A1L9PL66|A0A1L9PL66_ASPVE</t>
  </si>
  <si>
    <t>tr|A0A1L9PL66|A0A1L9PL66_ASPVE Uncharacterized protein OS=Aspergillus versicolor CBS 583.65 OX=1036611 GN=ASPVEDRAFT_28790 PE=3 SV=1</t>
  </si>
  <si>
    <t>tr|A0A1E4RDS1|A0A1E4RDS1_9ASCO;tr|A0A1L9PLZ0|A0A1L9PLZ0_ASPVE;tr|A0A017S2J7|A0A017S2J7_9EURO;tr|A0A1S9RAD0|A0A1S9RAD0_9EURO;tr|A0A0F7VI69|A0A0F7VI69_9EURO;tr|A0A135LVP1|A0A135LVP1_PENPA</t>
  </si>
  <si>
    <t>tr|A0A1E4RDS1|A0A1E4RDS1_9ASCO FKS1_dom1 domain-containing protein OS=Hyphopichia burtonii NRRL Y-1933 OX=984485 GN=HYPBUDRAFT_153727 PE=4 SV=1;tr|A0A1L9PLZ0|A0A1L9PLZ0_ASPVE FKS1_dom1 domain-containing protein OS=Aspergillus versicolor CBS 583.65 OX=10366</t>
  </si>
  <si>
    <t>tr|A0A1S9RNJ7|A0A1S9RNJ7_9EURO;tr|A0A0F7VFS1|A0A0F7VFS1_9EURO;tr|A0A017S9A0|A0A017S9A0_9EURO;tr|A0A1L9PQM5|A0A1L9PQM5_ASPVE</t>
  </si>
  <si>
    <t>tr|A0A1S9RNJ7|A0A1S9RNJ7_9EURO NADH-ubiquinone oxidoreductase 19.3 kDa subunit, mitochondrial OS=Penicillium brasilianum OX=104259 GN=PEBR_20420 PE=3 SV=1;tr|A0A0F7VFS1|A0A0F7VFS1_9EURO Putative NADH-ubiquinone oxidoreductase 19.3 kDa subunit, mitochondria</t>
  </si>
  <si>
    <t>tr|A0A1E4RRQ4|A0A1E4RRQ4_9ASCO;tr|A0A1E4RHD1|A0A1E4RHD1_9ASCO</t>
  </si>
  <si>
    <t>tr|A0A1E4RRQ4|A0A1E4RRQ4_9ASCO Fumarate hydratase OS=Hyphopichia burtonii NRRL Y-1933 OX=984485 GN=HYPBUDRAFT_151500 PE=3 SV=1;tr|A0A1E4RHD1|A0A1E4RHD1_9ASCO Fumarate hydratase OS=Hyphopichia burtonii NRRL Y-1933 OX=984485 GN=HYPBUDRAFT_153407 PE=3 SV=1</t>
  </si>
  <si>
    <t>tr|A0A017S9N0|A0A017S9N0_9EURO;tr|A0A1L9P467|A0A1L9P467_ASPVE;tr|A0A135LZZ2|A0A135LZZ2_PENPA;tr|A0A0F7TBL5|A0A0F7TBL5_9EURO;tr|A0A1S9RKV2|A0A1S9RKV2_9EURO</t>
  </si>
  <si>
    <t>tr|A0A017S9N0|A0A017S9N0_9EURO Flavo protein WrbA OS=Aspergillus ruber CBS 135680 OX=1388766 GN=EURHEDRAFT_414026 PE=4 SV=1;tr|A0A1L9P467|A0A1L9P467_ASPVE Flavodoxin-like domain-containing protein (Fragment) OS=Aspergillus versicolor CBS 583.65 OX=1036611</t>
  </si>
  <si>
    <t>tr|A0A017SJ09|A0A017SJ09_9EURO;tr|A0A1L9PU42|A0A1L9PU42_ASPVE</t>
  </si>
  <si>
    <t>tr|A0A017SJ09|A0A017SJ09_9EURO Peroxiredoxin OS=Aspergillus ruber CBS 135680 OX=1388766 GN=EURHEDRAFT_410718 PE=3 SV=1;tr|A0A1L9PU42|A0A1L9PU42_ASPVE Peroxiredoxin OS=Aspergillus versicolor CBS 583.65 OX=1036611 GN=ASPVEDRAFT_86316 PE=3 SV=1</t>
  </si>
  <si>
    <t>tr|A0A017SMK8|A0A017SMK8_9EURO</t>
  </si>
  <si>
    <t>tr|A0A017SMK8|A0A017SMK8_9EURO Class II aldolase/adducin domain protein OS=Aspergillus ruber CBS 135680 OX=1388766 GN=EURHEDRAFT_521123 PE=4 SV=1</t>
  </si>
  <si>
    <t>tr|A0A017SSH2|A0A017SSH2_9EURO</t>
  </si>
  <si>
    <t>tr|A0A017SSH2|A0A017SSH2_9EURO Mitochondrial peroxiredoxin PRX1 OS=Aspergillus ruber CBS 135680 OX=1388766 GN=EURHEDRAFT_398906 PE=4 SV=1</t>
  </si>
  <si>
    <t>tr|A0A135LVP9|A0A135LVP9_PENPA;tr|A0A017S4P3|A0A017S4P3_9EURO;tr|A0A0F7VGE5|A0A0F7VGE5_9EURO;tr|A0A1L9PLX3|A0A1L9PLX3_ASPVE;tr|A0A1S9R9W5|A0A1S9R9W5_9EURO</t>
  </si>
  <si>
    <t>tr|A0A135LVP9|A0A135LVP9_PENPA Nucleotide-binding, alpha-beta plait OS=Penicillium patulum OX=5078 GN=PGRI_000920 PE=4 SV=1;tr|A0A017S4P3|A0A017S4P3_9EURO RNA-binding domain-containing protein OS=Aspergillus ruber CBS 135680 OX=1388766 GN=EURHEDRAFT_465536</t>
  </si>
  <si>
    <t>tr|A0A1L9PPQ1|A0A1L9PPQ1_ASPVE;tr|A0A0F7TJX6|A0A0F7TJX6_9EURO;tr|A0A017SMB1|A0A017SMB1_9EURO;tr|A0A1S9RHT4|A0A1S9RHT4_9EURO</t>
  </si>
  <si>
    <t>tr|A0A1L9PPQ1|A0A1L9PPQ1_ASPVE Uncharacterized protein OS=Aspergillus versicolor CBS 583.65 OX=1036611 GN=ASPVEDRAFT_73172 PE=4 SV=1;tr|A0A0F7TJX6|A0A0F7TJX6_9EURO Putative HSP90 co-chaperone CPR7/Cyclophilin OS=Penicillium brasilianum OX=104259 GN=PMG11_0</t>
  </si>
  <si>
    <t>tr|A0A017SPZ4|A0A017SPZ4_9EURO;tr|A0A1L9PBS4|A0A1L9PBS4_ASPVE</t>
  </si>
  <si>
    <t>tr|A0A017SPZ4|A0A017SPZ4_9EURO Putative alcohol dehydrogenase OS=Aspergillus ruber CBS 135680 OX=1388766 GN=EURHEDRAFT_383786 PE=3 SV=1;tr|A0A1L9PBS4|A0A1L9PBS4_ASPVE PKS_ER domain-containing protein OS=Aspergillus versicolor CBS 583.65 OX=1036611 GN=ASPVE</t>
  </si>
  <si>
    <t>tr|A0A017SP08|A0A017SP08_9EURO;tr|A0A1S9RBT6|A0A1S9RBT6_9EURO;tr|A0A0F7TK89|A0A0F7TK89_9EURO</t>
  </si>
  <si>
    <t>tr|A0A017SP08|A0A017SP08_9EURO Oxidoreductase OS=Aspergillus ruber CBS 135680 OX=1388766 GN=EURHEDRAFT_472473 PE=4 SV=1;tr|A0A1S9RBT6|A0A1S9RBT6_9EURO Oxidoreductase OS=Penicillium brasilianum OX=104259 GN=PEBR_38245 PE=4 SV=1;tr|A0A0F7TK89|A0A0F7TK89_9EUR</t>
  </si>
  <si>
    <t>tr|A0A1S9S3H5|A0A1S9S3H5_9EURO;tr|A0A0F7TIH4|A0A0F7TIH4_9EURO;tr|A0A135LJ48|A0A135LJ48_PENPA;tr|A0A1L9PFP7|A0A1L9PFP7_ASPVE;tr|A0A017SMP9|A0A017SMP9_9EURO</t>
  </si>
  <si>
    <t>tr|A0A1S9S3H5|A0A1S9S3H5_9EURO cAMP-dependent protein kinase regulatory subunit OS=Penicillium brasilianum OX=104259 GN=pkaR PE=3 SV=1;tr|A0A0F7TIH4|A0A0F7TIH4_9EURO cAMP-dependent protein kinase regulatory subunit OS=Penicillium brasilianum OX=104259 GN=P</t>
  </si>
  <si>
    <t>tr|A0A135LUI5|A0A135LUI5_PENPA</t>
  </si>
  <si>
    <t>tr|A0A135LUI5|A0A135LUI5_PENPA Peptidyl-prolyl cis-trans isomerase OS=Penicillium patulum OX=5078 GN=PGRI_088900 PE=3 SV=1</t>
  </si>
  <si>
    <t>tr|A0A017SRD8|A0A017SRD8_9EURO;tr|A0A135LTY1|A0A135LTY1_PENPA;tr|A0A0F7TE06|A0A0F7TE06_9EURO;tr|A0A1L9PZF4|A0A1L9PZF4_ASPVE;tr|A0A1S9RPZ5|A0A1S9RPZ5_9EURO</t>
  </si>
  <si>
    <t>tr|A0A017SRD8|A0A017SRD8_9EURO Ribosomal_L23eN domain-containing protein (Fragment) OS=Aspergillus ruber CBS 135680 OX=1388766 GN=EURHEDRAFT_445107 PE=3 SV=1;tr|A0A135LTY1|A0A135LTY1_PENPA Ribosomal protein L25/L23 OS=Penicillium patulum OX=5078 GN=PGRI_08</t>
  </si>
  <si>
    <t>tr|A0A017SD64|A0A017SD64_9EURO;tr|A0A135LSE8|A0A135LSE8_PENPA;tr|A0A1S9RPS6|A0A1S9RPS6_9EURO;tr|A0A0F7TF88|A0A0F7TF88_9EURO</t>
  </si>
  <si>
    <t>tr|A0A017SD64|A0A017SD64_9EURO Putative U5 snRNP complex subunit OS=Aspergillus ruber CBS 135680 OX=1388766 GN=EURHEDRAFT_97090 PE=4 SV=1;tr|A0A135LSE8|A0A135LSE8_PENPA WD_REPEATS_REGION domain-containing protein OS=Penicillium patulum OX=5078 GN=PGRI_0928</t>
  </si>
  <si>
    <t>tr|A0A017S0L7|A0A017S0L7_9EURO;tr|A0A1S9RRX8|A0A1S9RRX8_9EURO;tr|A0A0F7TEZ3|A0A0F7TEZ3_9EURO</t>
  </si>
  <si>
    <t>tr|A0A017S0L7|A0A017S0L7_9EURO Acetamidase OS=Aspergillus ruber CBS 135680 OX=1388766 GN=EURHEDRAFT_407128 PE=4 SV=1;tr|A0A1S9RRX8|A0A1S9RRX8_9EURO Putative acetamidase OS=Penicillium brasilianum OX=104259 GN=PEBR_13800 PE=4 SV=1;tr|A0A0F7TEZ3|A0A0F7TEZ3_9</t>
  </si>
  <si>
    <t>tr|A0A1S9RGM5|A0A1S9RGM5_9EURO;tr|A0A0F7TGD3|A0A0F7TGD3_9EURO;tr|A0A135LX68|A0A135LX68_PENPA;tr|A0A017S4D6|A0A017S4D6_9EURO</t>
  </si>
  <si>
    <t>tr|A0A1S9RGM5|A0A1S9RGM5_9EURO Uroporphyrinogen decarboxylase OS=Penicillium brasilianum OX=104259 GN=HEM12 PE=3 SV=1;tr|A0A0F7TGD3|A0A0F7TGD3_9EURO Uroporphyrinogen decarboxylase OS=Penicillium brasilianum OX=104259 GN=PMG11_00358 PE=3 SV=1;tr|A0A135LX68|</t>
  </si>
  <si>
    <t>tr|A0A1E4RCW1|A0A1E4RCW1_9ASCO</t>
  </si>
  <si>
    <t>tr|A0A1E4RCW1|A0A1E4RCW1_9ASCO Uncharacterized protein OS=Hyphopichia burtonii NRRL Y-1933 OX=984485 GN=HYPBUDRAFT_114062 PE=3 SV=1</t>
  </si>
  <si>
    <t>tr|A0A017S8M9|A0A017S8M9_9EURO</t>
  </si>
  <si>
    <t>tr|A0A017S8M9|A0A017S8M9_9EURO Acyl-CoA dehydrogenase NM domain-like protein OS=Aspergillus ruber CBS 135680 OX=1388766 GN=EURHEDRAFT_379129 PE=3 SV=1</t>
  </si>
  <si>
    <t>tr|A0A1E4RJ55|A0A1E4RJ55_9ASCO;tr|A0A0F7TZT0|A0A0F7TZT0_9EURO;tr|A0A017S8Z1|A0A017S8Z1_9EURO;tr|A0A1L9PC00|A0A1L9PC00_ASPVE;tr|A0A135LLC7|A0A135LLC7_PENPA</t>
  </si>
  <si>
    <t>tr|A0A1E4RJ55|A0A1E4RJ55_9ASCO Ribosomal_L2_C domain-containing protein OS=Hyphopichia burtonii NRRL Y-1933 OX=984485 GN=HYPBUDRAFT_149014 PE=4 SV=1;tr|A0A0F7TZT0|A0A0F7TZT0_9EURO 60S ribosomal protein L2 OS=Penicillium brasilianum OX=104259 GN=RPL2 PE=4 S</t>
  </si>
  <si>
    <t>tr|A0A017SPT6|A0A017SPT6_9EURO</t>
  </si>
  <si>
    <t>tr|A0A017SPT6|A0A017SPT6_9EURO Urea carboxylase OS=Aspergillus ruber CBS 135680 OX=1388766 GN=EURHEDRAFT_121130 PE=4 SV=1</t>
  </si>
  <si>
    <t>tr|A0A017S4R9|A0A017S4R9_9EURO;tr|A0A1L9PEV6|A0A1L9PEV6_ASPVE;tr|A0A1S9RHP3|A0A1S9RHP3_9EURO;tr|A0A0F7TNR6|A0A0F7TNR6_9EURO;tr|A0A135LAN4|A0A135LAN4_PENPA</t>
  </si>
  <si>
    <t>tr|A0A017S4R9|A0A017S4R9_9EURO Coatomer subunit alpha OS=Aspergillus ruber CBS 135680 OX=1388766 GN=EURHEDRAFT_518035 PE=4 SV=1;tr|A0A1L9PEV6|A0A1L9PEV6_ASPVE Coatomer subunit alpha OS=Aspergillus versicolor CBS 583.65 OX=1036611 GN=ASPVEDRAFT_81643 PE=4 S</t>
  </si>
  <si>
    <t>tr|A0A017SR34|A0A017SR34_9EURO;tr|A0A135LAQ8|A0A135LAQ8_PENPA;tr|A0A0F7TKF9|A0A0F7TKF9_9EURO</t>
  </si>
  <si>
    <t>tr|A0A017SR34|A0A017SR34_9EURO Eukaryotic translation initiation factor 3 subunit I OS=Aspergillus ruber CBS 135680 OX=1388766 GN=TIF34 PE=3 SV=1;tr|A0A135LAQ8|A0A135LAQ8_PENPA Eukaryotic translation initiation factor 3 subunit I OS=Penicillium patulum OX=</t>
  </si>
  <si>
    <t>tr|A0A017S3M5|A0A017S3M5_9EURO</t>
  </si>
  <si>
    <t>tr|A0A017S3M5|A0A017S3M5_9EURO Uncharacterized protein OS=Aspergillus ruber CBS 135680 OX=1388766 GN=EURHEDRAFT_406014 PE=3 SV=1</t>
  </si>
  <si>
    <t>tr|A0A1S9RK73|A0A1S9RK73_9EURO;tr|A0A0F7TUE5|A0A0F7TUE5_9EURO</t>
  </si>
  <si>
    <t>tr|A0A1S9RK73|A0A1S9RK73_9EURO Putative Xaa-Pro aminopeptidase P OS=Penicillium brasilianum OX=104259 GN=ampp PE=3 SV=1;tr|A0A0F7TUE5|A0A0F7TUE5_9EURO Putative Exocyst complex component Sec8 OS=Penicillium brasilianum OX=104259 GN=PMG11_08869 PE=3 SV=1</t>
  </si>
  <si>
    <t>tr|A0A0F7TDT7|A0A0F7TDT7_9EURO</t>
  </si>
  <si>
    <t>tr|A0A0F7TDT7|A0A0F7TDT7_9EURO S-(hydroxymethyl)glutathione dehydrogenase OS=Penicillium brasilianum OX=104259 GN=FDH1 PE=3 SV=1</t>
  </si>
  <si>
    <t>tr|A0A1L9PXH0|A0A1L9PXH0_ASPVE</t>
  </si>
  <si>
    <t>tr|A0A1L9PXH0|A0A1L9PXH0_ASPVE PALP domain-containing protein OS=Aspergillus versicolor CBS 583.65 OX=1036611 GN=ASPVEDRAFT_139197 PE=4 SV=1</t>
  </si>
  <si>
    <t>tr|A0A017SGT2|A0A017SGT2_9EURO;tr|A0A1S9REH4|A0A1S9REH4_9EURO;tr|A0A0F7TZR4|A0A0F7TZR4_9EURO</t>
  </si>
  <si>
    <t>tr|A0A017SGT2|A0A017SGT2_9EURO Homocysteine synthase CysD OS=Aspergillus ruber CBS 135680 OX=1388766 GN=EURHEDRAFT_530332 PE=3 SV=1;tr|A0A1S9REH4|A0A1S9REH4_9EURO O-acetylhomoserine (Thiol)-lyase OS=Penicillium brasilianum OX=104259 GN=cysD PE=3 SV=1;tr|A0</t>
  </si>
  <si>
    <t>tr|A0A1S9RU23|A0A1S9RU23_9EURO;tr|A0A0F7TT04|A0A0F7TT04_9EURO;tr|A0A017SFW8|A0A017SFW8_9EURO</t>
  </si>
  <si>
    <t>tr|A0A1S9RU23|A0A1S9RU23_9EURO D-lactate dehydrogenase [cytochrome] 2, mitochondrial OS=Penicillium brasilianum OX=104259 GN=DLD2 PE=4 SV=1;tr|A0A0F7TT04|A0A0F7TT04_9EURO Putative Actin interacting protein OS=Penicillium brasilianum OX=104259 GN=PMG11_0852</t>
  </si>
  <si>
    <t>tr|A0A135LZF5|A0A135LZF5_PENPA;tr|A0A0F7TUY6|A0A0F7TUY6_9EURO;tr|A0A0F7TX60|A0A0F7TX60_9EURO;tr|A0A1S9RIB4|A0A1S9RIB4_9EURO</t>
  </si>
  <si>
    <t>tr|A0A135LZF5|A0A135LZF5_PENPA Isocitrate lyase OS=Penicillium patulum OX=5078 GN=PGRI_074550 PE=3 SV=1;tr|A0A0F7TUY6|A0A0F7TUY6_9EURO Isocitrate lyase OS=Penicillium brasilianum OX=104259 GN=PMG11_08268 PE=3 SV=1;tr|A0A0F7TX60|A0A0F7TX60_9EURO Isocitrate</t>
  </si>
  <si>
    <t>tr|A0A1L9PRD2|A0A1L9PRD2_ASPVE</t>
  </si>
  <si>
    <t>tr|A0A1L9PRD2|A0A1L9PRD2_ASPVE Uncharacterized protein OS=Aspergillus versicolor CBS 583.65 OX=1036611 GN=ASPVEDRAFT_767043 PE=4 SV=1</t>
  </si>
  <si>
    <t>tr|A0A1L9Q599|A0A1L9Q599_ASPVE;tr|A0A135L8Y2|A0A135L8Y2_PENPA</t>
  </si>
  <si>
    <t>tr|A0A1L9Q599|A0A1L9Q599_ASPVE Succinyl-CoA:3-ketoacid-coenzyme A transferase OS=Aspergillus versicolor CBS 583.65 OX=1036611 GN=ASPVEDRAFT_421207 PE=3 SV=1;tr|A0A135L8Y2|A0A135L8Y2_PENPA 3-oxoacid CoA-transferase, subunit B OS=Penicillium patulum OX=5078</t>
  </si>
  <si>
    <t>tr|A0A017SGR8|A0A017SGR8_9EURO;tr|A0A1E4RPW6|A0A1E4RPW6_9ASCO;tr|A0A1L9PGG6|A0A1L9PGG6_ASPVE</t>
  </si>
  <si>
    <t>tr|A0A017SGR8|A0A017SGR8_9EURO Ribosomal protein S4 OS=Aspergillus ruber CBS 135680 OX=1388766 GN=EURHEDRAFT_411283 PE=4 SV=1;tr|A0A1E4RPW6|A0A1E4RPW6_9ASCO Ribosomal protein S4 OS=Hyphopichia burtonii NRRL Y-1933 OX=984485 GN=HYPBUDRAFT_8723 PE=4 SV=1;tr|</t>
  </si>
  <si>
    <t>tr|A0A135LMB5|A0A135LMB5_PENPA</t>
  </si>
  <si>
    <t>tr|A0A135LMB5|A0A135LMB5_PENPA Aldolase-type TIM barrel OS=Penicillium patulum OX=5078 GN=PGRI_060700 PE=4 SV=1</t>
  </si>
  <si>
    <t>tr|A0A017SE67|A0A017SE67_9EURO</t>
  </si>
  <si>
    <t>tr|A0A017SE67|A0A017SE67_9EURO Multifunctional fusion protein OS=Aspergillus ruber CBS 135680 OX=1388766 GN=EURHEDRAFT_412337 PE=3 SV=1</t>
  </si>
  <si>
    <t>tr|A0A135LVT1|A0A135LVT1_PENPA</t>
  </si>
  <si>
    <t>tr|A0A135LVT1|A0A135LVT1_PENPA AA_TRNA_LIGASE_II domain-containing protein OS=Penicillium patulum OX=5078 GN=PGRI_001050 PE=3 SV=1</t>
  </si>
  <si>
    <t>tr|A0A1S9RSW0|A0A1S9RSW0_9EURO;tr|A0A0F7TQD5|A0A0F7TQD5_9EURO</t>
  </si>
  <si>
    <t>tr|A0A1S9RSW0|A0A1S9RSW0_9EURO 3-hydroxyisobutyrate dehydrogenase OS=Penicillium brasilianum OX=104259 GN=PEBR_12771 PE=4 SV=1;tr|A0A0F7TQD5|A0A0F7TQD5_9EURO Putative 3-hydroxyisobutyrate dehydrogenase OS=Penicillium brasilianum OX=104259 GN=PMG11_06683 PE</t>
  </si>
  <si>
    <t>tr|A0A0F7TSW6|A0A0F7TSW6_9EURO</t>
  </si>
  <si>
    <t>tr|A0A0F7TSW6|A0A0F7TSW6_9EURO Cleavage and polyadenylation specificity factor subunit 5 OS=Penicillium brasilianum OX=104259 GN=cpsf5 PE=4 SV=1</t>
  </si>
  <si>
    <t>tr|A0A1L9PJ54|A0A1L9PJ54_ASPVE</t>
  </si>
  <si>
    <t>tr|A0A1L9PJ54|A0A1L9PJ54_ASPVE Carn_acyltransf domain-containing protein OS=Aspergillus versicolor CBS 583.65 OX=1036611 GN=ASPVEDRAFT_191663 PE=3 SV=1</t>
  </si>
  <si>
    <t>tr|A0A1L9PF30|A0A1L9PF30_ASPVE</t>
  </si>
  <si>
    <t>tr|A0A1L9PF30|A0A1L9PF30_ASPVE Uncharacterized protein OS=Aspergillus versicolor CBS 583.65 OX=1036611 GN=ASPVEDRAFT_39439 PE=4 SV=1</t>
  </si>
  <si>
    <t>tr|A0A1E4RI50|A0A1E4RI50_9ASCO</t>
  </si>
  <si>
    <t>tr|A0A1E4RI50|A0A1E4RI50_9ASCO Ubiquitin-conjugating enzyme OS=Hyphopichia burtonii NRRL Y-1933 OX=984485 GN=HYPBUDRAFT_152934 PE=3 SV=1</t>
  </si>
  <si>
    <t>tr|A0A017SRW1|A0A017SRW1_9EURO;tr|A0A135LXT9|A0A135LXT9_PENPA;tr|A0A1L9PLF5|A0A1L9PLF5_ASPVE</t>
  </si>
  <si>
    <t>tr|A0A017SRW1|A0A017SRW1_9EURO Zinc-type alcohol dehydrogenase-like protein OS=Aspergillus ruber CBS 135680 OX=1388766 GN=EURHEDRAFT_407695 PE=4 SV=1;tr|A0A135LXT9|A0A135LXT9_PENPA Polyketide synthase, enoylreductase OS=Penicillium patulum OX=5078 GN=PGRI_</t>
  </si>
  <si>
    <t>tr|A0A135LIT0|A0A135LIT0_PENPA;tr|A0A0F7TIL7|A0A0F7TIL7_9EURO;tr|A0A017SDF7|A0A017SDF7_9EURO;tr|A0A1L9PF76|A0A1L9PF76_ASPVE</t>
  </si>
  <si>
    <t>tr|A0A135LIT0|A0A135LIT0_PENPA ATPase, AAA-type, core OS=Penicillium patulum OX=5078 GN=PGRI_027610 PE=3 SV=1;tr|A0A0F7TIL7|A0A0F7TIL7_9EURO 26S protease regulatory subunit 6B like protein OS=Penicillium brasilianum OX=104259 GN=tbpA PE=3 SV=1;tr|A0A017SDF</t>
  </si>
  <si>
    <t>tr|A0A135LKX4|A0A135LKX4_PENPA;tr|A0A1S9RJ93|A0A1S9RJ93_9EURO;tr|A0A0F7TUG4|A0A0F7TUG4_9EURO</t>
  </si>
  <si>
    <t>tr|A0A135LKX4|A0A135LKX4_PENPA Uncharacterized protein OS=Penicillium patulum OX=5078 GN=PGRI_055460 PE=4 SV=1;tr|A0A1S9RJ93|A0A1S9RJ93_9EURO Uracil-DNA glycosylase OS=Penicillium brasilianum OX=104259 GN=PEBR_25343 PE=4 SV=1;tr|A0A0F7TUG4|A0A0F7TUG4_9EURO</t>
  </si>
  <si>
    <t>tr|A0A1E4REL5|A0A1E4REL5_9ASCO</t>
  </si>
  <si>
    <t>tr|A0A1E4REL5|A0A1E4REL5_9ASCO 4-aminobutyrate aminotransferase OS=Hyphopichia burtonii NRRL Y-1933 OX=984485 GN=HYPBUDRAFT_7729 PE=3 SV=1</t>
  </si>
  <si>
    <t>tr|A0A135LV70|A0A135LV70_PENPA;tr|A0A017SHB2|A0A017SHB2_9EURO</t>
  </si>
  <si>
    <t>tr|A0A135LV70|A0A135LV70_PENPA Dehydrogenase, multihelical OS=Penicillium patulum OX=5078 GN=PGRI_081180 PE=4 SV=1;tr|A0A017SHB2|A0A017SHB2_9EURO 6-phosphogluconate dehydrogenase C-terminal domain-like protein OS=Aspergillus ruber CBS 135680 OX=1388766 GN=</t>
  </si>
  <si>
    <t>tr|A0A017SQ97|A0A017SQ97_9EURO</t>
  </si>
  <si>
    <t>tr|A0A017SQ97|A0A017SQ97_9EURO Transaldolase OS=Aspergillus ruber CBS 135680 OX=1388766 GN=EURHEDRAFT_374530 PE=4 SV=1</t>
  </si>
  <si>
    <t>tr|A0A017S0A3|A0A017S0A3_9EURO;tr|A0A0F7TCZ4|A0A0F7TCZ4_9EURO;tr|A0A1S9REG3|A0A1S9REG3_9EURO</t>
  </si>
  <si>
    <t>tr|A0A017S0A3|A0A017S0A3_9EURO Protein phosphatase PP2A regulatory subunit A OS=Aspergillus ruber CBS 135680 OX=1388766 GN=EURHEDRAFT_467242 PE=4 SV=1;tr|A0A0F7TCZ4|A0A0F7TCZ4_9EURO Uncharacterized protein OS=Penicillium brasilianum OX=104259 GN=PMG11_0060</t>
  </si>
  <si>
    <t>Species</t>
  </si>
  <si>
    <t>no Sequences available</t>
  </si>
  <si>
    <t>Aspergillus versicolor</t>
  </si>
  <si>
    <t>Aspergillus jensenii</t>
  </si>
  <si>
    <t>Aspergillus ruber</t>
  </si>
  <si>
    <t>Hyphopichia psudoburtonii</t>
  </si>
  <si>
    <t>Penicillium brasilianum</t>
  </si>
  <si>
    <t xml:space="preserve">Trichomonascus ciferrii </t>
  </si>
  <si>
    <t xml:space="preserve">Lewia infectoria (Alternaria infectoria) </t>
  </si>
  <si>
    <t>No. of Sequences</t>
  </si>
  <si>
    <t>N/A</t>
  </si>
  <si>
    <t>Penicillium patulum (griseofulvum)</t>
  </si>
  <si>
    <t>Percentage of Database</t>
  </si>
  <si>
    <t>Total</t>
  </si>
  <si>
    <t>Percentage of Proteins Identified</t>
  </si>
  <si>
    <t>No of Proteins identified per species*</t>
  </si>
  <si>
    <r>
      <t xml:space="preserve">* </t>
    </r>
    <r>
      <rPr>
        <sz val="12"/>
        <color theme="1"/>
        <rFont val="Times New Roman"/>
        <family val="1"/>
      </rPr>
      <t>Identified in Yeast free SM, numerous proteins were identified from more than one species</t>
    </r>
  </si>
  <si>
    <t>DERPT_G10002.t1</t>
  </si>
  <si>
    <t>DERPT_G10018.t1</t>
  </si>
  <si>
    <t>DERPT_G10019.t1</t>
  </si>
  <si>
    <t>DERPT_G10024.t1</t>
  </si>
  <si>
    <t>DERPT_G10027.t1</t>
  </si>
  <si>
    <t>DERPT_G1003.t1</t>
  </si>
  <si>
    <t>DERPT_G10030.t1</t>
  </si>
  <si>
    <t>DERPT_G10035.t1</t>
  </si>
  <si>
    <t>DERPT_G10047.t1</t>
  </si>
  <si>
    <t>DERPT_G1006.t1</t>
  </si>
  <si>
    <t>DERPT_G10068.t1</t>
  </si>
  <si>
    <t>DERPT_G10073.t1</t>
  </si>
  <si>
    <t>DERPT_G10098.t1</t>
  </si>
  <si>
    <t>DERPT_G10150.t1</t>
  </si>
  <si>
    <t>DERPT_G10157.t1</t>
  </si>
  <si>
    <t>DERPT_G1016.t1</t>
  </si>
  <si>
    <t>DERPT_G10170.t1</t>
  </si>
  <si>
    <t>DERPT_G10174.t1</t>
  </si>
  <si>
    <t>DERPT_G10179.t1</t>
  </si>
  <si>
    <t>DERPT_G10183.t1</t>
  </si>
  <si>
    <t>DERPT_G10184.t1</t>
  </si>
  <si>
    <t>DERPT_G10191.t1</t>
  </si>
  <si>
    <t>DERPT_G10199.t1</t>
  </si>
  <si>
    <t>DERPT_G10257.t1</t>
  </si>
  <si>
    <t>DERPT_G10271.t1</t>
  </si>
  <si>
    <t>DERPT_G10287.t1</t>
  </si>
  <si>
    <t>DERPT_G10290.t1</t>
  </si>
  <si>
    <t>DERPT_G10293.t1</t>
  </si>
  <si>
    <t>DERPT_G10307.t1</t>
  </si>
  <si>
    <t>DERPT_G10312.t1</t>
  </si>
  <si>
    <t>DERPT_G10313.t1</t>
  </si>
  <si>
    <t>DERPT_G10341.t1</t>
  </si>
  <si>
    <t>DERPT_G10342.t1</t>
  </si>
  <si>
    <t>DERPT_G10361.t1</t>
  </si>
  <si>
    <t>DERPT_G10368.t1</t>
  </si>
  <si>
    <t>DERPT_G10370.t1</t>
  </si>
  <si>
    <t>DERPT_G10374.t1</t>
  </si>
  <si>
    <t>DERPT_G10377.t1</t>
  </si>
  <si>
    <t>DERPT_G10383.t1</t>
  </si>
  <si>
    <t>DERPT_G10393.t1</t>
  </si>
  <si>
    <t>DERPT_G10399.t1</t>
  </si>
  <si>
    <t>DERPT_G104.t1</t>
  </si>
  <si>
    <t>DERPT_G10413.t1</t>
  </si>
  <si>
    <t>DERPT_G10415.t1</t>
  </si>
  <si>
    <t>DERPT_G10419.t1</t>
  </si>
  <si>
    <t>DERPT_G10454.t1</t>
  </si>
  <si>
    <t>DERPT_G10456.t1</t>
  </si>
  <si>
    <t>DERPT_G10491.t1</t>
  </si>
  <si>
    <t>DERPT_G10494.t1</t>
  </si>
  <si>
    <t>DERPT_G10503.t1</t>
  </si>
  <si>
    <t>DERPT_G1051.t1</t>
  </si>
  <si>
    <t>DERPT_G10515.t1</t>
  </si>
  <si>
    <t>DERPT_G10519.t1</t>
  </si>
  <si>
    <t>DERPT_G10543.t1</t>
  </si>
  <si>
    <t>DERPT_G10546.t1</t>
  </si>
  <si>
    <t>DERPT_G10552.t1</t>
  </si>
  <si>
    <t>DERPT_G10555.t1</t>
  </si>
  <si>
    <t>DERPT_G10574.t1</t>
  </si>
  <si>
    <t>DERPT_G10625.t1</t>
  </si>
  <si>
    <t>DERPT_G10629.t1</t>
  </si>
  <si>
    <t>DERPT_G10631.t1</t>
  </si>
  <si>
    <t>DERPT_G10638.t1</t>
  </si>
  <si>
    <t>DERPT_G10644.t1</t>
  </si>
  <si>
    <t>DERPT_G10652.t1</t>
  </si>
  <si>
    <t>DERPT_G10657.t1</t>
  </si>
  <si>
    <t>DERPT_G10665.t1</t>
  </si>
  <si>
    <t>DERPT_G10666.t1</t>
  </si>
  <si>
    <t>DERPT_G10673.t1</t>
  </si>
  <si>
    <t>DERPT_G10683.t1</t>
  </si>
  <si>
    <t>DERPT_G10698.t1</t>
  </si>
  <si>
    <t>DERPT_G10712.t1</t>
  </si>
  <si>
    <t>DERPT_G10725.t1</t>
  </si>
  <si>
    <t>DERPT_G10730.t1</t>
  </si>
  <si>
    <t>DERPT_G1074.t1</t>
  </si>
  <si>
    <t>DERPT_G10750.t1</t>
  </si>
  <si>
    <t>DERPT_G10755.t1</t>
  </si>
  <si>
    <t>DERPT_G1076.t1</t>
  </si>
  <si>
    <t>DERPT_G10780.t1</t>
  </si>
  <si>
    <t>DERPT_G10790.t1</t>
  </si>
  <si>
    <t>DERPT_G10796.t1</t>
  </si>
  <si>
    <t>DERPT_G10804.t1</t>
  </si>
  <si>
    <t>DERPT_G10856.t1</t>
  </si>
  <si>
    <t>DERPT_G10863.t1</t>
  </si>
  <si>
    <t>DERPT_G10878.t1</t>
  </si>
  <si>
    <t>DERPT_G10889.t1</t>
  </si>
  <si>
    <t>DERPT_G10894.t1</t>
  </si>
  <si>
    <t>DERPT_G1090.t1</t>
  </si>
  <si>
    <t>DERPT_G10905.t1</t>
  </si>
  <si>
    <t>DERPT_G10914.t1</t>
  </si>
  <si>
    <t>DERPT_G10916.t1</t>
  </si>
  <si>
    <t>DERPT_G10917.t1</t>
  </si>
  <si>
    <t>DERPT_G10918.t1</t>
  </si>
  <si>
    <t>DERPT_G10920.t1</t>
  </si>
  <si>
    <t>DERPT_G10924.t1</t>
  </si>
  <si>
    <t>DERPT_G10933.t1</t>
  </si>
  <si>
    <t>DERPT_G10983.t1</t>
  </si>
  <si>
    <t>DERPT_G10985.t1</t>
  </si>
  <si>
    <t>DERPT_G11020.t1</t>
  </si>
  <si>
    <t>DERPT_G11021.t1</t>
  </si>
  <si>
    <t>DERPT_G11024.t1</t>
  </si>
  <si>
    <t>DERPT_G11026.t1</t>
  </si>
  <si>
    <t>DERPT_G1103.t1</t>
  </si>
  <si>
    <t>DERPT_G11073.t1</t>
  </si>
  <si>
    <t>DERPT_G11094.t1</t>
  </si>
  <si>
    <t>DERPT_G11097.t1</t>
  </si>
  <si>
    <t>DERPT_G11115.t1</t>
  </si>
  <si>
    <t>DERPT_G11117.t1</t>
  </si>
  <si>
    <t>DERPT_G11120.t1</t>
  </si>
  <si>
    <t>DERPT_G11123.t1</t>
  </si>
  <si>
    <t>DERPT_G11127.t1</t>
  </si>
  <si>
    <t>DERPT_G11138.t1</t>
  </si>
  <si>
    <t>DERPT_G1114.t1</t>
  </si>
  <si>
    <t>DERPT_G11160.t1</t>
  </si>
  <si>
    <t>DERPT_G11170.t1</t>
  </si>
  <si>
    <t>DERPT_G1118.t1</t>
  </si>
  <si>
    <t>DERPT_G11194.t1</t>
  </si>
  <si>
    <t>DERPT_G112.t1</t>
  </si>
  <si>
    <t>DERPT_G11200.t1</t>
  </si>
  <si>
    <t>DERPT_G11216.t1</t>
  </si>
  <si>
    <t>DERPT_G11225.t1</t>
  </si>
  <si>
    <t>DERPT_G11242.t1</t>
  </si>
  <si>
    <t>DERPT_G11255.t1</t>
  </si>
  <si>
    <t>DERPT_G1127.t1</t>
  </si>
  <si>
    <t>DERPT_G11274.t1</t>
  </si>
  <si>
    <t>DERPT_G11295.t1</t>
  </si>
  <si>
    <t>DERPT_G11305.t1</t>
  </si>
  <si>
    <t>DERPT_G11308.t1</t>
  </si>
  <si>
    <t>DERPT_G11309.t1</t>
  </si>
  <si>
    <t>DERPT_G11310.t1</t>
  </si>
  <si>
    <t>DERPT_G11313.t1</t>
  </si>
  <si>
    <t>DERPT_G11319.t1</t>
  </si>
  <si>
    <t>DERPT_G1132.t1</t>
  </si>
  <si>
    <t>DERPT_G11320.t1</t>
  </si>
  <si>
    <t>DERPT_G11333.t1</t>
  </si>
  <si>
    <t>DERPT_G11336.t1</t>
  </si>
  <si>
    <t>DERPT_G11344.t1</t>
  </si>
  <si>
    <t>DERPT_G11349.t1</t>
  </si>
  <si>
    <t>DERPT_G11359.t1</t>
  </si>
  <si>
    <t>DERPT_G11364.t1</t>
  </si>
  <si>
    <t>DERPT_G11365.t1</t>
  </si>
  <si>
    <t>DERPT_G11376.t1</t>
  </si>
  <si>
    <t>DERPT_G11395.t1</t>
  </si>
  <si>
    <t>DERPT_G11400.t1</t>
  </si>
  <si>
    <t>DERPT_G11406.t1</t>
  </si>
  <si>
    <t>DERPT_G11418.t1</t>
  </si>
  <si>
    <t>DERPT_G11432.t1</t>
  </si>
  <si>
    <t>DERPT_G11433.t1</t>
  </si>
  <si>
    <t>DERPT_G11459.t1</t>
  </si>
  <si>
    <t>DERPT_G11468.t1</t>
  </si>
  <si>
    <t>DERPT_G11475.t1</t>
  </si>
  <si>
    <t>DERPT_G1150.t1</t>
  </si>
  <si>
    <t>DERPT_G11503.t1</t>
  </si>
  <si>
    <t>DERPT_G11504.t1</t>
  </si>
  <si>
    <t>DERPT_G11505.t1</t>
  </si>
  <si>
    <t>DERPT_G11509.t1</t>
  </si>
  <si>
    <t>DERPT_G11521.t1</t>
  </si>
  <si>
    <t>DERPT_G11545.t1</t>
  </si>
  <si>
    <t>DERPT_G11559.t1</t>
  </si>
  <si>
    <t>DERPT_G1157.t1</t>
  </si>
  <si>
    <t>DERPT_G11588.t1</t>
  </si>
  <si>
    <t>DERPT_G11604.t1</t>
  </si>
  <si>
    <t>DERPT_G11608.t1</t>
  </si>
  <si>
    <t>DERPT_G11614.t1</t>
  </si>
  <si>
    <t>DERPT_G11616.t1</t>
  </si>
  <si>
    <t>DERPT_G11619.t1</t>
  </si>
  <si>
    <t>DERPT_G11627.t1</t>
  </si>
  <si>
    <t>DERPT_G11629.t1</t>
  </si>
  <si>
    <t>DERPT_G11635.t1</t>
  </si>
  <si>
    <t>DERPT_G1164.t1</t>
  </si>
  <si>
    <t>DERPT_G11643.t1</t>
  </si>
  <si>
    <t>DERPT_G1168.t1</t>
  </si>
  <si>
    <t>DERPT_G11700.t1</t>
  </si>
  <si>
    <t>DERPT_G11704.t1</t>
  </si>
  <si>
    <t>DERPT_G11705.t1</t>
  </si>
  <si>
    <t>DERPT_G11710.t1</t>
  </si>
  <si>
    <t>DERPT_G11726.t1</t>
  </si>
  <si>
    <t>DERPT_G11743.t1</t>
  </si>
  <si>
    <t>DERPT_G1175.t1</t>
  </si>
  <si>
    <t>DERPT_G1177.t1</t>
  </si>
  <si>
    <t>DERPT_G1178.t1</t>
  </si>
  <si>
    <t>DERPT_G11797.t1</t>
  </si>
  <si>
    <t>DERPT_G11814.t1</t>
  </si>
  <si>
    <t>DERPT_G11837.t1</t>
  </si>
  <si>
    <t>DERPT_G11847.t1</t>
  </si>
  <si>
    <t>DERPT_G11858.t1</t>
  </si>
  <si>
    <t>DERPT_G11860.t1</t>
  </si>
  <si>
    <t>DERPT_G11937.t1</t>
  </si>
  <si>
    <t>DERPT_G1196.t1</t>
  </si>
  <si>
    <t>DERPT_G11967.t1</t>
  </si>
  <si>
    <t>DERPT_G11982.t1</t>
  </si>
  <si>
    <t>DERPT_G12.t1</t>
  </si>
  <si>
    <t>DERPT_G1201.t1</t>
  </si>
  <si>
    <t>DERPT_G12021.t1</t>
  </si>
  <si>
    <t>DERPT_G1205.t1</t>
  </si>
  <si>
    <t>DERPT_G12062.t1</t>
  </si>
  <si>
    <t>DERPT_G1220.t1</t>
  </si>
  <si>
    <t>DERPT_G1228.t1</t>
  </si>
  <si>
    <t>DERPT_G12305.t1</t>
  </si>
  <si>
    <t>DERPT_G12446.t1</t>
  </si>
  <si>
    <t>DERPT_G1246.t1</t>
  </si>
  <si>
    <t>DERPT_G12470.t1</t>
  </si>
  <si>
    <t>DERPT_G125.t1</t>
  </si>
  <si>
    <t>DERPT_G12506.t1</t>
  </si>
  <si>
    <t>DERPT_G1253.t1</t>
  </si>
  <si>
    <t>DERPT_G1260.t1</t>
  </si>
  <si>
    <t>DERPT_G1264.t1</t>
  </si>
  <si>
    <t>DERPT_G1271.t1</t>
  </si>
  <si>
    <t>DERPT_G1272.t1</t>
  </si>
  <si>
    <t>DERPT_G1274.t1</t>
  </si>
  <si>
    <t>DERPT_G1280.t1</t>
  </si>
  <si>
    <t>DERPT_G1330.t1</t>
  </si>
  <si>
    <t>DERPT_G1334.t1</t>
  </si>
  <si>
    <t>DERPT_G1340.t1</t>
  </si>
  <si>
    <t>DERPT_G1361.t1</t>
  </si>
  <si>
    <t>DERPT_G1362.t1</t>
  </si>
  <si>
    <t>DERPT_G1370.t1</t>
  </si>
  <si>
    <t>DERPT_G1373.t1</t>
  </si>
  <si>
    <t>DERPT_G1385.t1</t>
  </si>
  <si>
    <t>DERPT_G1389.t1</t>
  </si>
  <si>
    <t>DERPT_G1390.t1</t>
  </si>
  <si>
    <t>DERPT_G1398.t1</t>
  </si>
  <si>
    <t>DERPT_G1399.t1</t>
  </si>
  <si>
    <t>DERPT_G1405.t1</t>
  </si>
  <si>
    <t>DERPT_G1408.t1</t>
  </si>
  <si>
    <t>DERPT_G142.t1</t>
  </si>
  <si>
    <t>DERPT_G1426.t1</t>
  </si>
  <si>
    <t>DERPT_G1436.t1</t>
  </si>
  <si>
    <t>DERPT_G1442.t1</t>
  </si>
  <si>
    <t>DERPT_G1445.t1</t>
  </si>
  <si>
    <t>DERPT_G145.t1</t>
  </si>
  <si>
    <t>DERPT_G1473.t1</t>
  </si>
  <si>
    <t>DERPT_G148.t1</t>
  </si>
  <si>
    <t>DERPT_G1480.t1</t>
  </si>
  <si>
    <t>DERPT_G1481.t1</t>
  </si>
  <si>
    <t>DERPT_G1497.t1</t>
  </si>
  <si>
    <t>DERPT_G1499.t1</t>
  </si>
  <si>
    <t>DERPT_G1500.t1</t>
  </si>
  <si>
    <t>DERPT_G1505.t1</t>
  </si>
  <si>
    <t>DERPT_G1514.t1</t>
  </si>
  <si>
    <t>DERPT_G1521.t1</t>
  </si>
  <si>
    <t>DERPT_G1526.t1</t>
  </si>
  <si>
    <t>DERPT_G1534.t1</t>
  </si>
  <si>
    <t>DERPT_G1568.t1</t>
  </si>
  <si>
    <t>DERPT_G1570.t1</t>
  </si>
  <si>
    <t>DERPT_G1582.t1</t>
  </si>
  <si>
    <t>DERPT_G1587.t1</t>
  </si>
  <si>
    <t>DERPT_G1592.t1</t>
  </si>
  <si>
    <t>DERPT_G1593.t1</t>
  </si>
  <si>
    <t>DERPT_G1595.t1</t>
  </si>
  <si>
    <t>DERPT_G1600.t1</t>
  </si>
  <si>
    <t>DERPT_G1608.t1</t>
  </si>
  <si>
    <t>DERPT_G1629.t1</t>
  </si>
  <si>
    <t>DERPT_G1633.t1</t>
  </si>
  <si>
    <t>DERPT_G1634.t1</t>
  </si>
  <si>
    <t>DERPT_G164.t1</t>
  </si>
  <si>
    <t>DERPT_G165.t1</t>
  </si>
  <si>
    <t>DERPT_G1656.t1</t>
  </si>
  <si>
    <t>DERPT_G166.t1</t>
  </si>
  <si>
    <t>DERPT_G1673.t1</t>
  </si>
  <si>
    <t>DERPT_G1685.t1</t>
  </si>
  <si>
    <t>DERPT_G1689.t1</t>
  </si>
  <si>
    <t>DERPT_G1692.t1</t>
  </si>
  <si>
    <t>DERPT_G1703.t1</t>
  </si>
  <si>
    <t>DERPT_G1704.t1</t>
  </si>
  <si>
    <t>DERPT_G1708.t1</t>
  </si>
  <si>
    <t>DERPT_G202.t1</t>
  </si>
  <si>
    <t>DERPT_G208.t1</t>
  </si>
  <si>
    <t>DERPT_G216.t1</t>
  </si>
  <si>
    <t>DERPT_G22.t1</t>
  </si>
  <si>
    <t>DERPT_G224.t1</t>
  </si>
  <si>
    <t>DERPT_G240.t1</t>
  </si>
  <si>
    <t>DERPT_G245.t1</t>
  </si>
  <si>
    <t>DERPT_G246.t1</t>
  </si>
  <si>
    <t>DERPT_G2567.t1</t>
  </si>
  <si>
    <t>DERPT_G263.t1</t>
  </si>
  <si>
    <t>DERPT_G266.t1</t>
  </si>
  <si>
    <t>DERPT_G270.t1</t>
  </si>
  <si>
    <t>DERPT_G272.t1</t>
  </si>
  <si>
    <t>DERPT_G273.t1</t>
  </si>
  <si>
    <t>DERPT_G283.t1</t>
  </si>
  <si>
    <t>DERPT_G285.t1</t>
  </si>
  <si>
    <t>DERPT_G298.t1</t>
  </si>
  <si>
    <t>DERPT_G299.t1</t>
  </si>
  <si>
    <t>DERPT_G300.t1</t>
  </si>
  <si>
    <t>DERPT_G3002.t1</t>
  </si>
  <si>
    <t>DERPT_G3008.t1</t>
  </si>
  <si>
    <t>DERPT_G3030.t1</t>
  </si>
  <si>
    <t>DERPT_G3033.t1</t>
  </si>
  <si>
    <t>DERPT_G3047.t1</t>
  </si>
  <si>
    <t>DERPT_G3050.t1</t>
  </si>
  <si>
    <t>DERPT_G3063.t1</t>
  </si>
  <si>
    <t>DERPT_G3067.t1</t>
  </si>
  <si>
    <t>DERPT_G3070.t1</t>
  </si>
  <si>
    <t>DERPT_G3071.t1</t>
  </si>
  <si>
    <t>DERPT_G3077.t1</t>
  </si>
  <si>
    <t>DERPT_G3079.t1</t>
  </si>
  <si>
    <t>DERPT_G308.t1</t>
  </si>
  <si>
    <t>DERPT_G3083.t1</t>
  </si>
  <si>
    <t>DERPT_G3084.t1</t>
  </si>
  <si>
    <t>DERPT_G3094.t1</t>
  </si>
  <si>
    <t>DERPT_G3103.t1</t>
  </si>
  <si>
    <t>DERPT_G3125.t1</t>
  </si>
  <si>
    <t>DERPT_G3131.t1</t>
  </si>
  <si>
    <t>DERPT_G3132.t1</t>
  </si>
  <si>
    <t>DERPT_G3135.t1</t>
  </si>
  <si>
    <t>DERPT_G3148.t1</t>
  </si>
  <si>
    <t>DERPT_G3168.t1</t>
  </si>
  <si>
    <t>DERPT_G3186.t1</t>
  </si>
  <si>
    <t>DERPT_G3213.t1</t>
  </si>
  <si>
    <t>DERPT_G3216.t1</t>
  </si>
  <si>
    <t>DERPT_G3224.t1</t>
  </si>
  <si>
    <t>DERPT_G3236.t1</t>
  </si>
  <si>
    <t>DERPT_G324.t1</t>
  </si>
  <si>
    <t>DERPT_G3253.t1</t>
  </si>
  <si>
    <t>DERPT_G3268.t1</t>
  </si>
  <si>
    <t>DERPT_G3284.t1</t>
  </si>
  <si>
    <t>DERPT_G3292.t1</t>
  </si>
  <si>
    <t>DERPT_G3297.t1</t>
  </si>
  <si>
    <t>DERPT_G3299.t1</t>
  </si>
  <si>
    <t>DERPT_G3304.t1</t>
  </si>
  <si>
    <t>DERPT_G3310.t1</t>
  </si>
  <si>
    <t>DERPT_G3317.t1</t>
  </si>
  <si>
    <t>DERPT_G3320.t1</t>
  </si>
  <si>
    <t>DERPT_G333.t1</t>
  </si>
  <si>
    <t>DERPT_G3330.t1</t>
  </si>
  <si>
    <t>DERPT_G3339.t1</t>
  </si>
  <si>
    <t>DERPT_G335.t1</t>
  </si>
  <si>
    <t>DERPT_G3356.t1</t>
  </si>
  <si>
    <t>DERPT_G336.t1</t>
  </si>
  <si>
    <t>DERPT_G3376.t1</t>
  </si>
  <si>
    <t>DERPT_G3383.t1</t>
  </si>
  <si>
    <t>DERPT_G3387.t1</t>
  </si>
  <si>
    <t>DERPT_G3400.t1</t>
  </si>
  <si>
    <t>DERPT_G3418.t1</t>
  </si>
  <si>
    <t>DERPT_G3422.t1</t>
  </si>
  <si>
    <t>DERPT_G3423.t1</t>
  </si>
  <si>
    <t>DERPT_G3427.t1</t>
  </si>
  <si>
    <t>DERPT_G3449.t1</t>
  </si>
  <si>
    <t>DERPT_G3460.t1</t>
  </si>
  <si>
    <t>DERPT_G3465.t1</t>
  </si>
  <si>
    <t>DERPT_G3468.t1</t>
  </si>
  <si>
    <t>DERPT_G3476.t1</t>
  </si>
  <si>
    <t>DERPT_G348.t1</t>
  </si>
  <si>
    <t>DERPT_G3489.t1</t>
  </si>
  <si>
    <t>DERPT_G35.t1</t>
  </si>
  <si>
    <t>DERPT_G3502.t1</t>
  </si>
  <si>
    <t>DERPT_G3519.t1</t>
  </si>
  <si>
    <t>DERPT_G352.t1</t>
  </si>
  <si>
    <t>DERPT_G3540.t1</t>
  </si>
  <si>
    <t>DERPT_G3541.t1</t>
  </si>
  <si>
    <t>DERPT_G3555.t1</t>
  </si>
  <si>
    <t>DERPT_G3578.t1</t>
  </si>
  <si>
    <t>DERPT_G3583.t1</t>
  </si>
  <si>
    <t>DERPT_G3586.t1</t>
  </si>
  <si>
    <t>DERPT_G3593.t1</t>
  </si>
  <si>
    <t>DERPT_G36.t1</t>
  </si>
  <si>
    <t>DERPT_G3615.t1</t>
  </si>
  <si>
    <t>DERPT_G3616.t1</t>
  </si>
  <si>
    <t>DERPT_G3620.t1</t>
  </si>
  <si>
    <t>DERPT_G3635.t1</t>
  </si>
  <si>
    <t>DERPT_G3657.t1</t>
  </si>
  <si>
    <t>DERPT_G366.t1</t>
  </si>
  <si>
    <t>DERPT_G3666.t1</t>
  </si>
  <si>
    <t>DERPT_G367.t1</t>
  </si>
  <si>
    <t>DERPT_G3677.t1</t>
  </si>
  <si>
    <t>DERPT_G3682.t1</t>
  </si>
  <si>
    <t>DERPT_G3713.t1</t>
  </si>
  <si>
    <t>DERPT_G3726.t1</t>
  </si>
  <si>
    <t>DERPT_G3736.t1</t>
  </si>
  <si>
    <t>DERPT_G3746.t1</t>
  </si>
  <si>
    <t>DERPT_G3755.t1</t>
  </si>
  <si>
    <t>DERPT_G3756.t1</t>
  </si>
  <si>
    <t>DERPT_G3759.t1</t>
  </si>
  <si>
    <t>DERPT_G3763.t1</t>
  </si>
  <si>
    <t>DERPT_G3764.t1</t>
  </si>
  <si>
    <t>DERPT_G3769.t1</t>
  </si>
  <si>
    <t>DERPT_G3781.t1</t>
  </si>
  <si>
    <t>DERPT_G3795.t1</t>
  </si>
  <si>
    <t>DERPT_G3807.t1</t>
  </si>
  <si>
    <t>DERPT_G3808.t1</t>
  </si>
  <si>
    <t>DERPT_G388.t1</t>
  </si>
  <si>
    <t>DERPT_G396.t1</t>
  </si>
  <si>
    <t>DERPT_G404.t1</t>
  </si>
  <si>
    <t>DERPT_G4087.t1</t>
  </si>
  <si>
    <t>DERPT_G4089.t1</t>
  </si>
  <si>
    <t>DERPT_G4095.t1</t>
  </si>
  <si>
    <t>DERPT_G4108.t1</t>
  </si>
  <si>
    <t>DERPT_G4109.t1</t>
  </si>
  <si>
    <t>DERPT_G4114.t1</t>
  </si>
  <si>
    <t>DERPT_G4124.t1</t>
  </si>
  <si>
    <t>DERPT_G4126.t1</t>
  </si>
  <si>
    <t>DERPT_G4134.t1</t>
  </si>
  <si>
    <t>DERPT_G4144.t1</t>
  </si>
  <si>
    <t>DERPT_G4145.t1</t>
  </si>
  <si>
    <t>DERPT_G4161.t1</t>
  </si>
  <si>
    <t>DERPT_G4181.t1</t>
  </si>
  <si>
    <t>DERPT_G4187.t1</t>
  </si>
  <si>
    <t>DERPT_G4188.t1</t>
  </si>
  <si>
    <t>DERPT_G420.t1</t>
  </si>
  <si>
    <t>DERPT_G4201.t1</t>
  </si>
  <si>
    <t>DERPT_G4203.t1</t>
  </si>
  <si>
    <t>DERPT_G4217.t1</t>
  </si>
  <si>
    <t>DERPT_G4218.t1</t>
  </si>
  <si>
    <t>DERPT_G4231.t1</t>
  </si>
  <si>
    <t>DERPT_G4239.t1</t>
  </si>
  <si>
    <t>DERPT_G4242.t1</t>
  </si>
  <si>
    <t>DERPT_G4251.t1</t>
  </si>
  <si>
    <t>DERPT_G4258.t1</t>
  </si>
  <si>
    <t>DERPT_G4296.t1</t>
  </si>
  <si>
    <t>DERPT_G4302.t1</t>
  </si>
  <si>
    <t>DERPT_G4304.t1</t>
  </si>
  <si>
    <t>DERPT_G4318.t1</t>
  </si>
  <si>
    <t>DERPT_G4320.t1</t>
  </si>
  <si>
    <t>DERPT_G4321.t1</t>
  </si>
  <si>
    <t>DERPT_G4339.t1</t>
  </si>
  <si>
    <t>DERPT_G4354.t1</t>
  </si>
  <si>
    <t>DERPT_G4365.t1</t>
  </si>
  <si>
    <t>DERPT_G4366.t1</t>
  </si>
  <si>
    <t>DERPT_G4370.t1</t>
  </si>
  <si>
    <t>DERPT_G4372.t1</t>
  </si>
  <si>
    <t>DERPT_G4378.t1</t>
  </si>
  <si>
    <t>DERPT_G4382.t1</t>
  </si>
  <si>
    <t>DERPT_G4431.t1</t>
  </si>
  <si>
    <t>DERPT_G458.t1</t>
  </si>
  <si>
    <t>DERPT_G465.t1</t>
  </si>
  <si>
    <t>DERPT_G468.t1</t>
  </si>
  <si>
    <t>DERPT_G477.t1</t>
  </si>
  <si>
    <t>DERPT_G4868.t1</t>
  </si>
  <si>
    <t>DERPT_G4869.t1</t>
  </si>
  <si>
    <t>DERPT_G488.t1</t>
  </si>
  <si>
    <t>DERPT_G4884.t1</t>
  </si>
  <si>
    <t>DERPT_G4888.t1</t>
  </si>
  <si>
    <t>DERPT_G4907.t1</t>
  </si>
  <si>
    <t>DERPT_G493.t1</t>
  </si>
  <si>
    <t>DERPT_G4931.t1</t>
  </si>
  <si>
    <t>DERPT_G4937.t1</t>
  </si>
  <si>
    <t>DERPT_G4940.t1</t>
  </si>
  <si>
    <t>DERPT_G4943.t1</t>
  </si>
  <si>
    <t>DERPT_G4955.t1</t>
  </si>
  <si>
    <t>DERPT_G4960.t1</t>
  </si>
  <si>
    <t>DERPT_G4980.t1</t>
  </si>
  <si>
    <t>DERPT_G4982.t1</t>
  </si>
  <si>
    <t>DERPT_G4996.t1</t>
  </si>
  <si>
    <t>DERPT_G4997.t1</t>
  </si>
  <si>
    <t>DERPT_G50.t1</t>
  </si>
  <si>
    <t>DERPT_G5000.t1</t>
  </si>
  <si>
    <t>DERPT_G5018.t1</t>
  </si>
  <si>
    <t>DERPT_G5021.t1</t>
  </si>
  <si>
    <t>DERPT_G503.t1</t>
  </si>
  <si>
    <t>DERPT_G5052.t1</t>
  </si>
  <si>
    <t>DERPT_G508.t1</t>
  </si>
  <si>
    <t>DERPT_G5103.t1</t>
  </si>
  <si>
    <t>DERPT_G5111.t1</t>
  </si>
  <si>
    <t>DERPT_G512.t1</t>
  </si>
  <si>
    <t>DERPT_G5137.t1</t>
  </si>
  <si>
    <t>DERPT_G5162.t1</t>
  </si>
  <si>
    <t>DERPT_G5192.t1</t>
  </si>
  <si>
    <t>DERPT_G5222.t1</t>
  </si>
  <si>
    <t>DERPT_G5223.t1</t>
  </si>
  <si>
    <t>DERPT_G523.t1</t>
  </si>
  <si>
    <t>DERPT_G5238.t1</t>
  </si>
  <si>
    <t>DERPT_G5254.t1</t>
  </si>
  <si>
    <t>DERPT_G5260.t1</t>
  </si>
  <si>
    <t>DERPT_G5265.t1</t>
  </si>
  <si>
    <t>DERPT_G5282.t1</t>
  </si>
  <si>
    <t>DERPT_G531.t1</t>
  </si>
  <si>
    <t>DERPT_G5313.t1</t>
  </si>
  <si>
    <t>DERPT_G5314.t1</t>
  </si>
  <si>
    <t>DERPT_G5343.t1</t>
  </si>
  <si>
    <t>DERPT_G5349.t1</t>
  </si>
  <si>
    <t>DERPT_G5380.t1</t>
  </si>
  <si>
    <t>DERPT_G5393.t1</t>
  </si>
  <si>
    <t>DERPT_G5397.t1</t>
  </si>
  <si>
    <t>DERPT_G5398.t1</t>
  </si>
  <si>
    <t>DERPT_G5399.t1</t>
  </si>
  <si>
    <t>DERPT_G5404.t1</t>
  </si>
  <si>
    <t>DERPT_G5411.t1</t>
  </si>
  <si>
    <t>DERPT_G5415.t1</t>
  </si>
  <si>
    <t>DERPT_G5419.t1</t>
  </si>
  <si>
    <t>DERPT_G5428.t1</t>
  </si>
  <si>
    <t>DERPT_G5431.t1</t>
  </si>
  <si>
    <t>DERPT_G5443.t1</t>
  </si>
  <si>
    <t>DERPT_G545.t1</t>
  </si>
  <si>
    <t>DERPT_G5456.t1</t>
  </si>
  <si>
    <t>DERPT_G546.t1</t>
  </si>
  <si>
    <t>DERPT_G5469.t1</t>
  </si>
  <si>
    <t>DERPT_G5481.t1</t>
  </si>
  <si>
    <t>DERPT_G5495.t1</t>
  </si>
  <si>
    <t>DERPT_G5504.t1</t>
  </si>
  <si>
    <t>DERPT_G5513.t1</t>
  </si>
  <si>
    <t>DERPT_G5522.t1</t>
  </si>
  <si>
    <t>DERPT_G5527.t1</t>
  </si>
  <si>
    <t>DERPT_G5529.t1</t>
  </si>
  <si>
    <t>DERPT_G5530.t1</t>
  </si>
  <si>
    <t>DERPT_G5531.t1</t>
  </si>
  <si>
    <t>DERPT_G5538.t1</t>
  </si>
  <si>
    <t>DERPT_G5555.t1</t>
  </si>
  <si>
    <t>DERPT_G5556.t1</t>
  </si>
  <si>
    <t>DERPT_G5569.t1</t>
  </si>
  <si>
    <t>DERPT_G5593.t1</t>
  </si>
  <si>
    <t>DERPT_G5594.t1</t>
  </si>
  <si>
    <t>DERPT_G5603.t1</t>
  </si>
  <si>
    <t>DERPT_G5612.t1</t>
  </si>
  <si>
    <t>DERPT_G5631.t1</t>
  </si>
  <si>
    <t>DERPT_G5635.t1</t>
  </si>
  <si>
    <t>DERPT_G5672.t1</t>
  </si>
  <si>
    <t>DERPT_G5674.t1</t>
  </si>
  <si>
    <t>DERPT_G5677.t1</t>
  </si>
  <si>
    <t>DERPT_G5700.t1</t>
  </si>
  <si>
    <t>DERPT_G5702.t1</t>
  </si>
  <si>
    <t>DERPT_G5714.t1</t>
  </si>
  <si>
    <t>DERPT_G5721.t1</t>
  </si>
  <si>
    <t>DERPT_G5735.t1</t>
  </si>
  <si>
    <t>DERPT_G5744.t1</t>
  </si>
  <si>
    <t>DERPT_G5746.t1</t>
  </si>
  <si>
    <t>DERPT_G5752.t1</t>
  </si>
  <si>
    <t>DERPT_G5756.t1</t>
  </si>
  <si>
    <t>DERPT_G5757.t1</t>
  </si>
  <si>
    <t>DERPT_G5766.t1</t>
  </si>
  <si>
    <t>DERPT_G5768.t1</t>
  </si>
  <si>
    <t>DERPT_G5769.t1</t>
  </si>
  <si>
    <t>DERPT_G5772.t1</t>
  </si>
  <si>
    <t>DERPT_G5779.t1</t>
  </si>
  <si>
    <t>DERPT_G5783.t1</t>
  </si>
  <si>
    <t>DERPT_G5806.t1</t>
  </si>
  <si>
    <t>DERPT_G5812.t1</t>
  </si>
  <si>
    <t>DERPT_G583.t1</t>
  </si>
  <si>
    <t>DERPT_G5843.t1</t>
  </si>
  <si>
    <t>DERPT_G5845.t1</t>
  </si>
  <si>
    <t>DERPT_G5853.t1</t>
  </si>
  <si>
    <t>DERPT_G5860.t1</t>
  </si>
  <si>
    <t>DERPT_G5891.t1</t>
  </si>
  <si>
    <t>DERPT_G5898.t1</t>
  </si>
  <si>
    <t>DERPT_G5907.t1</t>
  </si>
  <si>
    <t>DERPT_G5920.t1</t>
  </si>
  <si>
    <t>DERPT_G5922.t1</t>
  </si>
  <si>
    <t>DERPT_G5925.t1</t>
  </si>
  <si>
    <t>DERPT_G5928.t1</t>
  </si>
  <si>
    <t>DERPT_G5933.t1</t>
  </si>
  <si>
    <t>DERPT_G5937.t1</t>
  </si>
  <si>
    <t>DERPT_G5941.t1</t>
  </si>
  <si>
    <t>DERPT_G595.t1</t>
  </si>
  <si>
    <t>DERPT_G5959.t1</t>
  </si>
  <si>
    <t>DERPT_G5960.t1</t>
  </si>
  <si>
    <t>DERPT_G5975.t1</t>
  </si>
  <si>
    <t>DERPT_G5985.t1</t>
  </si>
  <si>
    <t>DERPT_G600.t1</t>
  </si>
  <si>
    <t>DERPT_G6008.t1</t>
  </si>
  <si>
    <t>DERPT_G6014.t1</t>
  </si>
  <si>
    <t>DERPT_G6020.t1</t>
  </si>
  <si>
    <t>DERPT_G6021.t1</t>
  </si>
  <si>
    <t>DERPT_G6034.t1</t>
  </si>
  <si>
    <t>DERPT_G6042.t1</t>
  </si>
  <si>
    <t>DERPT_G608.t1</t>
  </si>
  <si>
    <t>DERPT_G6082.t1</t>
  </si>
  <si>
    <t>DERPT_G6087.t1</t>
  </si>
  <si>
    <t>DERPT_G6094.t1</t>
  </si>
  <si>
    <t>DERPT_G6103.t1</t>
  </si>
  <si>
    <t>DERPT_G6136.t1</t>
  </si>
  <si>
    <t>DERPT_G6139.t1</t>
  </si>
  <si>
    <t>DERPT_G615.t1</t>
  </si>
  <si>
    <t>DERPT_G617.t1</t>
  </si>
  <si>
    <t>DERPT_G6176.t1</t>
  </si>
  <si>
    <t>DERPT_G6178.t1</t>
  </si>
  <si>
    <t>DERPT_G6180.t1</t>
  </si>
  <si>
    <t>DERPT_G6194.t1</t>
  </si>
  <si>
    <t>DERPT_G620.t1</t>
  </si>
  <si>
    <t>DERPT_G6205.t1</t>
  </si>
  <si>
    <t>DERPT_G6208.t1</t>
  </si>
  <si>
    <t>DERPT_G621.t1</t>
  </si>
  <si>
    <t>DERPT_G6210.t1</t>
  </si>
  <si>
    <t>DERPT_G6223.t1</t>
  </si>
  <si>
    <t>DERPT_G6236.t1</t>
  </si>
  <si>
    <t>DERPT_G6237.t1</t>
  </si>
  <si>
    <t>DERPT_G6239.t1</t>
  </si>
  <si>
    <t>DERPT_G624.t1</t>
  </si>
  <si>
    <t>DERPT_G627.t1</t>
  </si>
  <si>
    <t>DERPT_G6274.t1</t>
  </si>
  <si>
    <t>DERPT_G6278.t1</t>
  </si>
  <si>
    <t>DERPT_G6323.t1</t>
  </si>
  <si>
    <t>DERPT_G6326.t1</t>
  </si>
  <si>
    <t>DERPT_G6331.t1</t>
  </si>
  <si>
    <t>DERPT_G6345.t1</t>
  </si>
  <si>
    <t>DERPT_G6350.t1</t>
  </si>
  <si>
    <t>DERPT_G6355.t1</t>
  </si>
  <si>
    <t>DERPT_G6372.t1</t>
  </si>
  <si>
    <t>DERPT_G6380.t1</t>
  </si>
  <si>
    <t>DERPT_G6395.t1</t>
  </si>
  <si>
    <t>DERPT_G6402.t1</t>
  </si>
  <si>
    <t>DERPT_G6404.t1</t>
  </si>
  <si>
    <t>DERPT_G6411.t1</t>
  </si>
  <si>
    <t>DERPT_G645.t1</t>
  </si>
  <si>
    <t>DERPT_G6618.t1</t>
  </si>
  <si>
    <t>DERPT_G6625.t1</t>
  </si>
  <si>
    <t>DERPT_G6626.t1</t>
  </si>
  <si>
    <t>DERPT_G6640.t1</t>
  </si>
  <si>
    <t>DERPT_G665.t1</t>
  </si>
  <si>
    <t>DERPT_G6689.t1</t>
  </si>
  <si>
    <t>DERPT_G6708.t1</t>
  </si>
  <si>
    <t>DERPT_G6730.t1</t>
  </si>
  <si>
    <t>DERPT_G6731.t1</t>
  </si>
  <si>
    <t>DERPT_G6770.t1</t>
  </si>
  <si>
    <t>DERPT_G6773.t1</t>
  </si>
  <si>
    <t>DERPT_G6792.t1</t>
  </si>
  <si>
    <t>DERPT_G6826.t1</t>
  </si>
  <si>
    <t>DERPT_G6842.t1</t>
  </si>
  <si>
    <t>DERPT_G6856.t1</t>
  </si>
  <si>
    <t>DERPT_G6866.t1</t>
  </si>
  <si>
    <t>DERPT_G6869.t1</t>
  </si>
  <si>
    <t>DERPT_G6874.t1</t>
  </si>
  <si>
    <t>DERPT_G6877.t1</t>
  </si>
  <si>
    <t>DERPT_G6878.t1</t>
  </si>
  <si>
    <t>DERPT_G6879.t1</t>
  </si>
  <si>
    <t>DERPT_G6887.t1</t>
  </si>
  <si>
    <t>DERPT_G6889.t1</t>
  </si>
  <si>
    <t>DERPT_G6897.t1</t>
  </si>
  <si>
    <t>DERPT_G692.t1</t>
  </si>
  <si>
    <t>DERPT_G6921.t1</t>
  </si>
  <si>
    <t>DERPT_G6927.t1</t>
  </si>
  <si>
    <t>DERPT_G6933.t1</t>
  </si>
  <si>
    <t>DERPT_G6939.t1</t>
  </si>
  <si>
    <t>DERPT_G6954.t1</t>
  </si>
  <si>
    <t>DERPT_G6955.t1</t>
  </si>
  <si>
    <t>DERPT_G6979.t1</t>
  </si>
  <si>
    <t>DERPT_G6985.t1</t>
  </si>
  <si>
    <t>DERPT_G6986.t1</t>
  </si>
  <si>
    <t>DERPT_G699.t1</t>
  </si>
  <si>
    <t>DERPT_G6998.t1</t>
  </si>
  <si>
    <t>DERPT_G7.t1</t>
  </si>
  <si>
    <t>DERPT_G7025.t1</t>
  </si>
  <si>
    <t>DERPT_G7026.t1</t>
  </si>
  <si>
    <t>DERPT_G7031.t1</t>
  </si>
  <si>
    <t>DERPT_G7089.t1</t>
  </si>
  <si>
    <t>DERPT_G7101.t1</t>
  </si>
  <si>
    <t>DERPT_G7103.t1</t>
  </si>
  <si>
    <t>DERPT_G7104.t1</t>
  </si>
  <si>
    <t>DERPT_G7116.t1</t>
  </si>
  <si>
    <t>DERPT_G712.t1</t>
  </si>
  <si>
    <t>DERPT_G7154.t1</t>
  </si>
  <si>
    <t>DERPT_G7161.t1</t>
  </si>
  <si>
    <t>DERPT_G7183.t1</t>
  </si>
  <si>
    <t>DERPT_G72.t1</t>
  </si>
  <si>
    <t>DERPT_G7214.t1</t>
  </si>
  <si>
    <t>DERPT_G7219.t1</t>
  </si>
  <si>
    <t>DERPT_G723.t1</t>
  </si>
  <si>
    <t>DERPT_G7243.t1</t>
  </si>
  <si>
    <t>DERPT_G7259.t1</t>
  </si>
  <si>
    <t>DERPT_G7262.t1</t>
  </si>
  <si>
    <t>DERPT_G7263.t1</t>
  </si>
  <si>
    <t>DERPT_G7266.t1</t>
  </si>
  <si>
    <t>DERPT_G7270.t1</t>
  </si>
  <si>
    <t>DERPT_G7328.t1</t>
  </si>
  <si>
    <t>DERPT_G7335.t1</t>
  </si>
  <si>
    <t>DERPT_G7342.t1</t>
  </si>
  <si>
    <t>DERPT_G7353.t1</t>
  </si>
  <si>
    <t>DERPT_G7354.t1</t>
  </si>
  <si>
    <t>DERPT_G7357.t1</t>
  </si>
  <si>
    <t>DERPT_G7358.t1</t>
  </si>
  <si>
    <t>DERPT_G7367.t1</t>
  </si>
  <si>
    <t>DERPT_G7380.t1</t>
  </si>
  <si>
    <t>DERPT_G7389.t1</t>
  </si>
  <si>
    <t>DERPT_G7398.t1</t>
  </si>
  <si>
    <t>DERPT_G7405.t1</t>
  </si>
  <si>
    <t>DERPT_G7408.t1</t>
  </si>
  <si>
    <t>DERPT_G7429.t1</t>
  </si>
  <si>
    <t>DERPT_G7434.t1</t>
  </si>
  <si>
    <t>DERPT_G7437.t1</t>
  </si>
  <si>
    <t>DERPT_G7438.t1</t>
  </si>
  <si>
    <t>DERPT_G7442.t1</t>
  </si>
  <si>
    <t>DERPT_G7454.t1</t>
  </si>
  <si>
    <t>DERPT_G7456.t1</t>
  </si>
  <si>
    <t>DERPT_G7470.t1</t>
  </si>
  <si>
    <t>DERPT_G7471.t1</t>
  </si>
  <si>
    <t>DERPT_G7477.t1</t>
  </si>
  <si>
    <t>DERPT_G7489.t1</t>
  </si>
  <si>
    <t>DERPT_G7490.t1</t>
  </si>
  <si>
    <t>DERPT_G7494.t1</t>
  </si>
  <si>
    <t>DERPT_G7516.t1</t>
  </si>
  <si>
    <t>DERPT_G7522.t1</t>
  </si>
  <si>
    <t>DERPT_G7527.t1</t>
  </si>
  <si>
    <t>DERPT_G753.t1</t>
  </si>
  <si>
    <t>DERPT_G7533.t1</t>
  </si>
  <si>
    <t>DERPT_G7542.t1</t>
  </si>
  <si>
    <t>DERPT_G755.t1</t>
  </si>
  <si>
    <t>DERPT_G7579.t1</t>
  </si>
  <si>
    <t>DERPT_G759.t1</t>
  </si>
  <si>
    <t>DERPT_G7593.t1</t>
  </si>
  <si>
    <t>DERPT_G7598.t1</t>
  </si>
  <si>
    <t>DERPT_G7601.t1</t>
  </si>
  <si>
    <t>DERPT_G7602.t1</t>
  </si>
  <si>
    <t>DERPT_G7610.t1</t>
  </si>
  <si>
    <t>DERPT_G7611.t1</t>
  </si>
  <si>
    <t>DERPT_G7614.t1</t>
  </si>
  <si>
    <t>DERPT_G7622.t1</t>
  </si>
  <si>
    <t>DERPT_G7624.t1</t>
  </si>
  <si>
    <t>DERPT_G763.t1</t>
  </si>
  <si>
    <t>DERPT_G7634.t1</t>
  </si>
  <si>
    <t>DERPT_G7639.t1</t>
  </si>
  <si>
    <t>DERPT_G7648.t1</t>
  </si>
  <si>
    <t>DERPT_G7656.t1</t>
  </si>
  <si>
    <t>DERPT_G7657.t1</t>
  </si>
  <si>
    <t>DERPT_G7670.t1</t>
  </si>
  <si>
    <t>DERPT_G7682.t1</t>
  </si>
  <si>
    <t>DERPT_G7690.t1</t>
  </si>
  <si>
    <t>DERPT_G7696.t1</t>
  </si>
  <si>
    <t>DERPT_G7716.t1</t>
  </si>
  <si>
    <t>DERPT_G772.t1</t>
  </si>
  <si>
    <t>DERPT_G7748.t1</t>
  </si>
  <si>
    <t>DERPT_G7749.t1</t>
  </si>
  <si>
    <t>DERPT_G7751.t1</t>
  </si>
  <si>
    <t>DERPT_G7759.t1</t>
  </si>
  <si>
    <t>DERPT_G776.t1</t>
  </si>
  <si>
    <t>DERPT_G7765.t1</t>
  </si>
  <si>
    <t>DERPT_G7767.t1</t>
  </si>
  <si>
    <t>DERPT_G7780.t1</t>
  </si>
  <si>
    <t>DERPT_G7787.t1</t>
  </si>
  <si>
    <t>DERPT_G7788.t1</t>
  </si>
  <si>
    <t>DERPT_G7796.t1</t>
  </si>
  <si>
    <t>DERPT_G7850.t1</t>
  </si>
  <si>
    <t>DERPT_G7854.t1</t>
  </si>
  <si>
    <t>DERPT_G7855.t1</t>
  </si>
  <si>
    <t>DERPT_G7856.t1</t>
  </si>
  <si>
    <t>DERPT_G7859.t1</t>
  </si>
  <si>
    <t>DERPT_G7872.t1</t>
  </si>
  <si>
    <t>DERPT_G7880.t1</t>
  </si>
  <si>
    <t>DERPT_G7887.t1</t>
  </si>
  <si>
    <t>DERPT_G7921.t1</t>
  </si>
  <si>
    <t>DERPT_G7936.t1</t>
  </si>
  <si>
    <t>DERPT_G7938.t1</t>
  </si>
  <si>
    <t>DERPT_G7981.t1</t>
  </si>
  <si>
    <t>DERPT_G7986.t1</t>
  </si>
  <si>
    <t>DERPT_G8000.t1</t>
  </si>
  <si>
    <t>DERPT_G8002.t1</t>
  </si>
  <si>
    <t>DERPT_G8006.t1</t>
  </si>
  <si>
    <t>DERPT_G8016.t1</t>
  </si>
  <si>
    <t>DERPT_G8017.t1</t>
  </si>
  <si>
    <t>DERPT_G8024.t1</t>
  </si>
  <si>
    <t>DERPT_G8037.t1</t>
  </si>
  <si>
    <t>DERPT_G8038.t1</t>
  </si>
  <si>
    <t>DERPT_G8087.t1</t>
  </si>
  <si>
    <t>DERPT_G8089.t1</t>
  </si>
  <si>
    <t>DERPT_G8108.t1</t>
  </si>
  <si>
    <t>DERPT_G8121.t1</t>
  </si>
  <si>
    <t>DERPT_G8132.t1</t>
  </si>
  <si>
    <t>DERPT_G8140.t1</t>
  </si>
  <si>
    <t>DERPT_G8145.t1</t>
  </si>
  <si>
    <t>DERPT_G8146.t1</t>
  </si>
  <si>
    <t>DERPT_G8154.t1</t>
  </si>
  <si>
    <t>DERPT_G8165.t1</t>
  </si>
  <si>
    <t>DERPT_G8195.t1</t>
  </si>
  <si>
    <t>DERPT_G8196.t1</t>
  </si>
  <si>
    <t>DERPT_G8209.t1</t>
  </si>
  <si>
    <t>DERPT_G821.t1</t>
  </si>
  <si>
    <t>DERPT_G823.t1</t>
  </si>
  <si>
    <t>DERPT_G824.t1</t>
  </si>
  <si>
    <t>DERPT_G8248.t1</t>
  </si>
  <si>
    <t>DERPT_G8256.t1</t>
  </si>
  <si>
    <t>DERPT_G8267.t1</t>
  </si>
  <si>
    <t>DERPT_G8296.t1</t>
  </si>
  <si>
    <t>DERPT_G8302.t1</t>
  </si>
  <si>
    <t>DERPT_G8314.t1</t>
  </si>
  <si>
    <t>DERPT_G8328.t1</t>
  </si>
  <si>
    <t>DERPT_G8344.t1</t>
  </si>
  <si>
    <t>DERPT_G8359.t1</t>
  </si>
  <si>
    <t>DERPT_G8368.t1</t>
  </si>
  <si>
    <t>DERPT_G8376.t1</t>
  </si>
  <si>
    <t>DERPT_G8381.t1</t>
  </si>
  <si>
    <t>DERPT_G8382.t1</t>
  </si>
  <si>
    <t>DERPT_G8384.t1</t>
  </si>
  <si>
    <t>DERPT_G8393.t1</t>
  </si>
  <si>
    <t>DERPT_G84.t1</t>
  </si>
  <si>
    <t>DERPT_G840.t1</t>
  </si>
  <si>
    <t>DERPT_G8408.t1</t>
  </si>
  <si>
    <t>DERPT_G8410.t1</t>
  </si>
  <si>
    <t>DERPT_G8411.t1</t>
  </si>
  <si>
    <t>DERPT_G8412.t1</t>
  </si>
  <si>
    <t>DERPT_G8414.t1</t>
  </si>
  <si>
    <t>DERPT_G8416.t1</t>
  </si>
  <si>
    <t>DERPT_G8430.t1</t>
  </si>
  <si>
    <t>DERPT_G8437.t1</t>
  </si>
  <si>
    <t>DERPT_G8451.t1</t>
  </si>
  <si>
    <t>DERPT_G8483.t1</t>
  </si>
  <si>
    <t>DERPT_G8495.t1</t>
  </si>
  <si>
    <t>DERPT_G8496.t1</t>
  </si>
  <si>
    <t>DERPT_G85.t1</t>
  </si>
  <si>
    <t>DERPT_G8523.t1</t>
  </si>
  <si>
    <t>DERPT_G8551.t1</t>
  </si>
  <si>
    <t>DERPT_G8558.t1</t>
  </si>
  <si>
    <t>DERPT_G8559.t1</t>
  </si>
  <si>
    <t>DERPT_G8562.t1</t>
  </si>
  <si>
    <t>DERPT_G8563.t1</t>
  </si>
  <si>
    <t>DERPT_G8569.t1</t>
  </si>
  <si>
    <t>DERPT_G8572.t1</t>
  </si>
  <si>
    <t>DERPT_G8573.t1</t>
  </si>
  <si>
    <t>DERPT_G8585.t1</t>
  </si>
  <si>
    <t>DERPT_G86.t1</t>
  </si>
  <si>
    <t>DERPT_G8611.t1</t>
  </si>
  <si>
    <t>DERPT_G8612.t1</t>
  </si>
  <si>
    <t>DERPT_G8642.t1</t>
  </si>
  <si>
    <t>DERPT_G8653.t1</t>
  </si>
  <si>
    <t>DERPT_G8656.t1</t>
  </si>
  <si>
    <t>DERPT_G8658.t1</t>
  </si>
  <si>
    <t>DERPT_G8660.t1</t>
  </si>
  <si>
    <t>DERPT_G8676.t1</t>
  </si>
  <si>
    <t>DERPT_G8693.t1</t>
  </si>
  <si>
    <t>DERPT_G8694.t1</t>
  </si>
  <si>
    <t>DERPT_G8713.t1</t>
  </si>
  <si>
    <t>DERPT_G8727.t1</t>
  </si>
  <si>
    <t>DERPT_G8728.t1</t>
  </si>
  <si>
    <t>DERPT_G8730.t1</t>
  </si>
  <si>
    <t>DERPT_G8732.t1</t>
  </si>
  <si>
    <t>DERPT_G8743.t1</t>
  </si>
  <si>
    <t>DERPT_G8745.t1</t>
  </si>
  <si>
    <t>DERPT_G8749.t1</t>
  </si>
  <si>
    <t>DERPT_G8753.t1</t>
  </si>
  <si>
    <t>DERPT_G8776.t1</t>
  </si>
  <si>
    <t>DERPT_G8777.t1</t>
  </si>
  <si>
    <t>DERPT_G8784.t1</t>
  </si>
  <si>
    <t>DERPT_G8788.t1</t>
  </si>
  <si>
    <t>DERPT_G8789.t1</t>
  </si>
  <si>
    <t>DERPT_G8799.t1</t>
  </si>
  <si>
    <t>DERPT_G8802.t1</t>
  </si>
  <si>
    <t>DERPT_G8811.t1</t>
  </si>
  <si>
    <t>DERPT_G8817.t1</t>
  </si>
  <si>
    <t>DERPT_G8825.t1</t>
  </si>
  <si>
    <t>DERPT_G8830.t1</t>
  </si>
  <si>
    <t>DERPT_G8836.t1</t>
  </si>
  <si>
    <t>DERPT_G8847.t1</t>
  </si>
  <si>
    <t>DERPT_G888.t1</t>
  </si>
  <si>
    <t>DERPT_G8890.t1</t>
  </si>
  <si>
    <t>DERPT_G8906.t1</t>
  </si>
  <si>
    <t>DERPT_G8907.t1</t>
  </si>
  <si>
    <t>DERPT_G8909.t1</t>
  </si>
  <si>
    <t>DERPT_G8913.t1</t>
  </si>
  <si>
    <t>DERPT_G8914.t1</t>
  </si>
  <si>
    <t>DERPT_G8937.t1</t>
  </si>
  <si>
    <t>DERPT_G8949.t1</t>
  </si>
  <si>
    <t>DERPT_G8951.t1</t>
  </si>
  <si>
    <t>DERPT_G896.t1</t>
  </si>
  <si>
    <t>DERPT_G8966.t1</t>
  </si>
  <si>
    <t>DERPT_G8967.t1</t>
  </si>
  <si>
    <t>DERPT_G8974.t1</t>
  </si>
  <si>
    <t>DERPT_G8986.t1</t>
  </si>
  <si>
    <t>DERPT_G9019.t1</t>
  </si>
  <si>
    <t>DERPT_G9021.t1</t>
  </si>
  <si>
    <t>DERPT_G9023.t1</t>
  </si>
  <si>
    <t>DERPT_G903.t1</t>
  </si>
  <si>
    <t>DERPT_G9032.t1</t>
  </si>
  <si>
    <t>DERPT_G9081.t1</t>
  </si>
  <si>
    <t>DERPT_G9095.t1</t>
  </si>
  <si>
    <t>DERPT_G9098.t1</t>
  </si>
  <si>
    <t>DERPT_G9105.t1</t>
  </si>
  <si>
    <t>DERPT_G9112.t1</t>
  </si>
  <si>
    <t>DERPT_G915.t1</t>
  </si>
  <si>
    <t>DERPT_G9157.t1</t>
  </si>
  <si>
    <t>DERPT_G9174.t1</t>
  </si>
  <si>
    <t>DERPT_G9180.t1</t>
  </si>
  <si>
    <t>DERPT_G9183.t1</t>
  </si>
  <si>
    <t>DERPT_G9188.t1</t>
  </si>
  <si>
    <t>DERPT_G9189.t1</t>
  </si>
  <si>
    <t>DERPT_G9190.t1</t>
  </si>
  <si>
    <t>DERPT_G9197.t1</t>
  </si>
  <si>
    <t>DERPT_G9198.t1</t>
  </si>
  <si>
    <t>DERPT_G9199.t1</t>
  </si>
  <si>
    <t>DERPT_G9200.t1</t>
  </si>
  <si>
    <t>DERPT_G9202.t1</t>
  </si>
  <si>
    <t>DERPT_G9203.t1</t>
  </si>
  <si>
    <t>DERPT_G9204.t1</t>
  </si>
  <si>
    <t>DERPT_G9205.t1</t>
  </si>
  <si>
    <t>DERPT_G9211.t1</t>
  </si>
  <si>
    <t>DERPT_G9216.t1</t>
  </si>
  <si>
    <t>DERPT_G9223.t1</t>
  </si>
  <si>
    <t>DERPT_G9229.t1</t>
  </si>
  <si>
    <t>DERPT_G9232.t1</t>
  </si>
  <si>
    <t>DERPT_G9236.t1</t>
  </si>
  <si>
    <t>DERPT_G9237.t1</t>
  </si>
  <si>
    <t>DERPT_G9242.t1</t>
  </si>
  <si>
    <t>DERPT_G9243.t1</t>
  </si>
  <si>
    <t>DERPT_G9248.t1</t>
  </si>
  <si>
    <t>DERPT_G9249.t1</t>
  </si>
  <si>
    <t>DERPT_G9251.t1</t>
  </si>
  <si>
    <t>DERPT_G9256.t1</t>
  </si>
  <si>
    <t>DERPT_G9260.t1</t>
  </si>
  <si>
    <t>DERPT_G9261.t1</t>
  </si>
  <si>
    <t>DERPT_G9296.t1</t>
  </si>
  <si>
    <t>DERPT_G9312.t1</t>
  </si>
  <si>
    <t>DERPT_G9317.t1</t>
  </si>
  <si>
    <t>DERPT_G9319.t1</t>
  </si>
  <si>
    <t>DERPT_G933.t1</t>
  </si>
  <si>
    <t>DERPT_G9337.t1</t>
  </si>
  <si>
    <t>DERPT_G9343.t1</t>
  </si>
  <si>
    <t>DERPT_G9345.t1</t>
  </si>
  <si>
    <t>DERPT_G9348.t1</t>
  </si>
  <si>
    <t>DERPT_G9357.t1</t>
  </si>
  <si>
    <t>DERPT_G936.t1</t>
  </si>
  <si>
    <t>DERPT_G9387.t1</t>
  </si>
  <si>
    <t>DERPT_G9390.t1</t>
  </si>
  <si>
    <t>DERPT_G9406.t1</t>
  </si>
  <si>
    <t>DERPT_G9424.t1</t>
  </si>
  <si>
    <t>DERPT_G9429.t1</t>
  </si>
  <si>
    <t>DERPT_G9482.t1</t>
  </si>
  <si>
    <t>DERPT_G9483.t1</t>
  </si>
  <si>
    <t>DERPT_G9486.t1</t>
  </si>
  <si>
    <t>DERPT_G9487.t1</t>
  </si>
  <si>
    <t>DERPT_G9494.t1</t>
  </si>
  <si>
    <t>DERPT_G9496.t1</t>
  </si>
  <si>
    <t>DERPT_G9506.t1</t>
  </si>
  <si>
    <t>DERPT_G9510.t1</t>
  </si>
  <si>
    <t>DERPT_G9513.t1</t>
  </si>
  <si>
    <t>DERPT_G9522.t1</t>
  </si>
  <si>
    <t>DERPT_G9527.t1</t>
  </si>
  <si>
    <t>DERPT_G9541.t1</t>
  </si>
  <si>
    <t>DERPT_G9558.t1</t>
  </si>
  <si>
    <t>DERPT_G9559.t1</t>
  </si>
  <si>
    <t>DERPT_G9591.t1</t>
  </si>
  <si>
    <t>DERPT_G9602.t1</t>
  </si>
  <si>
    <t>DERPT_G9605.t1</t>
  </si>
  <si>
    <t>DERPT_G9606.t1</t>
  </si>
  <si>
    <t>DERPT_G9635.t1</t>
  </si>
  <si>
    <t>DERPT_G9649.t1</t>
  </si>
  <si>
    <t>DERPT_G965.t1</t>
  </si>
  <si>
    <t>DERPT_G966.t1</t>
  </si>
  <si>
    <t>DERPT_G9681.t1</t>
  </si>
  <si>
    <t>DERPT_G9685.t1</t>
  </si>
  <si>
    <t>DERPT_G9691.t1</t>
  </si>
  <si>
    <t>DERPT_G9700.t1</t>
  </si>
  <si>
    <t>DERPT_G9703.t1</t>
  </si>
  <si>
    <t>DERPT_G972.t1</t>
  </si>
  <si>
    <t>DERPT_G9733.t1</t>
  </si>
  <si>
    <t>DERPT_G9734.t1</t>
  </si>
  <si>
    <t>DERPT_G9735.t1</t>
  </si>
  <si>
    <t>DERPT_G9742.t1</t>
  </si>
  <si>
    <t>DERPT_G9744.t1</t>
  </si>
  <si>
    <t>DERPT_G9752.t1</t>
  </si>
  <si>
    <t>DERPT_G9767.t1</t>
  </si>
  <si>
    <t>DERPT_G9788.t1</t>
  </si>
  <si>
    <t>DERPT_G9794.t1</t>
  </si>
  <si>
    <t>DERPT_G9806.t1</t>
  </si>
  <si>
    <t>DERPT_G9817.t1</t>
  </si>
  <si>
    <t>DERPT_G9823.t1</t>
  </si>
  <si>
    <t>DERPT_G9829.t1</t>
  </si>
  <si>
    <t>DERPT_G986.t1</t>
  </si>
  <si>
    <t>DERPT_G9862.t1</t>
  </si>
  <si>
    <t>DERPT_G9887.t1</t>
  </si>
  <si>
    <t>DERPT_G9892.t1</t>
  </si>
  <si>
    <t>DERPT_G9895.t1</t>
  </si>
  <si>
    <t>DERPT_G9905.t1</t>
  </si>
  <si>
    <t>DERPT_G9926.t1</t>
  </si>
  <si>
    <t>DERPT_G9935.t1</t>
  </si>
  <si>
    <t>DERPT_G9949.t1</t>
  </si>
  <si>
    <t>DERPT_G9951.t1</t>
  </si>
  <si>
    <t>543916AAY66643.1 unknown</t>
  </si>
  <si>
    <t>no-mechanoreceptor potential A short isoform</t>
  </si>
  <si>
    <t>783640XP_021702139.1 uncharacterized protein LOC5573072 [Aedes aegypti] XP_021702141.1 uncharacterized protein LOC5573072 [Aedes aegypti] XP_021702142.1 uncharacterized protein LOC5573072 [Aedes aegypti] EAT37771.1 AAEL010260-PA</t>
  </si>
  <si>
    <t>CUTiclin-Like [Caenorhabditis elegans] CUTiclin-Like</t>
  </si>
  <si>
    <t>32989XP_001349661.1 conserved Plasmodium protein [Plasmodium falciparum 3D7] CZT98169.1 conserved Plasmodium protein, unknown function</t>
  </si>
  <si>
    <t>224693XP_001349983.1 conserved Plasmodium membrane protein, unknown function [Plasmodium falciparum 3D7] CAD52391.1 conserved Plasmodium membrane protein, unknown function</t>
  </si>
  <si>
    <t>polycystic kidney disease 1-like 3</t>
  </si>
  <si>
    <t>novel human cystatin</t>
  </si>
  <si>
    <t>315849AAQ22429.1 RH16520p</t>
  </si>
  <si>
    <t>DERPT_G990.t1</t>
  </si>
  <si>
    <t>DERPT_G9769.t1</t>
  </si>
  <si>
    <t>DERPT_G9765.t1</t>
  </si>
  <si>
    <t>DERPT_G9738.t1</t>
  </si>
  <si>
    <t>DERPT_G9299.t1</t>
  </si>
  <si>
    <t>DERPT_G9099.t1</t>
  </si>
  <si>
    <t>DERPT_G9011.t1</t>
  </si>
  <si>
    <t>DERPT_G8366.t1</t>
  </si>
  <si>
    <t>DERPT_G8312.t1</t>
  </si>
  <si>
    <t>DERPT_G8163.t1</t>
  </si>
  <si>
    <t>DERPT_G8151.t1</t>
  </si>
  <si>
    <t>DERPT_G7754.t1</t>
  </si>
  <si>
    <t>DERPT_G7482.t1</t>
  </si>
  <si>
    <t>DERPT_G7480.t1</t>
  </si>
  <si>
    <t>DERPT_G7272.t1</t>
  </si>
  <si>
    <t>DERPT_G7225.t1</t>
  </si>
  <si>
    <t>DERPT_G7062.t1</t>
  </si>
  <si>
    <t>DERPT_G6973.t1</t>
  </si>
  <si>
    <t>DERPT_G6946.t1</t>
  </si>
  <si>
    <t>DERPT_G6923.t1</t>
  </si>
  <si>
    <t>DERPT_G690.t1</t>
  </si>
  <si>
    <t>DERPT_G6854.t1</t>
  </si>
  <si>
    <t>DERPT_G6853.t1</t>
  </si>
  <si>
    <t>DERPT_G6814.t1</t>
  </si>
  <si>
    <t>DERPT_G6648.t1</t>
  </si>
  <si>
    <t>DERPT_G657.t1</t>
  </si>
  <si>
    <t>DERPT_G6420.t1</t>
  </si>
  <si>
    <t>DERPT_G5876.t1</t>
  </si>
  <si>
    <t>DERPT_G5639.t1</t>
  </si>
  <si>
    <t>DERPT_G5168.t1</t>
  </si>
  <si>
    <t>DERPT_G5132.t1</t>
  </si>
  <si>
    <t>DERPT_G5107.t1</t>
  </si>
  <si>
    <t>DERPT_G4967.t1</t>
  </si>
  <si>
    <t>DERPT_G4918.t1</t>
  </si>
  <si>
    <t>DERPT_G4332.t1</t>
  </si>
  <si>
    <t>DERPT_G4299.t1</t>
  </si>
  <si>
    <t>DERPT_G4207.t1</t>
  </si>
  <si>
    <t>DERPT_G4189.t1</t>
  </si>
  <si>
    <t>DERPT_G407.t1</t>
  </si>
  <si>
    <t>DERPT_G3803.t1</t>
  </si>
  <si>
    <t>DERPT_G3728.t1</t>
  </si>
  <si>
    <t>DERPT_G3548.t1</t>
  </si>
  <si>
    <t>DERPT_G3433.t1</t>
  </si>
  <si>
    <t>DERPT_G3416.t1</t>
  </si>
  <si>
    <t>DERPT_G3230.t1</t>
  </si>
  <si>
    <t>DERPT_G3114.t1</t>
  </si>
  <si>
    <t>DERPT_G3.t1</t>
  </si>
  <si>
    <t>DERPT_G264.t1</t>
  </si>
  <si>
    <t>DERPT_G238.t1</t>
  </si>
  <si>
    <t>DERPT_G1589.t1</t>
  </si>
  <si>
    <t>DERPT_G1487.t1</t>
  </si>
  <si>
    <t>DERPT_G147.t1</t>
  </si>
  <si>
    <t>DERPT_G1419.t1</t>
  </si>
  <si>
    <t>DERPT_G1198.t1</t>
  </si>
  <si>
    <t>DERPT_G11784.t1</t>
  </si>
  <si>
    <t>DERPT_G11544.t1</t>
  </si>
  <si>
    <t>DERPT_G11209.t1</t>
  </si>
  <si>
    <t>DERPT_G11187.t1</t>
  </si>
  <si>
    <t>DERPT_G1117.t1</t>
  </si>
  <si>
    <t>DERPT_G11131.t1</t>
  </si>
  <si>
    <t>DERPT_G10968.t1</t>
  </si>
  <si>
    <t>DERPT_G10862.t1</t>
  </si>
  <si>
    <t>DERPT_G10816.t1</t>
  </si>
  <si>
    <t>DERPT_G1069.t1</t>
  </si>
  <si>
    <t>DERPT_G10635.t1</t>
  </si>
  <si>
    <t>DERPT_G10009.t1</t>
  </si>
  <si>
    <t>DERPT_G10005.t1</t>
  </si>
  <si>
    <t>779191EAT32439.1 AAEL015357-PA</t>
  </si>
  <si>
    <t>LFQ intensity minus1</t>
  </si>
  <si>
    <t>LFQ intensity minus2</t>
  </si>
  <si>
    <t>LFQ intensity minus3</t>
  </si>
  <si>
    <t>LFQ intensity minus4</t>
  </si>
  <si>
    <t>LFQ intensity plus1</t>
  </si>
  <si>
    <t>LFQ intensity plus2</t>
  </si>
  <si>
    <t>LFQ intensity plus3</t>
  </si>
  <si>
    <t>LFQ intensity plus4</t>
  </si>
  <si>
    <t>C: Student's T-test Significant minus_plus</t>
  </si>
  <si>
    <t>N: Student's T-test p-value minus_plus</t>
  </si>
  <si>
    <t>N: Student's T-test Difference minus_plus</t>
  </si>
  <si>
    <t>Full=Protease 3 ame: Full=Pitrilysin ame: Full=Protease III ame: Full=Protease pi Flags: Precursor membrane,intracellular membrane-bounded organelle,cytoplasmic part,protein binding,peptidase activity,peptide binding,metal ion binding,protein metabolic pr</t>
  </si>
  <si>
    <t>Full=Acetyl-coenzyme A synthetase Short= oA synthetase Short=Acs ame: Full=Acetate-- ligase ame: Full=Acyl-activating enzyme cytosol,chloroplast stroma,nucleotide binding,acetate-CoA ligase activity,ion binding,acetate metabolic process,acetyl-CoA biosynt</t>
  </si>
  <si>
    <t>Full=Acetyl- mitochondrial Short=ACC Includes: ame: Full=Biotin carboxylase Flags: Precursor nucleolus,mitochondrion,endoplasmic reticulum membrane,cytosol,plasma membrane,actin cytoskeleton,extracellular exosome,acetyl-CoA carboxylase activity,biotin car</t>
  </si>
  <si>
    <t>Full=NADPH--cytochrome P450 reductase Short=CPR Short=P450R mitochondrion,endoplasmic reticulum,lipid droplet,membrane part,intracellular organelle part,NADPH-hemoprotein reductase activity,cytochrome-b5 reductase activity, acting on NAD(P)H,nitric oxide</t>
  </si>
  <si>
    <t>Full=Alkaline tissue-nonspecific isozyme Short=AP-TNAP Short=TNSALP ame: Full=Alkaline phosphatase liver bone kidney isozyme Flags: Precursor extracellular matrix,plasma membrane,brush border,cell surface,myofibril,membrane part,extracellular membrane-bou</t>
  </si>
  <si>
    <t>Full=Glutathione synthetase Short=GSH synthetase Short=GSH-S ame: Full=Glutathione synthase membrane-bounded organelle,cytoplasmic part,glutathione synthase activity,ATP binding,glutathione biosynthetic process,response to chemical</t>
  </si>
  <si>
    <t>Full=DNA-directed RNA polymerase II subunit RPB2 Short=RNA polymerase II subunit 2 Short=RNA polymerase II subunit B2 nuclear chromosome, telomeric region,RNA polymerase II, core complex,mitochondrion,cytosol,plasmodesma,cytoplasmic stress granule,membran</t>
  </si>
  <si>
    <t>Full=Acetyl- mitochondrial ame: Full=Acetoacetyl- thiolase Flags: Precursor nucleus,mitochondrial inner membrane,mitochondrial matrix,peroxisome,cytosol,plasma membrane,extracellular exosome,acetyl-CoA C-acetyltransferase activity,carbon-carbon lyase acti</t>
  </si>
  <si>
    <t>Full=Pyruvate dehydrogenase E1 component subunit somatic mitochondrial ame: Full=PDHE1-A type I Flags: Precursor nucleus,mitochondrion,cytosol,myelin sheath,pyruvate dehydrogenase complex,pyruvate dehydrogenase (acetyl-transferring) activity,pyruvate dehy</t>
  </si>
  <si>
    <t>Full=Histone-binding RBBP7 ame: Full=Nucleosome-remodeling factor subunit RBAP46 ame: Full=Retinoblastoma-binding 7 Short=RBBP-7 transcription factor complex,polytene chromosome,Sin3 complex,NuRD complex,NURF complex,ACF complex,Myb complex,CAF-1 complex,</t>
  </si>
  <si>
    <t>Full=C-terminal-binding 2 Short= 2 nucleoplasm,transcription factor complex,polytene chromosome,cytoplasm,transcriptional repressor complex,cell junction,ISWI-type complex,ribbon synapse,transcription corepressor activity,nucleic acid binding,chromatin bi</t>
  </si>
  <si>
    <t>Full=Glucose-6-phosphate 1-dehydrogenase Short=G6PD nucleus,centrosome,cytosol,chloroplast,cytoplasmic side of plasma membrane,extracellular exosome,glucose-6-phosphate dehydrogenase activity,glucose binding,protein homodimerization activity,NADP binding,</t>
  </si>
  <si>
    <t>Full=L-malyl- beta-methylmalyl- lyase ame: Full=(3S)-malyl- beta-methylmalyl- lyase mitochondrion,transferase activity,lyase activity,metal ion binding,metabolic process,organic substance metabolic process</t>
  </si>
  <si>
    <t>Full=VIP36 ame: Full=Lectin mannose-binding 2-like Short=LMAN2 Flags: Precursor endoplasmic reticulum,endoplasmic reticulum-Golgi intermediate compartment,Golgi apparatus,integral component of membrane,vesicle,extracellular region part,intracellular organ</t>
  </si>
  <si>
    <t>Full=Integrin alpha-8 Contains: ame: Full=Integrin alpha-8 heavy chain Contains: ame: Full=Integrin alpha-8 light chain Flags: Precursor focal adhesion,integrin complex,basal plasma membrane,cell surface,endomembrane system,cell projection membrane,vesicl</t>
  </si>
  <si>
    <t>Full=Synaptotagmin-1 ame: Full=Synaptotagmin I Short= ame: Full=p65 Golgi apparatus,cell junction,clathrin-coated vesicle,integral component of synaptic vesicle membrane,dense core granule,SNARE complex,neuromuscular junction,chromaffin granule membrane,p</t>
  </si>
  <si>
    <t>Full=N-acetylneuraminate lyase Short=NAL Short=Neu5Ac lyase ame: Full=N-acetylneuraminate pyruvate-lyase ame: Full=N-acetylneuraminic acid aldolase ame: Full=Sialate lyase ame: Full=Sialic acid aldolase ame: Full=Sialic acid lyase lyase activity,metabolic</t>
  </si>
  <si>
    <t>Full=Very long-chain specific acyl- mitochondrial Short=VLCAD Flags: Precursor cell wall,nucleolus,mitochondrial inner membrane,cytosol,plasma membrane,mitochondrial nucleoid,fatty-acyl-CoA binding,electron transfer activity,very-long-chain-acyl-CoA dehyd</t>
  </si>
  <si>
    <t>Full=Threonine--tRNA cytoplasmic ame: Full=Threonyl-tRNA synthetase Short= cell wall,mitochondrion,Golgi apparatus,cytosol,plasma membrane,chloroplast,actin cytoskeleton,extracellular exosome,RNA binding,threonine-tRNA ligase activity,ATP binding,threonyl</t>
  </si>
  <si>
    <t>Full=CAD Includes: ame: Full=Glutamine-dependent carbamoyl-phosphate synthase Includes: ame: Full=Aspartate carbamoyltransferase Includes: ame: Full=Dihydroorotase nucleoplasm,cytosol,carbamoyl-phosphate synthase complex,integral component of membrane,nuc</t>
  </si>
  <si>
    <t>Full=ATP-dependent RNA helicase DDX1 ame: Full=DEAD box 1 acrosomal vesicle,endosome,cytosol,plasma membrane,synaptic vesicle,cytoplasmic stress granule,terminal bouton,perinuclear region of cytoplasm,presynaptic active zone,cleavage body,tRNA-splicing li</t>
  </si>
  <si>
    <t>Full=Germacrene A synthase ame: Full=5-epi-alpha-selinene synthase ame: Full=8a-epi-alpha-selinene synthase ame: Full=Terpene synthase</t>
  </si>
  <si>
    <t>Full=Low molecular weight -tyrosine-phosphatase ame: Full=Phosphotyrosine phosphatase A Short=PTPase A nucleus,cytoplasm,cytoplasmic side of plasma membrane,extracellular exosome,acid phosphatase activity,non-membrane spanning protein tyrosine phosphatase</t>
  </si>
  <si>
    <t>Full=Methylmalonyl- mitochondrial ame: Full=DL-methylmalonyl- racemase Flags: Precursor mitochondrial matrix,methylmalonyl-CoA epimerase activity,protein binding,short-chain fatty acid catabolic process,L-methylmalonyl-CoA metabolic process,isoleucine cat</t>
  </si>
  <si>
    <t>Full=Cysteine synthase Short=CSase ame: Full=O-acetylserine (thiol)-lyase Short=OAS-TL ame: Full=O-acetylserine sulfhydrylase extracellular region,nucleus,mitochondrion,cytosol,cytoplasmic stress granule,striated muscle dense body,cell periphery,mRNA bind</t>
  </si>
  <si>
    <t>Full=4-coumarate-- ligase 1 Short=4CL 1 ame: Full=4-coumaroyl- synthase 1 cytoplasm,intracellular membrane-bounded organelle,CoA-ligase activity,response to stress,response to fungus,monocarboxylic acid metabolic process,cellular biosynthetic process,smal</t>
  </si>
  <si>
    <t>Full=N-acetylglucosamine-6-phosphate deacetylase Short= c 6-P deacetylase nucleus,N-acetylglucosamine-6-phosphate deacetylase activity,metal ion binding,N-acetylglucosamine catabolic process,N-acetylneuraminate catabolic process</t>
  </si>
  <si>
    <t>Full=Lon protease mitochondrial Flags: Precursor nuclear inner membrane,nucleoplasm,peroxisome,endoplasmic reticulum,integral component of membrane,mitochondrial nucleoid,single-stranded DNA binding,single-stranded RNA binding,ATP-dependent peptidase acti</t>
  </si>
  <si>
    <t>Full=Fibulin-1 Short=FIBL-1 Flags: Precursor basement membrane,extracellular space,membrane-bounded organelle,protein-containing complex,cell part,calcium ion binding,peptidase activator activity,protein-containing complex binding,heart development,negati</t>
  </si>
  <si>
    <t>Full=Filamin-C Short=FLN-C ame: Full=ABP-280 ame: Full=ABP-L ame: Full=Actin-binding ame: Full=Filamin-2 ame: Full=Gamma-filamin nucleus,actin filament,plasma membrane,adherens junction,myofibril,actin filament bundle,female germline ring canal,neuron pro</t>
  </si>
  <si>
    <t>Full=Asparagine synthetase cytosol,plasmodesma,nucleotide binding,asparagine synthase (glutamine-hydrolyzing) activity,aspartate-ammonia ligase activity,protein homodimerization activity,asparagine biosynthetic process,glutamine metabolic process,cellular</t>
  </si>
  <si>
    <t>Full=Long-chain-fatty-acid-- ligase ame: Full=Long-chain acyl- synthetase Short=Acyl- synthetase intracellular part,ligase activity, forming carbon-sulfur bonds,response to stress,response to fungus,monocarboxylic acid metabolic process,cellular biosynthe</t>
  </si>
  <si>
    <t>Full=Fatty acid synthase Includes: ame: Full=[Acyl-carrier- ] S-acetyltransferase Includes: ame: Full=[Acyl-carrier- ] S-malonyltransferase Includes: ame: Full=3-oxoacyl-[acyl-carrier- ] synthase Includes: ame: Full=3-oxoacyl-[acyl-carrier- ] reductase In</t>
  </si>
  <si>
    <t>Full= arginine N-methyltransferase 5 ame: Full=Histone-arginine N-methyltransferase PRMT5 ame: Full=Shk1 kinase-binding 1 homolog Short=SKB1 homolog cytosol,cellular bud neck,histone methyltransferase complex,cytoskeletal part,core promoter sequence-speci</t>
  </si>
  <si>
    <t>Full=WD repeat-containing 5B Ada2/Gcn5/Ada3 transcription activator complex,cytoplasm,heterotrimeric G-protein complex,microtubule associated complex,NSL complex,MLL3/4 complex,Set1C/COMPASS complex,MLL1 complex,Cul4-RING E3 ubiquitin ligase complex,nucle</t>
  </si>
  <si>
    <t>Full=AP-3 complex subunit beta-1 ame: Full=Adaptor complex AP-3 subunit beta-1 ame: Full=Adaptor-related complex 3 subunit beta-1 ame: Full=Beta-3A-adaptin ame: Full=Clathrin assembly complex 3 beta-1 large chain nucleoplasm,lysosomal membrane,trans-Golgi</t>
  </si>
  <si>
    <t>Full=Elongation factor 2 Short=EF-2 cell wall,nucleolus,lipid droplet,cytosol,polysome,microtubule associated complex,plasma membrane,plasmodesma,Cajal body,nuclear speck,extracellular matrix,catalytic step 2 spliceosome,translation elongation factor acti</t>
  </si>
  <si>
    <t>Full=Integrin beta-1 ame: Full=Fibronectin receptor subunit beta ame: Full=VLA-4 subunit beta ame: CD_antigen=CD29 Flags: Precursor focal adhesion,muscle tendon junction,external side of plasma membrane,basal plasma membrane,endomembrane system,intercalat</t>
  </si>
  <si>
    <t>Full= hydroxypyruvate isomerase</t>
  </si>
  <si>
    <t>Full=Thymidylate synthase Short=TS Short=TSase nucleolus,mitochondrial inner membrane,mitochondrial matrix,chloroplast,nuclear periphery,nucleotide binding,mRNA binding,dihydrofolate reductase activity,thymidylate synthase activity,folic acid binding,drug</t>
  </si>
  <si>
    <t>Full=Integrin alpha-3 ame: Full=CD49 antigen-like family member C ame: Full=Galacto B3 Short=GAPB3 ame: Full=VLA-3 subunit alpha ame: CD_antigen=CD49c Contains: ame: Full=Integrin alpha-3 heavy chain Contains: ame: Full=Integrin alpha-3 light chain Flags:</t>
  </si>
  <si>
    <t>Full=Actin-related 2 ame: Full=Actin 2 podosome,mitochondrion,cytosol,actin filament,Arp2/3 protein complex,focal adhesion,postsynaptic density,integral component of membrane,lamellipodium,actin cap,actin cortical patch,extracellular exosome,invadopodium,</t>
  </si>
  <si>
    <t>Full=Kynurenine formamidase Short=KFA Short=KFase ame: Full=Arylformamidase ame: Full=N-formylkynurenine formamidase Short=FKF arylformamidase activity,tryptophan catabolic process to kynurenine,glyoxylate metabolic process</t>
  </si>
  <si>
    <t>Full=Long-chain-fatty-acid-- ligase 3 ame: Full=Long-chain acyl- synthetase 3 Short=LACS 3 endoplasmic reticulum,Golgi apparatus,chloroplast envelope,mitochondrial membrane,long-chain fatty acid-CoA ligase activity,protein binding,acid-thiol ligase activi</t>
  </si>
  <si>
    <t>Full=2Fe-2S ferredoxin ame: Full=Adrenodoxin mitochondrial matrix,mitochondrial crista,iron ion binding,cholesterol monooxygenase (side-chain-cleaving) activity,electron transfer activity,NADPH-adrenodoxin reductase activity,oxidoreductase activity, actin</t>
  </si>
  <si>
    <t>Full= arginine N-methyltransferase 1 ame: Full=Histone-arginine N-methyltransferase PRMT1 nucleolus,cytosol,ribosome,plasma membrane,methylosome,protein-containing complex,protein C-terminal carboxyl O-methyltransferase activity,C-methyltransferase activi</t>
  </si>
  <si>
    <t>Full=Hemicentin-1 ame: Full=Fibulin-6 Short=FIBL-6 Flags: Precursor extracellular region,sarcomere,membrane-bounded organelle,intracellular organelle part,protein kinase activity,Rho guanyl-nucleotide exchange factor activity,ATP binding,cytoskeletal prot</t>
  </si>
  <si>
    <t>Full=Eukaryotic translation initiation factor 3 subunit I Short=eIF3i ame: Full=Eukaryotic translation initiation factor 3 subunit 2 ame: Full=TRIP-1 homolog cytosol,polysome,NatC complex,SMN complex,SMN-Sm protein complex,intracellular organelle,signalin</t>
  </si>
  <si>
    <t>Full=Ribose-phosphate pyrophosphokinase 2 ame: Full=Phosphoribosyl pyrophosphate synthase II Short=PRS-II ribose phosphate diphosphokinase complex,protein-containing complex,magnesium ion binding,ribose phosphate diphosphokinase activity,kinase binding,en</t>
  </si>
  <si>
    <t>Full=Cytoplasmic dynein 1 intermediate chain 2 ame: Full=Cytoplasmic dynein intermediate chain 2 ame: Full=Dynein intermediate chain cytosolic Short=DH IC-2 kinetochore,spindle pole,nucleus,cytoplasmic dynein complex,cilium,cytoplasmic ribonucleoprotein g</t>
  </si>
  <si>
    <t>Full=Bis(5 -nucleosyl)- symmetrical ame: Full=Ap4A hydrolase ame: Full=Diadenosine 5 ,5 -P1,P4-tetraphosphate pyrophosphohydrolase ame: Full=Diadenosine tetraphosphatase intracellular part,peptidase activator activity,hydrolase activity,lysine-acetylated</t>
  </si>
  <si>
    <t>Full=Unconventional myosin-X ame: Full=Unconventional myosin-10 photoreceptor outer segment,photoreceptor inner segment,lysosomal membrane,cytosol,microvillus,brush border,apical plasma membrane,filopodium,myosin VI complex,myosin VII complex,filamentous</t>
  </si>
  <si>
    <t>Full=Acyl-coenzyme A thioesterase 13 Short=Acyl- thioesterase 13 ame: Full=Thioesterase superfamily member 2 Contains: ame: Full=Acyl-coenzyme A thioesterase N-terminally processed mitochondrion,hydrolase activity,cellular process</t>
  </si>
  <si>
    <t>DERPT_G11726.t1;DERPT_G12300.t1</t>
  </si>
  <si>
    <t>Full=Laminin subunit alpha-1 ame: Full=Laminin A chain ame: Full=Laminin-1 subunit alpha ame: Full=Laminin-3 subunit alpha ame: Full=S-laminin subunit alpha Short=S-LAM alpha Flags: Precursor laminin-1 complex,laminin-3 complex,extracellular space,cell-ce</t>
  </si>
  <si>
    <t>Full=Nucleoside diphosphate-linked moiety X motif 19 Short=Nudix motif 19 intracellular membrane-bounded organelle,cytoplasmic part,hydrolase activity</t>
  </si>
  <si>
    <t>Full=ATP-dependent RNA helicase DBP5 polysome,cellular bud tip,membrane,preribosome, large subunit precursor,chromatoid body,nuclear pore cytoplasmic filaments,inositol hexakisphosphate binding,RNA binding,ATP-dependent RNA helicase activity,ATP binding,t</t>
  </si>
  <si>
    <t>Full=Adenosylhomocysteinase ame: Full=S-adenosyl-L-homocysteine hydrolase Short= cyase endoplasmic reticulum,cytosol,apical plasma membrane,neuron projection,extracellular exosome,RNA binding,adenosylhomocysteinase activity,identical protein binding,NAD b</t>
  </si>
  <si>
    <t>Full=RIMS-binding 2 Short=RIM-BP2 protein binding</t>
  </si>
  <si>
    <t>Full= CLP1 homolog tRNA-intron endonuclease complex,cytoplasm,mRNA cleavage factor complex,calmodulin-dependent protein kinase activity,calmodulin binding,ATP binding,calcium-dependent protein serine/threonine kinase activity,polydeoxyribonucleotide kinas</t>
  </si>
  <si>
    <t>Full=Ethylmalonyl- decarboxylase ame: Full=Enoyl- hydratase domain-containing 1 ame: Full=Methylmalonyl- decarboxylase Short=MMCD cytosol,carboxy-lyase activity,lipid metabolic process</t>
  </si>
  <si>
    <t>Full=Ubiquitin-like domain-containing CTD phosphatase 1 ame: Full=Nuclear proteasome inhibitor UBLCP1 nucleolus,protein serine/threonine phosphatase activity,protein binding,protein dephosphorylation,protein serine/threonine phosphatase complex</t>
  </si>
  <si>
    <t>Full=Nck-associated 1 Short=NAP 1 ame: Full=Membrane-associated HEM-2 ame: Full=p125Nap1 cytosol,focal adhesion,integral component of membrane,lamellipodium,SCAR complex,plasma membrane part,extracellular exosome,GTPase activator activity,protein kinase a</t>
  </si>
  <si>
    <t>Der p11 Allergen;Proposed StenAllergen,  Allergen Homolog (Ani s2, Blo t11, Der f11, Der p11):Full=Paramyosin myosin complex,RNA binding,motor activity,pseudouridine synthase activity,pseudouridine synthesis,mesoderm development,myofibril assembly</t>
  </si>
  <si>
    <t>Full=Sodium-driven chloride bicarbonate exchanger ame: Full=Solute carrier family 4 member 10 integral component of plasma membrane,basolateral plasma membrane,apical plasma membrane,cytoplasmic vesicle,neuronal cell body membrane,apical dendrite,basal de</t>
  </si>
  <si>
    <t>Full=Heterogeneous nuclear ribonucleo D0 Short=hnRNP D0 ame: Full=AU-rich element RNA-binding 1 chromatin,polytene chromosome puff,nucleolus,polysome,omega speckle,P granule,precatalytic spliceosome,catalytic step 2 spliceosome,RNA polymerase II transcrip</t>
  </si>
  <si>
    <t>Full=Cathepsin K Flags: Precursor lytic vacuole,cysteine-type peptidase activity,proteolysis,response to osmotic stress,response to water deprivation,response to hormone,response to hexose,shoot system development,plant organ senescence,defense response t</t>
  </si>
  <si>
    <t>Full=Probable L-aspartate dehydrogenase oxidoreductase activity,NADP binding,NADP catabolic process,pyridine nucleotide biosynthetic process,oxidation-reduction process</t>
  </si>
  <si>
    <t>Full=FK506-binding 2 ame: Full=Peptidyl-prolyl cis-trans isomerase Short=PPIase ame: Full=Rotamase Flags: Precursor fungal-type vacuole,nucleus,endoplasmic reticulum membrane,Golgi apparatus,cytosol,chloroplast thylakoid lumen,extracellular exosome,peptid</t>
  </si>
  <si>
    <t>Full=40S ribosomal S10 cell wall,nucleoplasm,nucleolus,microtubule associated complex,brush border,cell-cell adherens junction,focal adhesion,chloroplast,basal plasma membrane,apical plasma membrane,sarcoplasm,cytosolic small ribosomal subunit,hemidesmoso</t>
  </si>
  <si>
    <t>Full=Eukaryotic translation initiation factor 4 gamma 2 Short=eIF-4-gamma 2 Short=eIF-4G 2 Short=eIF4G 2 ame: Full=Novel APOBEC-1 target 1 ame: Full=Translation repressor NAT1 ame: Full=p97 nucleus,cytoplasm,RNA binding,protein binding,regulation of cellu</t>
  </si>
  <si>
    <t>Full=Actin cytoskeleton-regulatory complex PAN1 cytoskeleton,clathrin-coated pit,cell junction,site of polarized growth,cytoplasmic vesicle,protein-containing complex,intracellular organelle part,cell projection part,bounding membrane of organelle,plasma</t>
  </si>
  <si>
    <t>Full=S-adenosylmethionine synthase Short= et synthase ame: Full=Methionine adenosyltransferase Short=MAT cytosol,cytoplasmic stress granule,nuclear matrix,methionine adenosyltransferase complex,magnesium ion binding,methionine adenosyltransferase activity</t>
  </si>
  <si>
    <t>Full=NADH-quinone oxidoreductase subunit C ame: Full=NADH dehydrogenase I subunit C ame: Full=NDH-1 subunit C nucleus,mitochondrial respiratory chain complex I,mitochondrial matrix,myelin sheath,protein binding,NADH dehydrogenase (ubiquinone) activity,ele</t>
  </si>
  <si>
    <t>Full=Alpha-actinin-4 ame: Full=Non-muscle alpha-actinin 4 stress fiber,nucleolus,lipid droplet,cytosol,cell-cell adherens junction,spectrin,postsynaptic density,spectrin-associated cytoskeleton,apicolateral plasma membrane,lateral plasma membrane,nuclear</t>
  </si>
  <si>
    <t>Full=Cytochrome heme mitochondrial ame: Full=Complex III subunit 4 ame: Full=Complex III subunit IV ame: Full=Cytochrome b-c1 complex subunit 4 ame: Full=Ubiquinol-cytochrome-c reductase complex cytochrome c1 subunit Short=Cytochrome c-1 Flags: Precursor</t>
  </si>
  <si>
    <t>Full=60S ribosomal L19 nucleolus,plasma membrane,focal adhesion,plasmodesma,cytosolic large ribosomal subunit,preribosome, large subunit precursor,mRNA binding,structural constituent of ribosome,large ribosomal subunit rRNA binding,5.8S rRNA binding,nemat</t>
  </si>
  <si>
    <t>Full=26S proteasome regulatory subunit 6B homolog cell wall,nucleoplasm,plasma membrane,proteasome regulatory particle, base subcomplex,plasmodesma,inclusion body,nuclear proteasome complex,cytosolic proteasome complex,ATP binding,TBP-class protein bindin</t>
  </si>
  <si>
    <t>Full=Chaperone mitochondrion,lysosomal membrane,plasma membrane,synaptic vesicle,terminal bouton,clathrin-sculpted gamma-aminobutyric acid transport vesicle membrane,extracellular exosome,protein binding,ATP-dependent protein binding,metal ion binding,syn</t>
  </si>
  <si>
    <t>Full=Acid phosphatase type 7 ame: Full=Purple acid phosphatase long form Flags: Precursor intracellular organelle,membrane part,acid phosphatase activity,protein binding,metal ion binding,negative regulation of cellular metabolic process,regulation of def</t>
  </si>
  <si>
    <t>Full=Single-stranded DNA-binding Short=SSB cytosol,mitochondrial nucleoid,single-stranded DNA binding,enzyme activator activity,identical protein binding,DNA replication,DNA repair,DNA recombination,positive regulation of catalytic activity,mitochondrion</t>
  </si>
  <si>
    <t>Full=V-type proton ATPase subunit G Short=V-ATPase subunit G ame: Full=V-ATPase 13 kDa subunit ame: Full=Vacuolar proton pump subunit G vacuolar proton-transporting V-type ATPase, V1 domain,lysosomal membrane,cytosol,integral component of synaptic vesicle</t>
  </si>
  <si>
    <t>Full=ATP-dependent RNA helicase DED1 nucleus,lipid droplet,cytosol,microtubule associated complex,cytoplasmic stress granule,membrane,RISC complex,neuronal cell body,P granule,mRNA binding,ATP-dependent RNA helicase activity,ATP binding,translation initia</t>
  </si>
  <si>
    <t>Full=Alpha-actinin-1 ame: Full=Alpha-actinin cytoskeletal isoform ame: Full=F-actin cross-linking ame: Full=Non-muscle alpha-actinin-1 nucleus,Golgi apparatus,lipid droplet,cytosol,fascia adherens,spectrin,spectrin-associated cytoskeleton,microtubule cyto</t>
  </si>
  <si>
    <t>Full=Katanin p60 ATPase-containing subunit A1 Short=Katanin p60 subunit A1 ame: Full=p60 katanin ESCRT III complex,spindle pole,nucleus,lysosome,early endosome,multivesicular body,vacuolar membrane,endoplasmic reticulum,centrosome,cytosol,plasma membrane,</t>
  </si>
  <si>
    <t>458853WP_011311373.1 DUF924 domain-containing protein [Thiobacillus denitrificans] AAZ96814.1 conserved hypothetical protein protein binding</t>
  </si>
  <si>
    <t>Full=Peflin ame: Full=PEF with a long N-terminal hydrophobic domain ame: Full=Penta-EF hand domain-containing 1 nucleus,endosome,endoplasmic reticulum membrane,cytosol,plasma membrane,Z disc,neuron projection,synapse part,cell projection part,extracellula</t>
  </si>
  <si>
    <t>Full=Chaperone endoplasmic reticulum lumen,smooth endoplasmic reticulum,cytosol,endoplasmic reticulum Sec complex,extracellular vesicle,protein kinase inhibitor activity,protein kinase binding,ion binding,chaperone binding,misfolded protein binding,endopl</t>
  </si>
  <si>
    <t>Full=60S ribosomal L37a nucleus,focal adhesion,cytosolic large ribosomal subunit,extracellular exosome,structural constituent of ribosome,metal ion binding,large ribosomal subunit rRNA binding,nematode larval development,cytoplasmic translation,embryo dev</t>
  </si>
  <si>
    <t>Full=GATOR complex MIOS nucleus,lysosome,Seh1-associated complex,lytic vacuole membrane,protein binding,protein localization,positive regulation of TOR signaling,cellular response to stress</t>
  </si>
  <si>
    <t>Full=Stress-induced-phospho 1 Short=STI1 ame: Full=Hsc70 Hsp90-organizing Short=Hop nucleus,Golgi apparatus,cytosol,plasma membrane,myelin sheath,protein-containing complex,mRNA binding,protein C-terminus binding,Hsp70 protein binding,ATPase inhibitor act</t>
  </si>
  <si>
    <t>Full=Transcription initiation factor TFIID subunit 4B ame: Full=Transcription initiation factor TFIID 105 kDa subunit Short=TAF(II)105 Short=TAFII-105 Short=TAFII105 P-body,transcription factor TFIID complex,cytosol,cytoplasmic stress granule,transcriptio</t>
  </si>
  <si>
    <t>Full=Transcription factor GATA-4 ame: Full=GATA-binding factor 4 nuclear chromatin,nucleoplasm,membrane,RNA polymerase II transcription factor complex,RNA polymerase II proximal promoter sequence-specific DNA binding,RNA polymerase II core promoter sequen</t>
  </si>
  <si>
    <t>Full=5 -nucleotidase Short=5 -NT ame: Full=Ecto-5 -nucleotidase ame: CD_antigen=CD73 Flags: Precursor cell part,cytochrome-c oxidase activity,hydrolase activity, acting on ester bonds,nucleotide catabolic process,mitochondrial electron transport, cytochro</t>
  </si>
  <si>
    <t>Full= white fungal-type vacuole membrane,chloroplast,external side of plasma membrane,recycling endosome,lipid transporter activity,ATP binding,ATPase activity, coupled to transmembrane movement of substances,protein homodimerization activity,regulation o</t>
  </si>
  <si>
    <t>DERPT_G9157.t1;DERPT_G4453.t1</t>
  </si>
  <si>
    <t>Full=Proteasome-activating nucleotidase Short=PAN ame: Full=Proteasomal ATPase ame: Full=Proteasome regulatory ATPase ame: Full=Proteasome regulatory particle P-body,plasma membrane,proteasome regulatory particle, base subcomplex,nuclear proteasome comple</t>
  </si>
  <si>
    <t>Der f24: Full=Cytochrome b-c1 complex subunit 7 ame: Full=Complex III subunit 7 ame: Full=Complex III subunit VII ame: Full=Ubiquinol-cytochrome c reductase complex 14 kDa mitochondrial respiratory chain complex III,mitochondrial electron transport, ubiqu</t>
  </si>
  <si>
    <t>Allergen Homolog (Hom s2): Full=Nascent polypeptide-associated complex subunit alpha Short=NAC-alpha ame: Full=Alpha-NAC nucleus,cytosol,nascent polypeptide-associated complex,extracellular exosome,DNA binding,transcription coactivator activity,TBP-class</t>
  </si>
  <si>
    <t>Full=Cysteine and glycine-rich 1 ame: Full=Cysteine-rich 1 Short=CRP Short=CRP1 stress fiber,nucleus,focal adhesion,Z disc,cell leading edge,AT DNA binding,zinc ion binding,DNA binding, bending,structural constituent of muscle,telethonin binding,peptide b</t>
  </si>
  <si>
    <t>Full=Proteasome activator complex subunit 3 ame: Full=Activator of multicatalytic protease subunit 3 ame: Full=Proteasome activator 28 subunit gamma Short=PA28g Short=PA28gamma proteasome activator complex,membrane-bounded organelle,protein binding,endope</t>
  </si>
  <si>
    <t>Full=60S ribosomal L23 nucleolus,focal adhesion,chloroplast,membrane,cytosolic large ribosomal subunit,extracellular matrix,extracellular exosome,structural constituent of ribosome,myosin binding,large ribosomal subunit rRNA binding,nematode larval develo</t>
  </si>
  <si>
    <t>Full=40S ribosomal S19 cell wall,nucleolus,vacuole,focal adhesion,plasmodesma,membrane,cytosolic small ribosomal subunit,extracellular matrix,extracellular exosome,structural constituent of ribosome,fibroblast growth factor binding,protein kinase binding,</t>
  </si>
  <si>
    <t>Full=40S ribosomal S26 nucleolus,cell-cell adherens junction,plasmodesma,chloroplast,membrane,cytosolic small ribosomal subunit,extracellular exosome,mRNA binding,structural constituent of ribosome,cadherin binding involved in cell-cell adhesion,reproduct</t>
  </si>
  <si>
    <t>Full=Serine--tRNA cytoplasmic ame: Full=Seryl-tRNA synthetase Short= ame: Full=Seryl-tRNA(Ser Sec) synthetase mitochondrion,cytosol,cytoplasmic stress granule,extracellular exosome,serine-tRNA ligase activity,ATP binding,negative regulation of transcripti</t>
  </si>
  <si>
    <t>Full=Prosaposin ame: Full=Sulfated glyco 1 Short=SGP-1 Contains: ame: Full=Saposin-A Contains: ame: Full=Saposin-B-Val Contains: ame: Full=Saposin-B Contains: ame: Full=Saposin-C Contains: ame: Full=Saposin-D Flags: Precursor lysosome,sphingolipid metabol</t>
  </si>
  <si>
    <t>Full=IST1 homolog endosome,protein binding,protein transport,late endosome to vacuole transport via multivesicular body sorting pathway,positive regulation of collateral sprouting</t>
  </si>
  <si>
    <t>Full=V-type proton ATPase subunit C 1 Short=V-ATPase subunit C 1 ame: Full=Vacuolar proton pump subunit C 1 vacuolar proton-transporting V-type ATPase, V1 domain,lysosomal membrane,cytoplasmic vesicle,plasma membrane proton-transporting V-type ATPase comp</t>
  </si>
  <si>
    <t>Full=60S ribosomal L23a cell wall,nucleolus,Golgi apparatus,plasmodesma,membrane,cytosolic large ribosomal subunit,preribosome, large subunit precursor,TORC2 complex,nucleotide binding,structural constituent of ribosome,protein binding,large ribosomal sub</t>
  </si>
  <si>
    <t>Allergen Homolog (Pon i7): Full=Troponin cardiac muscle ame: Full=Cardiac troponin I nucleus,troponin complex,muscle thin filament tropomyosin,troponin C binding,nuclear division,regulation of muscle contraction,striated muscle contraction,nervous system</t>
  </si>
  <si>
    <t>Full=Fragile X mental retardation syndrome-related 1 lipid droplet,polysome,mRNA cap binding complex,chromocenter,cytoplasmic stress granule,RISC complex,extrinsic component of plasma membrane,cytosolic large ribosomal subunit,axon,nuclear lumen,filopodiu</t>
  </si>
  <si>
    <t>Full=Heterogeneous nuclear ribonucleo s A2 B1 Short=hnRNP A2 B1 cytosol,focal adhesion,cytoplasmic stress granule,membrane,nucleotide binding,mRNA binding,nuclease activity,protein binding,transport,small GTPase mediated signal transduction,negative regul</t>
  </si>
  <si>
    <t>Full=40S ribosomal S25 nucleoplasm,nucleolus,vacuolar membrane,Golgi apparatus,polysome,plasmodesma,cytosolic small ribosomal subunit,extracellular matrix,extracellular exosome,RNA binding,structural constituent of ribosome,protein binding,ribosomal small</t>
  </si>
  <si>
    <t>Full=Mitochondrial amidoxime reducing component 2 Short=mARC2 ame: Full=Molybdenum cofactor sulfurase C-terminal domain-containing 2 Short=MOSC domain-containing 2 Short=Moco sulfurase C-terminal domain-containing 2 Flags: Precursor mitochondrial inner me</t>
  </si>
  <si>
    <t>Full=ADP-sugar pyrophosphatase ame: Full=8-oxo-dGDP phosphatase ame: Full=Nuclear ATP-synthesis NUDIX5 ame: Full=Nucleoside diphosphate-linked moiety X motif 5 Short=Nudix motif 5 binding,pyrophosphatase activity,nucleobase-containing compound metabolic p</t>
  </si>
  <si>
    <t>Full=Spectrin alpha non-erythrocytic 1 ame: Full=Alpha-II spectrin ame: Full=Fodrin alpha chain nucleus,Golgi apparatus,lipid droplet,cytosol,fascia adherens,spectrin,spectrin-associated cytoskeleton,microtubule cytoskeleton,basolateral plasma membrane,la</t>
  </si>
  <si>
    <t>Full=Pyrroline-5-carboxylate reductase 3 Short=P5C reductase 3 Short=P5CR 3 ame: Full=Pyrroline-5-carboxylate reductase cell part,catalytic activity,cellular amino acid biosynthetic process,heterocycle metabolic process,oxidation-reduction process,organic</t>
  </si>
  <si>
    <t>Full=Paxillin podosome,nucleus,focal adhesion,lamellipodium,contractile fiber part,transcription coregulator activity,signaling receptor binding,BH4 domain binding,I-SMAD binding,activation of MAPK activity,regulation of transcription, DNA-templated,movem</t>
  </si>
  <si>
    <t>Full=60S ribosomal L7a nucleolus,vacuolar membrane,Golgi apparatus,cell-cell adherens junction,focal adhesion,plasmodesma,chloroplast,cytosolic large ribosomal subunit,polysomal ribosome,extracellular exosome,RNA binding,structural constituent of ribosome</t>
  </si>
  <si>
    <t>Der f acidic ribosomal like allergen, Proposed Eur-Allergen: Full=60S acidic ribosomal P2 nucleus,focal adhesion,membrane,cytosolic large ribosomal subunit,preribosome, large subunit precursor,extracellular exosome,structural constituent of ribosome,large</t>
  </si>
  <si>
    <t>DERPT_G10464.t1;DERPT_G25.t1;DERPT_G12133.t1</t>
  </si>
  <si>
    <t>Full=Serine threonine- phosphatase 2A 65 kDa regulatory subunit A beta isoform ame: Full=PP2A subunit A isoform PR65-beta ame: Full=PP2A subunit A isoform R1-beta protein phosphatase type 2A complex,chromosome, centromeric region,cell wall,nuclear envelop</t>
  </si>
  <si>
    <t>Full=60S ribosomal L36 nuclear chromosome,nucleolus,vacuolar membrane,plasmodesma,cytosolic large ribosomal subunit,RNA binding,structural constituent of ribosome,cytoplasmic translation,brain development,regulation of cell cycle,ribosome biogenesis</t>
  </si>
  <si>
    <t>Full=Cytochrome c oxidase subunit mitochondrial ame: Full=Cytochrome c oxidase polypeptide Vb Flags: Precursor mitochondrial inner membrane,respiratory chain complex IV,cytochrome-c oxidase activity,mitochondrial electron transport, cytochrome c to oxygen</t>
  </si>
  <si>
    <t>Full=40S ribosomal S20 cell wall,nucleolus,Golgi apparatus,plasmodesma,chloroplast,membrane,cytosolic small ribosomal subunit,extracellular matrix,extracellular exosome,mRNA binding,structural constituent of ribosome,maturation of SSU-rRNA from tricistron</t>
  </si>
  <si>
    <t>DERPT_G9968.t1;DERPT_G10466.t1;DERPT_G944.t1;DERPT_G11763.t1;DERPT_G9093.t1</t>
  </si>
  <si>
    <t>DERPT_G9968.t1;DERPT_G10466.t1;DERPT_G944.t1;DERPT_G11763.t1</t>
  </si>
  <si>
    <t>Full=Alpha-adducin ame: Full=Erythrocyte adducin subunit alpha condensed nuclear chromosome,lipid droplet,actin filament,brush border,cell-cell junction,cell cortex,postsynaptic density,lateral plasma membrane,female germline ring canal inner rim,fusome,s</t>
  </si>
  <si>
    <t>Full=Membrane-associated progesterone receptor component 1 Short=mPR extracellular region,endosome,endoplasmic reticulum,cytosol,integral component of membrane,nuclear part,steroid hormone receptor activity,steroid binding,protein binding,heme binding,ner</t>
  </si>
  <si>
    <t>Full=Methyltransferase-like 26</t>
  </si>
  <si>
    <t>Full=Eukaryotic translation initiation factor 3 subunit C Short=eIF3c ame: Full=Eukaryotic translation initiation factor 3 subunit 8 mitochondrion,eukaryotic translation initiation factor 3 complex, eIF3m,translation initiation factor activity,translation</t>
  </si>
  <si>
    <t>Full=60S ribosomal L8 nuclear chromosome,nucleolus,vacuolar membrane,Golgi apparatus,plasma membrane,focal adhesion,chloroplast,cytosolic large ribosomal subunit,preribosome, large subunit precursor,mRNA binding,structural constituent of ribosome,protein</t>
  </si>
  <si>
    <t>Full=Barrier-to-autointegration factor Short=BAF-L ame: Full=Barrier-to-autointegration factor 2 condensed chromosome, centromeric region,nuclear envelope,nucleoplasm,cytoplasm,extracellular exosome,double-stranded DNA binding,protein C-terminus binding,e</t>
  </si>
  <si>
    <t>Full=Poly(rC)-binding 4 ame: Full=Alpha-CP4 nucleus,cytoplasm,DNA-binding transcription factor activity, RNA polymerase II-specific,single-stranded DNA binding,single-stranded RNA binding,mRNA binding,protein binding,mRNA splicing, via spliceosome,regulat</t>
  </si>
  <si>
    <t>Full=GTP 3 ,8-cyclase ame: Full=Molybdenum cofactor biosynthesis A mitochondrion,ribosome,chloroplast,molybdopterin synthase complex,structural constituent of ribosome,metal ion binding,4 iron, 4 sulfur cluster binding,GTP 3,8-cyclase activity,cyclic py</t>
  </si>
  <si>
    <t>trk-fused b [Xenopus laevis] Tfg protein binding</t>
  </si>
  <si>
    <t>Full=26S proteasome non-ATPase regulatory subunit 4 ame: Full=26S proteasome regulatory subunit RPN10 ame: Full=26S proteasome regulatory subunit S5A nucleoplasm,cytosol,proteasome regulatory particle, base subcomplex,membrane,peptide receptor activity,st</t>
  </si>
  <si>
    <t>Full=Cytochrome c oxidase subunit mitochondrial ame: Full=Cytochrome c oxidase polypeptide Va Flags: Precursor mitochondrial respiratory chain complex IV,myelin sheath,extracellular exosome,cytochrome-c oxidase activity,mitochondrial electron transport, c</t>
  </si>
  <si>
    <t>Full=Troponin cardiac muscle Short= c ame: Full=Cardiac muscle troponin T Short=c troponin complex,calcium ion binding,protein binding,cellular calcium ion homeostasis,regulation of muscle contraction,mitochondrion organization,axonal fasciculation,mesode</t>
  </si>
  <si>
    <t>Full=Vacuolar-sorting snf7 ame: Full=Vacuolar -sorting-associated 32 ESCRT III complex,nuclear envelope,cytosol,cell-cell adherens junction,cytoplasmic side of plasma membrane,membrane coat,late endosome membrane,extracellular exosome,Flemming body,protei</t>
  </si>
  <si>
    <t>DERPT_G3682.t1;DERPT_G14.t1</t>
  </si>
  <si>
    <t>Full=Glutamate receptor NMDA 2B Short= 2B ame: Full=Glutamate extracellular region,synaptic vesicle,cell surface,postsynaptic density,NMDA selective glutamate receptor complex,somatodendritic compartment,presynaptic membrane,neuron projection,postsynaptic</t>
  </si>
  <si>
    <t>Full=Histone ame: Full= Z nucleosome,condensed chromosome,Swr1 complex,Barr body,polytene chromosome chromocenter,nuclear euchromatin,nuclear heterochromatin,nucleolus,mitochondrion,vacuole,lipid droplet,Ino80 complex,site of double-strand break,extracell</t>
  </si>
  <si>
    <t>Full=Cytochrome c oxidase subunit 6B1 ame: Full=Cytochrome c oxidase subunit VIb isoform 1 Short=COX VIb-1 mitochondrial respiratory chain complex IV,mitochondrial intermembrane space,chloroplast thylakoid membrane,integral component of membrane,mitochond</t>
  </si>
  <si>
    <t>Full=ATP synthase subunit mitochondrial Short=ATPase subunit d mitochondrial proton-transporting ATP synthase complex, coupling factor F(o),lipid droplet,microtubule associated complex,proton transmembrane transporter activity,response to oxidative stress</t>
  </si>
  <si>
    <t>Full=UBX domain-containing 2B ame: Full=NSFL1 cofactor p37 ame: Full=p97 cofactor p37 nucleoplasm,cytosol,plasma membrane,intermediate filament cytoskeleton,extracellular exosome,VCP-NSFL1C complex,phosphatidylserine binding,phosphatidylinositol phospholi</t>
  </si>
  <si>
    <t>Full=Ubiquitin thioesterase OTU1 transcription factor TFIID complex,nucleolus,cytoplasm,extracellular exosome,DNA-binding transcription factor activity,transcription coactivator activity,mRNA binding,histone acetyltransferase activity,thiol-dependent ubiq</t>
  </si>
  <si>
    <t>Full=Solute carrier family 10 member 6 ame: Full=Sodium-dependent organic anion transporter Golgi membrane,extracellular region,nuclear outer membrane,endoplasmic reticulum,integral component of membrane,vesicle,plasma membrane region,Golgi subcompartment</t>
  </si>
  <si>
    <t>Full=Tropomodulin-1 ame: Full=Erythrocyte tropomodulin Short=E-Tmod cytosol,striated muscle thin filament,COP9 signalosome,membrane,M band,cell projection,cardiac myofibril,terminal web,tropomyosin binding,actin filament binding,nematode larval developmen</t>
  </si>
  <si>
    <t>Full=Alpha-crystallin B chain ame: Full=Alpha(B)-crystallin nucleus,mitochondrion,Golgi apparatus,cytosol,cell surface,postsynaptic density,microtubule cytoskeleton,Z disc,axon,M band,actin filament bundle,dendritic spine,perikaryon,myelin sheath,extracel</t>
  </si>
  <si>
    <t>Full=Collagen alpha-1(IV) chain Contains: ame: Full=Arresten Flags: Precursor collagen type IV trimer,extracellular matrix structural constituent,morphogenesis of an epithelium,cell surface receptor signaling pathway,embryo development ending in birth or</t>
  </si>
  <si>
    <t>Full=Zinc finger SWIM domain-containing 8 zinc ion binding,generation of neurons</t>
  </si>
  <si>
    <t>Full=Sterol 3-beta-glucosyltransferase ame: Full=Autophagy-related 26 transferase activity, transferring hexosyl groups,lipid metabolic process,cellular process</t>
  </si>
  <si>
    <t>Full=Testis-specific serine threonine- kinase 1 Short=TSK-1 Short=TSK1 Short=TSSK-1 Short=Testis-specific kinase 1 ame: Full=Serine threonine- kinase 22A cytoskeleton,cytoplasmic vesicle,cell projection,protein kinase activity,ATP binding,metal ion bindin</t>
  </si>
  <si>
    <t>Full=Collagen alpha-1(IV) chain Contains: ame: Full=Arresten Flags: Precursor collagen type IV trimer,extracellular matrix structural constituent,protein binding,reproduction,blood vessel development,morphogenesis of an epithelium,system process,enzyme l</t>
  </si>
  <si>
    <t>Full=Papilin Flags: Precursor basement membrane,metalloendopeptidase activity,extracellular matrix structural constituent,zinc ion binding,extracellular matrix organization</t>
  </si>
  <si>
    <t>Full=Superoxide dismutase cytosol,intracellular membrane-bounded organelle,superoxide dismutase activity,protein binding,transition metal ion binding,response to superoxide,superoxide metabolic process,blood circulation,response to xenobiotic stimulus,reg</t>
  </si>
  <si>
    <t>Full= dpy-30 homolog ame: Full=Dpy-30 Short=Dpy-30L chromosome, telomeric region,trans-Golgi network,MLL3/4 complex,Set1C/COMPASS complex,histone methyltransferase activity (H3-K4 specific),protein homodimerization activity,nematode larval development,chr</t>
  </si>
  <si>
    <t>Full=UV excision repair RAD23 homolog B protein-containing complex,nuclear part,cytoplasmic part,damaged DNA binding,ubiquitin binding,nucleotide-excision repair,spermatogenesis,proteasome-mediated ubiquitin-dependent protein catabolic process,regulation</t>
  </si>
  <si>
    <t>Full=Cellular nucleic acid-binding Short=CNBP ame: Full=Zinc finger 9 cytoplasmic ribonucleoprotein granule,intracellular membrane-bounded organelle,DNA binding,RNA binding,protein binding,zinc ion binding,response to stress,response to abiotic stimulus,m</t>
  </si>
  <si>
    <t>Full=Zonadhesin Flags: Precursor protein binding</t>
  </si>
  <si>
    <t>Full=Myosin regulatory light polypeptide 9 ame: Full=Myosin regulatory light chain smooth muscle isoform ame: Full=Myosin regulatory light chain 9 stress fiber,cytosol,brush border,cell-cell junction,adherens junction,cell cortex,apical plasma membrane,my</t>
  </si>
  <si>
    <t>Full= FAM43A protein binding</t>
  </si>
  <si>
    <t>DERPT_G8325.t1;DERPT_G12209.t1</t>
  </si>
  <si>
    <t>Allergen Homolog (Bla g8, Lit v3): Full=Myosin regulatory light chain ventricular cardiac muscle isoform Short=MLC-2 Short=MLC-2v ame: Full=Myosin light chain slow skeletal ventricular muscle isoform Short=MLC-2s v stress fiber,mitochondrion,cytosol,brush</t>
  </si>
  <si>
    <t>Full=Paramyosin</t>
  </si>
  <si>
    <t>Der f26 like allergen, Proposed StenAllergen, Allergen homolog (der f30, Cra c 5, Art fr 5)Full=Mitochondrial RNA pseudouridine synthase Rpusd4 ame: Full=RNA pseudouridylate synthase domain-containing 4 Flags: Precursor mitochondrion,cytosol,striated musc</t>
  </si>
  <si>
    <t>Full=Zyxin pericentriolar material,stress fiber,nucleus,cell-cell junction,focal adhesion,ribonucleoprotein complex,M band,cell projection,apical cortex,interleukin-1 receptor complex,striated muscle dense body,transcription corepressor activity,interleuk</t>
  </si>
  <si>
    <t>Full=High mobility group B1 ame: Full=High mobility group 1 Short=HMG-1 chromatin,extracellular region,nucleus,endosome,four-way junction DNA binding,chromatin binding,double-stranded DNA binding,RNA binding,signaling receptor binding,transcription factor</t>
  </si>
  <si>
    <t>Full=Sodium potassium calcium exchanger 2 ame: Full=Na(+) K(+) Ca(2+)-exchange 2 ame: Full=Retinal cone Na-Ca+K exchanger ame: Full=Solute carrier family 24 member 2 integral component of plasma membrane,intracellular membrane-bounded organelle,cytoplasmi</t>
  </si>
  <si>
    <t>Full=Adult-specific rigid cuticular Short=ACP Z disc,perinuclear region of cytoplasm,structural constituent of cuticle,protein lipidation,response to heat,regulation of autophagy,regulation of translational initiation by eIF2 alpha phosphorylation,protein</t>
  </si>
  <si>
    <t>Full=Microtubule-associated futsch ame: Full=MAP1B homolog Contains: ame: Full=Futsch heavy chain Contains: ame: Full=Futsch light chain LC(f) microtubule,somatodendritic compartment,neuron projection,cytoplasmic part,cell projection part,synapse,microtub</t>
  </si>
  <si>
    <t>Full=Dihydropyrimidine dehydrogenase cytosol,chloroplast stroma,uracil binding,dihydrouracil dehydrogenase (NAD+) activity,iron ion binding,dihydropyrimidine dehydrogenase (NADP+) activity,protein homodimerization activity,NADP binding,iron-sulfur cluster</t>
  </si>
  <si>
    <t>Full=Flap endonuclease 1 Short=FEN-1 ame: Full=Flap structure-specific endonuclease 1 nucleoplasm,intracellular non-membrane-bounded organelle,protein-containing complex,single-stranded DNA binding,endodeoxyribonuclease activity,transferase activity, tran</t>
  </si>
  <si>
    <t>Full=Mitochondrial-processing peptidase subunit alpha ame: Full=Alpha-MPP Flags: Precursor extracellular space,nucleus,mitochondrial inner membrane,mitochondrial processing peptidase complex,extracellular exosome,bounding membrane of organelle,whole membr</t>
  </si>
  <si>
    <t>Full=DNA-directed RNA polymerase II subunit RPB1 Short=RNA polymerase II subunit B1 ame: Full=DNA-directed RNA polymerase III largest subunit Prp19 complex,RNA polymerase II, core complex,polytene chromosome puff,nuclear euchromatin,nucleolus,mitochondrio</t>
  </si>
  <si>
    <t>Full=Ena VASP ame: Full=Ena vasodilator-stimulated phospho -like stress fiber,nucleoplasm,cytosol,plasma membrane,cell-cell junction,focal adhesion,proteasome regulatory particle, base subcomplex,lamellipodium,dendrite,filopodium tip,subsynaptic reticulum</t>
  </si>
  <si>
    <t>Full=Propionyl- carboxylase alpha mitochondrial Short=PCCase subunit alpha ame: Full=Propanoyl- :carbon dioxide ligase subunit alpha Flags: Precursor mitochondrial inner membrane,apical part of cell,biotin carboxylase activity,propionyl-CoA carboxylase ac</t>
  </si>
  <si>
    <t>Full= transport sec31 chromosome, centromeric region,nuclear envelope,protein-containing complex,protein binding,cell cycle,macromolecule localization,organic substance transport</t>
  </si>
  <si>
    <t>Full=Glycine dehydrogenase (decarboxylating) mitochondrial ame: Full=Glycine cleavage system P ame: Full=Glycine decarboxylase ame: Full=Glycine dehydrogenase (aminomethyl-transferring) Flags: Precursor nucleus,mitochondrial matrix,cytosol,plasma membrane</t>
  </si>
  <si>
    <t>Full=Glutamine--tRNA ligase ame: Full=Glutaminyl-tRNA synthetase Short= mitochondrion,cytosol,microtubule associated complex,aminoacyl-tRNA synthetase multienzyme complex,mRNA binding,glutamine-tRNA ligase activity,ATP binding,glutaminyl-tRNA aminoacylati</t>
  </si>
  <si>
    <t>Full=Phosphoglucosamine mutase nucleus,mitochondrion,cytosol,plasmodesma,phosphoacetylglucosamine mutase activity,phosphoglucomutase activity,photoreactive repair,UDP-N-acetylglucosamine biosynthetic process,protein glycosylation,spermatogenesis,response</t>
  </si>
  <si>
    <t>DERPT_G8713.t1;DERPT_G10627.t1</t>
  </si>
  <si>
    <t>Full=WD repeat-containing 5B histone acetyltransferase complex,cytoplasm,cilium,histone methyltransferase complex,intracellular non-membrane-bounded organelle,protein-containing complex,protein binding,transferase activity,regulation of transcription, DNA</t>
  </si>
  <si>
    <t>Full=Phenylalanine--tRNA ligase beta subunit ame: Full=Phenylalanyl-tRNA synthetase beta subunit Short= cytosol,phenylalanine-tRNA ligase complex,membrane,magnesium ion binding,aminoacyl-tRNA editing activity,RNA binding,phenylalanine-tRNA ligase activity</t>
  </si>
  <si>
    <t>Full=Contactin-associated -like 5 ame: Full=Cell recognition molecule Caspr5 Flags: Precursor integral component of plasma membrane,pleated septate junction,main axon,synapse,protein binding,heart process,dorsal closure,synaptic target recognition,axon en</t>
  </si>
  <si>
    <t>Full=RING finger 112 ame: Full=Brain finger ame: Full=Zinc finger 179 extracellular region,intracellular membrane-bounded organelle,cytoplasmic part,GTPase activity,protein binding,GTP binding,immune response,response to bacterium,regulation of signal tra</t>
  </si>
  <si>
    <t>Full=Uncharacterized UDP-glucosyltransferase membrane,cell part,UDP-glycosyltransferase activity,transferase activity, transferring hexosyl groups,carbohydrate metabolic process,steroid metabolic process,cellular metabolic process,biosynthetic process,cel</t>
  </si>
  <si>
    <t>Full=Glutamine synthetase Short=GS ame: Full=Glutamate--ammonia ligase mitochondrion,rough endoplasmic reticulum,lipid droplet,nuclear periphery,perikaryon,myelin sheath,axon terminus,extracellular exosome,glial cell projection,magnesium ion binding,gluta</t>
  </si>
  <si>
    <t>Full=GDP-L-fucose synthase ame: Full=GDP-4-keto-6-deoxy-D-mannose-3,5-epimerase-4-reductase extracellular exosome,GDP-L-fucose synthase activity,coenzyme binding,GDP-mannose metabolic process,cytolysis,dsRNA transport,de novo GDP-L-fucose biosynthetic p</t>
  </si>
  <si>
    <t>Full=Propionyl- carboxylase beta mitochondrial Short=PCCase subunit beta ame: Full=Propanoyl- :carbon dioxide ligase subunit beta Flags: Precursor cell wall,mitochondrial matrix,plasma membrane,acetyl-CoA carboxylase complex,protein-containing complex,ace</t>
  </si>
  <si>
    <t>Full=N-fatty-acyl-amino acid synthase hydrolase PM20D1 ame: Full=Peptidase M20 domain-containing 1 Flags: Precursor extracellular space,vacuole,extracellular exosome,metallopeptidase activity,exopeptidase activity,hydrolase activity, acting on carbon-nitr</t>
  </si>
  <si>
    <t>Full=Lissencephaly-1 homolog nucleoplasm,microtubule cytoskeleton,protein-containing complex,cytoskeletal part,catalytic complex,protein binding,developmental process involved in reproduction,regulation of transcription by RNA polymerase II,organelle orga</t>
  </si>
  <si>
    <t>Full=Ubiquitin carboxyl-terminal hydrolase 47 ame: Full=Deubiquitinating enzyme 47 ame: Full=Ubiquitin thioesterase 47 ame: Full=Ubiquitin-specific-processing protease 47 XY body,polytene chromosome,cytosol,nuclear body,SCF ubiquitin ligase complex,transc</t>
  </si>
  <si>
    <t>Full=Imidazolonepropionase ame: Full=Imidazolone-5-propionate hydrolase cytoplasm,hydrolase activity, acting on carbon-nitrogen (but not peptide) bonds, in cyclic amides,histidine catabolic process to glutamate and formamide</t>
  </si>
  <si>
    <t>DERPT_G10494.t1;DERPT_G547.t1</t>
  </si>
  <si>
    <t>Full=UDP-glucuronosyltransferase 3A1 Short=UDPGT 3A1 Flags: Precursor membrane,membrane-bounded organelle,UDP-glycosyltransferase activity,transferase activity, transferring hexosyl groups,lipid metabolic process,nervous system development,cellular compon</t>
  </si>
  <si>
    <t>DERPT_G11545.t1;DERPT_G11543.t1</t>
  </si>
  <si>
    <t>Full= argonaute-2 Short=Argonaute2 ame: Full=Argonaute RISC catalytic component 2 ame: Full=Eukaryotic translation initiation factor 2C 2 Short=eIF-2C 2 Short=eIF2C 2 ame: Full= slicer intracellular part,RNA binding,cellular process,biological_process,reg</t>
  </si>
  <si>
    <t>Full=Molybdopterin molybdenumtransferase Short=MPT Mo-transferase cytosol,dendrite,extrinsic component of cytoplasmic side of plasma membrane,neuronal cell body,inhibitory synapse,postsynapse,protein binding,molybdenum ion binding,molybdopterin adenylyltr</t>
  </si>
  <si>
    <t>DERPT_G4318.t1;DERPT_G4432.t1</t>
  </si>
  <si>
    <t>Full=Isoleucine--tRNA ligase ame: Full=Isoleucyl-tRNA synthetase Short= nucleoplasm,cytosol,membrane,extracellular exosome,tRNA binding,aminoacyl-tRNA editing activity,isoleucine-tRNA ligase activity,ATP binding,GTPase binding,osteoblast differentiation,i</t>
  </si>
  <si>
    <t>Full=Pyruvate dehydrogenase E1 component subunit alpha alpha-ketoacid dehydrogenase activity,3-methyl-2-oxobutanoate dehydrogenase (2-methylpropanoyl-transferring) activity,protein binding,2-dehydropantoate 2-reductase activity,lipid metabolic process,res</t>
  </si>
  <si>
    <t>Full=Leucine carboxyl methyltransferase 1 ame: Full= phosphatase methyltransferase 1 ame: Full= mitochondrion,membrane part,intracellular organelle part,binding,methyltransferase activity,tRNA processing,methylation,macromolecule modification,cellular pro</t>
  </si>
  <si>
    <t>Full=Glutamate receptor kainate 3 Short= 3 ame: Full=Glutamate receptor 7 Short= -7 Short= 7 Flags: Precursor axon,dendrite,kainate selective glutamate receptor complex,presynaptic membrane,neuronal cell body,cell projection part,postsynaptic membrane,mus</t>
  </si>
  <si>
    <t>Full=Lysosome-associated membrane glyco 5 ame: Full=Lysosome-associated membrane 5 Short=LAMP-5 Flags: Precursor plasma membrane,endosome membrane,neuron projection,membrane part</t>
  </si>
  <si>
    <t>Full=Acyl- desaturase ame: Full=Delta(9)-desaturase Short=Delta-9 desaturase ame: Full=Fatty acid desaturase ame: Full=Stearoyl- desaturase extracellular region,integral component of endoplasmic reticulum membrane,hexokinase activity,stearoyl-CoA 9-desatu</t>
  </si>
  <si>
    <t>Full=Alanine aminotransferase 2 Short=ALT2 ame: Full=Glutamate pyruvate transaminase 2 Short=GPT 2 ame: Full=Glutamic--alanine transaminase 2 ame: Full=Glutamic--pyruvic transaminase 2 extracellular space,nucleus,mitochondrion,peroxisome,cytosol,plant-typ</t>
  </si>
  <si>
    <t>Full=Sorbitol dehydrogenase ame: Full=L-iditol 2-dehydrogenase mitochondrion,cytosol,plasmodesma,membrane,motile cilium,DNA binding,L-iditol 2-dehydrogenase activity,metal ion binding,sorbitol metabolic process,response to metal ion,flagellated sperm moti</t>
  </si>
  <si>
    <t>Full=Prolyl endopeptidase Short=PE ame: Full=Post-proline cleaving enzyme nucleus,mitochondrion,membrane part,serine-type endopeptidase activity,oxidoreductase activity,serine-type exopeptidase activity,proteolysis,oxidation-reduction process</t>
  </si>
  <si>
    <t>Full=DEAD-box ATP-dependent RNA helicase 30 polytene chromosome puff,vacuole,cytosol,microtubule associated complex,precatalytic spliceosome,catalytic step 2 spliceosome,mRNA binding,ATP-dependent RNA helicase activity,protein binding,ATP binding,regulati</t>
  </si>
  <si>
    <t>Full=Methionine--tRNA ligase ame: Full=Methionyl-tRNA synthetase Short= nucleolus,mitochondrion,cytosol,membrane,methionyl glutamyl tRNA synthetase complex,extracellular exosome,RNA binding,methionine-tRNA ligase activity,ATP binding,methionyl-tRNA aminoa</t>
  </si>
  <si>
    <t>Full=Hydroxymethylglutaryl- cytoplasmic Short=HMG- synthase ame: Full=3-hydroxy-3-methylglutaryl coenzyme A synthase nucleoplasm,mitochondrial inner membrane,mitochondrial matrix,cytosol,plasma membrane,plasmodesma,acetyl-CoA C-acetyltransferase activity,</t>
  </si>
  <si>
    <t>Full= farnesyltransferase subunit beta Short=FTase-beta ame: Full=CAAX farnesyltransferase subunit beta ame: Full=Ras s prenyltransferase subunit beta cytosol,microtubule associated complex,protein farnesyltransferase complex,farnesyltranstransferase acti</t>
  </si>
  <si>
    <t>Full=Phenazine biosynthesis-like domain-containing catalytic activity,biosynthetic process,negative regulation of cellular process</t>
  </si>
  <si>
    <t>Full=Isovaleryl- mitochondrial Short=IVD Flags: Precursor nucleus,mitochondrial matrix,mitochondrial membrane,fatty-acyl-CoA binding,ATP binding,isovaleryl-CoA dehydrogenase activity,electron transfer activity,flavin adenine dinucleotide binding,oxidoredu</t>
  </si>
  <si>
    <t>Full=2-hydroxy-6-oxo-6-phenylhexa-2,4-dienoate hydrolase Short=HOPDA hydrolase ame: Full=2,6-dioxo-6-phenylhexa-3-enoate hydrolase mitochondrion,hydrolase activity</t>
  </si>
  <si>
    <t>DERPT_G3794.t1;CON__Q3ZBD7</t>
  </si>
  <si>
    <t>Full=Alanine dehydrogenase 2 mitochondrial inner membrane,plasma membrane,integral component of membrane,NAD(P)+ transhydrogenase (B-specific) activity,NAD(P)+ transhydrogenase (AB-specific) activity,protein dimerization activity,NADP binding,NAD+ binding</t>
  </si>
  <si>
    <t>Full=TAR DNA-binding 43 Short=TDP-43 nucleoplasm,cytoplasm,ribonucleoprotein complex,RNA polymerase II transcription factor complex,distal enhancer DNA-binding transcription activator activity, RNA polymerase II-specific,double-stranded DNA binding,single</t>
  </si>
  <si>
    <t>Full=Thiamine pyrophosphokinase Short=TPK Short=Thiamine kinase thiamine diphosphokinase activity,ATP binding,thiamine binding,thiamine metabolic process,thiamine diphosphate biosynthetic process</t>
  </si>
  <si>
    <t>DERPT_G12021.t1;DERPT_G12020.t1</t>
  </si>
  <si>
    <t>Full=Hydroxysteroid dehydrogenase 2 mitochondrion,membrane,oxidoreductase activity,metabolic process</t>
  </si>
  <si>
    <t>Full=Glycogen debranching enzyme ame: Full=Glycogen debrancher Includes: ame: Full=4-alpha-glucanotransferase ame: Full=Oligo-1,4-1,4-glucantransferase Includes: ame: Full=Amylo-alpha-1,6-glucosidase Short=Amylo-1,6-glucosidase ame: Full=Dextrin 6-alpha-D</t>
  </si>
  <si>
    <t>Full=NADH-ubiquinone oxidoreductase 75 kDa mitochondrial ame: Full=Complex I-75kD Short=CI-75kD Flags: Precursor mitochondrial respiratory chain complex I,mitochondrial intermembrane space,chloroplast,myelin sheath,NADH dehydrogenase (ubiquinone) activity</t>
  </si>
  <si>
    <t>Full=Adenosine deaminase ame: Full=Adenosine aminohydrolase nucleus,cytosol,integral component of mitochondrial outer membrane,AMP deaminase activity,myosin heavy chain binding,ion binding,protein histidine kinase binding,guanine salvage,response to absci</t>
  </si>
  <si>
    <t>Full=Trans-aconitate 2-methyltransferase</t>
  </si>
  <si>
    <t>Full=2-oxoglutarate mitochondrial ame: Full=2-oxoglutarate dehydrogenase complex component E1 Short=OGDC-E1 ame: Full=Alpha-ketoglutarate dehydrogenase Flags: Precursor cytosol,mitochondrial oxoglutarate dehydrogenase complex,mitochondrial membrane,mitoch</t>
  </si>
  <si>
    <t>Full=Alpha-aminoadipic semialdehyde mitochondrial ame: Full=LKR SDH Includes: ame: Full=Lysine ketoglutarate reductase Short=LKR Short=LOR Includes: ame: Full=Saccharopine dehydrogenase Short=SDH Flags: Precursor mitochondrion,membrane,transcriptional rep</t>
  </si>
  <si>
    <t>Full=Acyl- synthetase family member mitochondrial Flags: Precursor mitochondrion,CoA-ligase activity,acid-thiol ligase activity,fatty acid metabolic process,cellular biosynthetic process</t>
  </si>
  <si>
    <t>Full=Glutamate--cysteine ligase regulatory subunit ame: Full=GCS light chain ame: Full=Gamma-ECS regulatory subunit ame: Full=Gamma-glutamylcysteine synthetase regulatory subunit ame: Full=Glutamate--cysteine ligase modifier subunit glutamate-cysteine lig</t>
  </si>
  <si>
    <t>Full=Procollagen-lysine,2-oxoglutarate 5-dioxygenase 1 ame: Full=Lysyl hydroxylase 1 Short=LH1 Flags: Precursor endoplasmic reticulum,UDP-glucose:glycoprotein glucosyltransferase activity,procollagen-lysine 5-dioxygenase activity,procollagen glucosyltrans</t>
  </si>
  <si>
    <t>Full=Leucine--tRNA ligase ame: Full=Leucyl-tRNA synthetase Short= nucleus,cytosol,plasmodesma,chloroplast,aminoacyl-tRNA editing activity,leucine-tRNA ligase activity,ATP binding,negative regulation of transcription by RNA polymerase II,positive regulatio</t>
  </si>
  <si>
    <t>Full=Activating signal cointegrator 1 complex subunit 3 nucleoplasm,U5 snRNP,nucleolus,cytosol,plasmodesma,cytoplasmic stress granule,membrane,polysomal ribosome,U4/U6 x U5 tri-snRNP complex,precatalytic spliceosome,catalytic step 2 spliceosome,mRNA bindi</t>
  </si>
  <si>
    <t>Full=Procollagen-lysine,2-oxoglutarate 5-dioxygenase 1 ame: Full=Lysyl hydroxylase 1 Short=LH1 Flags: Precursor membrane-bounded organelle,UDP-glucose:glycoprotein glucosyltransferase activity,iron ion binding,procollagen-lysine 5-dioxygenase activity,L-a</t>
  </si>
  <si>
    <t>Full=Ribose-phosphate pyrophosphokinase 2 ame: Full=Phosphoribosyl pyrophosphate synthase II Short=PRS-II ribose phosphate diphosphokinase complex,nucleus,endoplasmic reticulum membrane,proteasome core complex, beta-subunit complex,proteasome storage gran</t>
  </si>
  <si>
    <t>Full=Histone deacetylase 1 Short=HD1 heterochromatin,replication fork,transcription factor complex,polytene chromosome interband,nucleolus,cytosol,chloroplast envelope,Sin3 complex,NuRD complex,Myb complex,Rpd3S complex,Rpd3L complex,nuclear periphery,ESC</t>
  </si>
  <si>
    <t>Full=Eukaryotic translation initiation factor 4E Short=eIF-4E Short=eIF4E ame: Full=eIF-4F 25 kDa subunit ame: Full=mRNA cap-binding P-body,photoreceptor inner segment,nucleus,mRNA cap binding complex,microtubule associated complex,eukaryotic translation</t>
  </si>
  <si>
    <t>Full=Kynureninase ame: Full=L-kynurenine hydrolase mitochondrion,pyridoxal phosphate binding,kynureninase activity,tryptophan catabolic process,NAD biosynthetic process,benzene-containing compound metabolic process</t>
  </si>
  <si>
    <t>Full= transport SEC24 COPII vesicle coat,intracellular membrane-bounded organelle,zinc ion binding,intracellular protein transport,ER to Golgi vesicle-mediated transport,organelle organization,anatomical structure morphogenesis,cellular process,animal org</t>
  </si>
  <si>
    <t>Full= isoforms D E Flags: Precursor nuclear lamina,polytene chromosome,spindle,nuclear matrix,monooxygenase activity,structural molecule activity,metabolic process,spindle assembly</t>
  </si>
  <si>
    <t>Full=Pyruvate dehydrogenase E1 component subunit somatic mitochondrial ame: Full=PDHE1-A type I Flags: Precursor nucleus,mitochondrion,cytosol,myelin sheath,pyruvate dehydrogenase complex,pyruvate dehydrogenase (acetyl-transferring) activity,zinc ion bind</t>
  </si>
  <si>
    <t>Full=Proline dehydrogenase mitochondrial ame: Full=Proline oxidase Flags: Precursor mitochondrial inner membrane,mitochondrial matrix,proline dehydrogenase activity,FAD binding,glutamate biosynthetic process,proline catabolic process,response to osmotic s</t>
  </si>
  <si>
    <t>Full=Glutamate formimidoyltransferase ame: Full=5-formyltetrahydrofolate cyclo-ligase ame: Full=Glutamate formiminotransferase ame: Full=Glutamate formyltransferase Golgi membrane,endoplasmic reticulum-Golgi intermediate compartment,cytosol,smooth endopla</t>
  </si>
  <si>
    <t>Full=Pseudouridine-5 -phosphatase ame: Full=Haloacid dehalogenase-like hydrolase domain-containing 1 ame: Full=Haloacid dehalogenase-like hydrolase domain-containing 1A ame: Full= GS1 ame: Full=Pseudouridine-5 -monophosphatase Short=5 - ase mitochondrion,</t>
  </si>
  <si>
    <t>Full=Choline kinase alpha Short=CK ame: Full=CHETK-alpha ame: Full=Ethanolamine kinase Short=EK cell part,binding,kinase activity,phosphotransferase activity, alcohol group as acceptor,glycerophospholipid biosynthetic process,system development,ammonium i</t>
  </si>
  <si>
    <t>Full=Adenylyltransferase and sulfurtransferase MOCS3 ame: Full=Molybdenum cofactor synthesis 3 Includes: ame: Full=Molybdopterin-synthase adenylyltransferase ame: Full=Adenylyltransferase MOCS3 ame: Full=Sulfur carrier MOCS2A adenylyltransferase Includes:</t>
  </si>
  <si>
    <t>Full= argonaute-2 Short=Argonaute2 ame: Full=Argonaute RISC catalytic component 2 ame: Full=Eukaryotic translation initiation factor 2C 2 Short=eIF-2C 2 Short=eIF2C 2 ame: Full= slicer cytoplasmic ribonucleoprotein granule,RNA binding,protein binding,endo</t>
  </si>
  <si>
    <t>Full=D-2-hydroxyglutarate mitochondrial Flags: Precursor nucleus,mitochondrial matrix,perikaryon,DNA binding,mRNA binding,actin binding,D-lactate dehydrogenase (cytochrome) activity,2-hydroxyglutarate dehydrogenase activity,(R)-2-hydroxyglutarate dehydrog</t>
  </si>
  <si>
    <t>Full=Probable Xaa-Pro aminopeptidase P Short=AMPP Short=Aminopeptidase P ame: Full=Aminoacylproline aminopeptidase ame: Full=Prolidase cytosol,extracellular exosome,manganese ion binding,protein homodimerization activity,metalloaminopeptidase activity,pro</t>
  </si>
  <si>
    <t>Full=Inositol monophosphatase 3 Short=IMP 3 Short=IMPase 3 ame: Full=Golgi 3-prime phosphoadenosine 5-prime phosphate 3-prime phosphatase Short=Golgi-resident PAP phosphatase Short=gPAPP ame: Full=Inositol monophosphatase domain-containing 1 ame: Full=Ino</t>
  </si>
  <si>
    <t>Full=Calpain-1 catalytic subunit ame: Full=Calcium-activated neutral ase 1 Short=CANP 1 ame: Full=Calpain mu-type ame: Full=Calpain-1 large subunit ame: Full=Micromolar-calpain Short=muCANP chromatin,nucleus,mitochondrion,lysosome,endoplasmic reticulum,cy</t>
  </si>
  <si>
    <t>Full=Acetylcholinesterase Short=A Flags: Precursor extracellular space,plasma membrane,endomembrane system,intracellular membrane-bounded organelle,cytoplasmic part,synapse,neuron part,cholinesterase activity,protein binding,acetylcholine metabolic proces</t>
  </si>
  <si>
    <t>Full=Low-density lipo receptor-related 2 Short=LRP-2 ame: Full=Glyco 330 Short=gp330 ame: Full=Megalin Flags: Precursor endosome,endoplasmic reticulum,Golgi-associated vesicle,caveola,clathrin-coated pit,integral component of membrane,apical plasma membra</t>
  </si>
  <si>
    <t>DERPT_G3376.t1;DERPT_G5108.t1</t>
  </si>
  <si>
    <t>Full=Tryptophan 5-hydroxylase 1 ame: Full=Tryptophan 5-monooxygenase 1 nucleus,mitochondrion,smooth endoplasmic reticulum,lipid droplet,cytosol,synaptic vesicle,cytoplasmic side of plasma membrane,dendrite,melanosome membrane,terminal bouton,perikaryon,ex</t>
  </si>
  <si>
    <t>Full=Acyl- synthetase family member mitochondrial Flags: Precursor CoA-ligase activity,acid-thiol ligase activity,lipid metabolic process</t>
  </si>
  <si>
    <t>DERPT_G5769.t1;DERPT_G2874.t1</t>
  </si>
  <si>
    <t>Full=Arginine--tRNA ligase ame: Full=Arginyl-tRNA synthetase Short= nucleoplasm,mitochondrion,cell-cell adherens junction,chloroplast stroma,membrane,aminoacyl-tRNA synthetase multienzyme complex,extracellular exosome,tRNA binding,arginine-tRNA ligase act</t>
  </si>
  <si>
    <t>Full=Peptide methionine sulfoxide reductase Short= -methionine-S-oxide reductase ame: Full=Peptide-methionine (S)-S-oxide reductase Short=Peptide Met(O) reductase peptide-methionine (S)-S-oxide reductase activity,determination of adult lifespan,cellular r</t>
  </si>
  <si>
    <t>Full= mitochondrial ame: Full=Microsomal endopeptidase Short=MEP ame: Full=Mitochondrial oligopeptidase M ame: Full=Neurotensin endopeptidase Flags: Precursor intracellular membrane-bounded organelle,cytoplasmic part,intracellular organelle part,metalloen</t>
  </si>
  <si>
    <t>Full=Triokinase FMN cyclase ame: Full=Bifunctional ATP-dependent dihydroxyacetone kinase FAD-AMP lyase (cyclizing) Includes: ame: Full=ATP-dependent dihydroxyacetone kinase Short=DHA kinase ame: Full=Glycerone kinase ame: Full=Triokinase ame: Full=Triose</t>
  </si>
  <si>
    <t>DERPT_G10673.t1;DERPT_G11996.t1;DERPT_G12059.t1;DERPT_G12469.t1;DERPT_G11995.t1;DERPT_G8925.t1;DERPT_G11994.t1;DERPT_G11884.t1;DERPT_G12058.t1</t>
  </si>
  <si>
    <t>Full=Probable E3 ubiquitin- ligase HERC4 ame: Full=HECT domain and RCC1-like domain-containing 4 ame: Full=HECT-type E3 ubiquitin transferase HERC4 cytoskeleton,intracellular membrane-bounded organelle,ciliary part,cytoplasmic part,intracellular organelle</t>
  </si>
  <si>
    <t>Full=1,4-alpha-glucan-branching enzyme ame: Full=Glycogen-branching enzyme chloroplast stroma,extracellular exosome,1,4-alpha-glucan branching enzyme activity,hydrolase activity, hydrolyzing O-glycosyl compounds,carbohydrate binding,cation binding,glycoge</t>
  </si>
  <si>
    <t>Full=Isoamyl acetate-hydrolyzing esterase 1 homolog extracellular region,hydrolase activity, acting on ester bonds,metabolic process,organic substance metabolic process</t>
  </si>
  <si>
    <t>Full=m7 diphosphatase ame: Full=DCS-1 ame: Full=Decapping scavenger enzyme ame: Full=Hint-related 7meGMP-directed hydrolase ame: Full=Histidine triad nucleotide-binding 5 ame: Full=Histidine triad member 5 Short=HINT-5 ame: Full=Scavenger mRNA-decapping e</t>
  </si>
  <si>
    <t>Full=Cytosolic purine 5 -nucleotidase ame: Full=Cytosolic 5 -nucleotidase II mitochondrion,cytosol,receptor complex,binding,hydrolase activity,phosphate-containing compound metabolic process,nucleobase-containing small molecule metabolic process</t>
  </si>
  <si>
    <t>Full=Ubiquitin carboxyl-terminal hydrolase 13 ame: Full=Deubiquitinating enzyme 13 ame: Full=Ubiquitin thioesterase 13 ame: Full=Ubiquitin-specific-processing protease 13 nucleus,endosome,cytosol,membrane,intracellular organelle part,thiol-dependent ubiqu</t>
  </si>
  <si>
    <t>Full=3-hydroxyanthranilate 3,4-dioxygenase ame: Full=3-hydroxyanthranilate oxygenase Short=3-HAO ame: Full=3-hydroxyanthranilic acid dioxygenase Short=HAD membrane-bounded organelle,cytoplasmic part,3-hydroxyanthranilate 3,4-dioxygenase activity,iron ion</t>
  </si>
  <si>
    <t>Full=Dihydrolipoyllysine-residue acetyltransferase component of pyruvate dehydrogenase complex ame: Full=Dihydrolipoamide acetyltransferase component of pyruvate dehydrogenase complex ame: Full=E2 mitochondrial matrix,binding,acetyltransferase activity,S-</t>
  </si>
  <si>
    <t>Full=Prostaglandin reductase 1 Short=PRG-1 ame: Full=15-oxoprostaglandin 13-reductase ame: Full=NADP-dependent leukotriene B4 12-hydroxydehydrogenase mitochondrion,peroxisome,13-prostaglandin reductase activity,response to oxidative stress,negative regula</t>
  </si>
  <si>
    <t>Full=Adenosine kinase Short=AK ame: Full=Adenosine 5 -phosphotransferase nucleoplasm,cytosol,plasma membrane,adenosine kinase activity,copper ion binding,purine ribonucleoside salvage,dATP biosynthetic process,ribonucleoside monophosphate biosynthetic pro</t>
  </si>
  <si>
    <t>Full=NAD-dependent deacylase sirtuin- mitochondrial ame: Full=Regulatory SIR2 homolog 5 ame: Full=SIR2 5 Flags: Precursor nucleus,mitochondrial inner membrane,mitochondrial intermembrane space,mitochondrial matrix,cytosol,protein binding,zinc ion binding,</t>
  </si>
  <si>
    <t>Full=Importin-7 Short=Imp7 ame: Full=Ran-binding 7 Short= 7 nuclear envelope,cytoplasm,membrane,nuclear lumen,transporter activity,Ran GTPase binding,histone binding,protein import into nucleus,innate immune response,regulation of cellular process</t>
  </si>
  <si>
    <t>Full=Nucleosome assembly 1-like 4 nucleus,membrane,cytoplasmic part,cell periphery,neuron part,nucleic acid binding,protein binding,zinc ion binding,DNA repair,DNA recombination,nucleosome assembly,DNA integration,cell differentiation,positive regulation</t>
  </si>
  <si>
    <t>Full=Small nuclear ribonucleo G Short=snRNP-G ame: Full=Sm G Short=Sm-G Short= P-body,U5 snRNP,U7 snRNP,U1 snRNP,U2 snRNP,U4 snRNP,U6 snRNP,U12-type spliceosomal complex,nucleolus,small nucleolar ribonucleoprotein complex,cytosol,viral nucleocapsid,methyl</t>
  </si>
  <si>
    <t>Full=Dual specificity phosphatase 18 nucleus,mitochondrial envelope,membrane,intracellular organelle lumen,protein binding,protein tyrosine/serine/threonine phosphatase activity,hydrolase activity, acting on carbon-nitrogen (but not peptide) bonds,MAP kin</t>
  </si>
  <si>
    <t>Full=YTH domain-containing family 2 P-body,nucleoplasm,cytosol,mRNA 3-UTR binding,endonuclease activity,protein binding,ribosome binding,N6-methyladenosine-containing RNA binding,response to stress,regulation of phosphate metabolic process,mRNA 3-end pr</t>
  </si>
  <si>
    <t>DERPT_G10419.t1;DERPT_G685.t1</t>
  </si>
  <si>
    <t>Full=Guanine nucleotide-binding G(o) subunit alpha nucleoplasm,lysosomal membrane,Golgi apparatus,centrosome,heterotrimeric G-protein complex,cell cortex,dendrite,midbody,myelin sheath,cell body,membrane raft,extracellular exosome,magnesium ion binding,GT</t>
  </si>
  <si>
    <t>Full=Syntaxin-2 ame: Full=Epimorphin storage vacuole,extracellular space,nuclear lamina,nucleoplasm,trans-Golgi network,centrosome,caveola,cell-cell junction,voltage-gated potassium channel complex,cell surface,basolateral plasma membrane,apical plasma me</t>
  </si>
  <si>
    <t>Full=Band 5 nucleoplasm,cytosol,cell-cell adherens junction,smooth septate junction,focal adhesion,COP9 signalosome,postsynaptic density,dendrite,axolemma,extrinsic component of cytoplasmic side of plasma membrane,ruffle membrane,paranode region of axon,j</t>
  </si>
  <si>
    <t>Full=Endoplasmic reticulum resident 44 Short=ER 44 Short=ERp44 ame: Full=Thioredoxin domain-containing 4 Flags: Precursor endoplasmic reticulum lumen,endoplasmic reticulum membrane,endoplasmic reticulum-Golgi intermediate compartment,cell surface,extracel</t>
  </si>
  <si>
    <t>Full=Isoaspartyl peptidase L-asparaginase ame: Full=Asparaginase 1 ame: Full=Beta-aspartyl-peptidase ame: Full=Isoaspartyl dipeptidase ame: Full=L-asparagine amidohydrolase Contains: ame: Full=Isoaspartyl peptidase L-asparaginase alpha chain Contains: ame</t>
  </si>
  <si>
    <t>Full=Ras-related Rab-14 Golgi membrane,nucleus,mitochondrion,lysosomal membrane,late endosome,endoplasmic reticulum membrane,rough endoplasmic reticulum,Golgi stack,trans-Golgi network,cytosol,chloroplast,apical plasma membrane,trans-Golgi network transpo</t>
  </si>
  <si>
    <t>Full=Dephospho- kinase ame: Full=Dephosphocoenzyme A kinase mitochondrion,cytosol,dephospho-CoA kinase activity,pantetheine-phosphate adenylyltransferase activity,ATP binding,lipid metabolic process,response to salt stress,lipid storage,growth,regulation</t>
  </si>
  <si>
    <t>Full=Glycine--tRNA ligase ame: Full=Glycyl-tRNA synthetase Short= nucleoplasm,mitochondrion,endosome,trans-Golgi network,cytosol,secretory granule,axon,extracellular exosome,bis(5-nucleosyl)-tetraphosphatase (asymmetrical) activity,glycine-tRNA ligase ac</t>
  </si>
  <si>
    <t>Full=Vacuolar sorting-associated 29 ame: Full=Vesicle sorting 29 early endosome,multivesicular body,Golgi apparatus,cytosol,retromer, cargo-selective complex,late endosome membrane,extracellular exosome,protein serine/threonine phosphatase activity,protei</t>
  </si>
  <si>
    <t>Full= oxidoreductase GLYR1 ame: Full=Glyoxylate reductase 1 homolog ame: Full=Nuclear NP60 cytosol,chloroplast,intracellular organelle part,3-hydroxybutyrate dehydrogenase activity,phosphogluconate dehydrogenase (decarboxylating) activity,NAD binding,resp</t>
  </si>
  <si>
    <t>Full=Retinal dehydrogenase 2 Short=RALDH 2 Short= 2 ame: Full=Aldehyde dehydrogenase family 1 member A2 ame: Full=Retinaldehyde-specific dehydrogenase type 2 Short=RALDH(II) mitochondrion,retinal dehydrogenase activity,3-chloroallyl aldehyde dehydrogenase</t>
  </si>
  <si>
    <t>Full=Conserved oligomeric Golgi complex subunit 7 Short=COG complex subunit 7 ame: Full=Component of oligomeric Golgi complex 7 Golgi transport complex,protein binding,intracellular protein transport,cellular process</t>
  </si>
  <si>
    <t>Full=tRNA-splicing ligase homolog nuclear envelope,nucleoplasm,endoplasmic reticulum membrane,tRNA-splicing ligase complex,RNA ligase (ATP) activity,ATP binding,vinculin binding,metal ion binding,tRNA exon ligation utilizing 2,3 cyclic phosphate of 5-e</t>
  </si>
  <si>
    <t>Full=Dolichyl-diphosphooligosaccharide-- glycosyltransferase 48 kDa subunit Short=DDOST 48 kDa subunit Short=Oligosaccharyl transferase 48 kDa subunit Flags: Precursor nucleolus,vacuolar membrane,Golgi apparatus,lipid droplet,plasma membrane,oligosacchary</t>
  </si>
  <si>
    <t>Full=UPF0587 C1orf123 homolog extracellular exosome</t>
  </si>
  <si>
    <t>Full=Hexosaminidase D ame: Full=Beta-N-acetylhexosaminidase ame: Full=Beta-hexosaminidase D ame: Full=Hexosaminidase domain-containing ame: Full=N-acetyl-beta-galactosaminidase intracellular part,hexosaminidase activity,carbohydrate metabolic process</t>
  </si>
  <si>
    <t>Full=Calcium calmodulin-dependent kinase type II subunit delta Short= kinase II subunit delta Short= -II subunit delta nucleus,mitochondrion,microtubule organizing center,cytosol,calcium- and calmodulin-dependent protein kinase complex,postsynaptic densit</t>
  </si>
  <si>
    <t>Full=Hexitol phosphatase B ame: Full=2-deoxyglucose-6-phosphate phosphatase ame: Full=Mannitol-1-phosphatase ame: Full=Sorbitol-6-phosphatase ame: Full=Sugar-phosphatase mitochondrion,cytosol,extracellular exosome,transferase activity, transferring phosph</t>
  </si>
  <si>
    <t>Full=Sorbitol dehydrogenase ame: Full=L-iditol 2-dehydrogenase mitochondrion,cytosol,plasmodesma,membrane,motile cilium,L-iditol 2-dehydrogenase activity,metal ion binding,sorbitol metabolic process,response to metal ion,flagellated sperm motility,biosynt</t>
  </si>
  <si>
    <t>Full=Mitogen-activated kinase 12 Short=MAP kinase 12 Short=MAPK 12 ame: Full=Extracellular signal-regulated kinase 6 Short=ERK-6 ame: Full=Mitogen-activated kinase p38 gamma Short=MAP kinase p38 gamma ame: Full=Stress-activated kinase 3 spindle pole,nucle</t>
  </si>
  <si>
    <t>Full=Sepiapterin reductase Short=SPR intracellular membrane-bounded organelle,cytoplasmic part,oxidoreductase activity,catecholamine metabolic process,cellular nitrogen compound metabolic process,multicellular organismal process,metabolic process,cellular</t>
  </si>
  <si>
    <t>Full=Amidophosphoribosyltransferase Short=ATase ame: Full=Glutamine phosphoribosylpyrophosphate amidotransferase Short=GPATase Flags: Precursor amidophosphoribosyltransferase activity,binding,embryonic development via the syncytial blastoderm,determinatio</t>
  </si>
  <si>
    <t>Full=Probable cytosolic iron-sulfur assembly Ciao1 nucleus,cytoplasm,Arp2/3 protein complex,muscle cell projection membrane,extracellular exosome,ubiquitin binding,actin filament binding,Arp2/3 complex-mediated actin nucleation</t>
  </si>
  <si>
    <t>Full=Glutamate--cysteine ligase ame: Full=Gamma-ECS Short=GCS ame: Full=Gamma-glutamylcysteine synthetase nucleus,cytosol,glutamate-cysteine ligase complex,perinuclear region of cytoplasm,glutamate-cysteine ligase activity,purine ribonucleoside binding,ad</t>
  </si>
  <si>
    <t>DERPT_G5348.t1</t>
  </si>
  <si>
    <t>Full=UDP-glucose 6-dehydrogenase Short=UDP-Glc dehydrogenase Short=UDP- Short=UDPGDH cell wall,nucleoplasm,cytosol,apoplast,extracellular exosome,UDP-glucose 6-dehydrogenase activity,signaling receptor binding,NAD binding,gastrulation with mouth forming s</t>
  </si>
  <si>
    <t>Full=Syntaxin-binding 5 ame: Full=Lethal(2) giant larvae homolog 3 ame: Full=Tomosyn-1 Golgi cis cisterna,septate junction,basolateral plasma membrane,axon,cortical cytoskeleton,early endosome membrane,trans-Golgi network membrane,myelin sheath abaxonal r</t>
  </si>
  <si>
    <t>Full=Beta-phosphoglucomutase Short=Beta-PGM mitochondrion,cytosol,extracellular exosome,transferase activity, transferring phosphorus-containing groups,glycerol-3-phosphatase activity,metal ion binding,glycerol biosynthetic process,dephosphorylation,wound</t>
  </si>
  <si>
    <t>Full=Ribulokinase kinase activity,protein kinase regulator activity,prenol kinase activity,carbohydrate metabolic process,regulation of protein kinase activity</t>
  </si>
  <si>
    <t>Full=Serine threonine- phosphatase 4 catalytic subunit Short=PP4C Short=Pp4 protein phosphatase type 2A complex,chromosome, centromeric region,nucleus,centrosome,cytosol,plasma membrane,protein phosphatase 4 complex,NF-kappaB-inducing kinase activity,prot</t>
  </si>
  <si>
    <t>Full=Succinate-- ligase nucleus,Golgi apparatus,microtubule organizing center,plasma membrane,myelin sheath,succinate-CoA ligase complex (GDP-forming),extracellular exosome,succinate-CoA ligase (ADP-forming) activity,succinate-CoA ligase (GDP-forming) act</t>
  </si>
  <si>
    <t>Full=Uridine 5 -monophosphate synthase Short=UMP synthase Includes: ame: Full=Orotate phosphoribosyltransferase Short=OPRTase Includes: ame: Full=Orotidine 5 -phosphate decarboxylase ame: Full=OMPdecase cytosol,microtubule associated complex,orotate phosp</t>
  </si>
  <si>
    <t>Full=Vesicle-associated membrane -associated A Short=VAMP-A Short=VAMP-associated A Short=VAP-A ame: Full=33 kDa VAMP-associated Short=VAP-33 plant-type vacuole,Golgi apparatus,cytosol,plasma membrane,cell-cell adherens junction,bicellular tight junction,</t>
  </si>
  <si>
    <t>Full=B9 domain-containing 1 Golgi membrane,endoplasmic reticulum,Golgi-associated vesicle,cis-Golgi network,centrosome,cytosol,plasma membrane,Golgi transport complex,cell junction,SNARE complex,MKS complex,ciliary basal body,scavenger receptor activity,h</t>
  </si>
  <si>
    <t>Full=Pyruvate dehydrogenase E1 component subunit alpha mitochondrial alpha-ketoglutarate dehydrogenase complex,alpha-ketoacid dehydrogenase activity,3-methyl-2-oxobutanoate dehydrogenase (2-methylpropanoyl-transferring) activity,2-dehydropantoate 2-reduct</t>
  </si>
  <si>
    <t>Full=L-carnitine dehydrogenase Short=CDH Short=L-CDH nucleolus,Golgi apparatus,cytosol,plasma membrane,extracellular exosome,3-hydroxyacyl-CoA dehydrogenase activity,protein homodimerization activity,L-gulonate 3-dehydrogenase activity,NAD+ binding,oxidat</t>
  </si>
  <si>
    <t>Full=Ras-related Rab-2A Golgi membrane,nucleus,lysosomal membrane,early endosome,late endosome,endoplasmic reticulum membrane,rough endoplasmic reticulum,Golgi stack,cytosol,chloroplast,apical plasma membrane,trans-Golgi network transport vesicle,cytoplas</t>
  </si>
  <si>
    <t>Full=Nucleoporin SEH1 ame: Full=GATOR complex SEH1 ame: Full=Nup107-160 subcomplex subunit seh1 kinetochore,vacuolar membrane,cytosol,nuclear pore outer ring,vesicle,membrane part,GATOR2 complex,protein binding,structural constituent of nuclear pore,cytok</t>
  </si>
  <si>
    <t>DERPT_G4999.t1;DERPT_G6942.t1</t>
  </si>
  <si>
    <t>Full=Cytochrome b-c1 complex subunit mitochondrial ame: Full=Complex III subunit 5 ame: Full=Cytochrome b-c1 complex subunit 5 ame: Full=Rieske iron-sulfur Short=RISP ame: Full=Rieske UQCRFS1 ame: Full=Ubiquinol-cytochrome c reductase iron-sulfur subunit</t>
  </si>
  <si>
    <t>Full=Pyrroline-5-carboxylate reductase 2 Short=P5C reductase 2 Short=P5CR 2 cell wall,mitochondrion,pyrroline-5-carboxylate reductase activity,identical protein binding,proline biosynthetic process,response to heat,response to salt stress,regulation of mi</t>
  </si>
  <si>
    <t>Full=Pre-mRNA-splicing factor RSE1 nucleoplasm,U12-type spliceosomal complex,nucleolus,small nuclear ribonucleoprotein complex,catalytic step 2 spliceosome,RNA binding,protein binding,mRNA splicing, via spliceosome,protein-containing complex assembly,nega</t>
  </si>
  <si>
    <t>Full=Mitochondrial 2-oxoglutarate malate carrier Short=OGCP ame: Full=Solute carrier family 25 member 11 cell wall,nucleus,mitochondrial inner membrane,vacuolar membrane,plasmodesma,chloroplast envelope,integral component of membrane,dicarboxylic acid tra</t>
  </si>
  <si>
    <t>Full=1,2-dihydroxy-3-keto-5-methylthiopentene dioxygenase ame: Full=Acireductone dioxygenase (Fe(2+)-requiring) Short=ARD Short=Fe-ARD nucleus,cytosol,plasma membrane,iron ion binding,heteropolysaccharide binding,acireductone dioxygenase [iron(II)-requiri</t>
  </si>
  <si>
    <t>Full=Exportin-1 Short=Exp1 ame: Full=Chromosome region maintenance 1 homolog kinetochore,annulate lamellae,nuclear pore,nucleolus,spindle pole body,cytosol,plasmodesma,Cajal body,preribosome, large subunit precursor,nuclear membrane,RNA binding,nuclear ex</t>
  </si>
  <si>
    <t>Full=NAD-dependent deacetylase sirtuin-2 ame: Full=Regulatory SIR2 homolog 2 ame: Full=SIR2 2 nuclear heterochromatin,mitochondrial inner membrane,mitochondrial matrix,centrosome,midbody,paranodal junction,paranode region of axon,perikaryon,lateral loop,S</t>
  </si>
  <si>
    <t>Full=BTB POZ domain-containing KCTD4 presynaptic membrane,membrane-bounded organelle,receptor complex,postsynaptic membrane,protein binding,regulation of G-protein coupled receptor protein signaling pathway,protein homooligomerization</t>
  </si>
  <si>
    <t>Der p21 Allergen;Allergen Homolog (Der f21, Lepd5) Full=Mite allergen Lep d 5 ame: Allergen=Lep d 5</t>
  </si>
  <si>
    <t>Full=Ubiquitin carboxyl-terminal hydrolase 34 ame: Full=Deubiquitinating enzyme 34 ame: Full=Ubiquitin thioesterase 34 ame: Full=Ubiquitin-specific-processing protease 34 transcription factor complex,mediator complex,3-5-exoribonuclease activity,nucleic</t>
  </si>
  <si>
    <t>Full=Aspartate--tRNA(Asp Asn) ligase ame: Full=Aspartyl-tRNA synthetase Short= ame: Full=Non-discriminating aspartyl-tRNA synthetase Short=ND- mitochondrion,integral component of membrane,peroxidase activity,aminoacyl-tRNA ligase activity,ATP binding,heme</t>
  </si>
  <si>
    <t>Full=3 -5 ssDNA RNA exonuclease ame: Full=DNase nucleoplasm,deoxyribonuclease I activity,3-5 exonuclease activity,exonuclease activity, active with either ribo- or deoxyribonucleic acids and producing 5-phosphomonoesters,metal ion binding,DNA replicati</t>
  </si>
  <si>
    <t>Full=Dihydrolipoyllysine-residue acetyltransferase component of pyruvate dehydrogenase complex ame: Full=Dihydrolipoamide acetyltransferase component of pyruvate dehydrogenase complex ame: Full=E2 mitochondrial pyruvate dehydrogenase complex,chloroplast e</t>
  </si>
  <si>
    <t>Full=Histidine ammonia-lyase Short=Histidase cytoplasm,histidine ammonia-lyase activity,glutamate metabolic process,histidine catabolic process,zinc ion homeostasis,stress response to zinc ion</t>
  </si>
  <si>
    <t>Full=Diphosphomevalonate decarboxylase ame: Full=Mevalonate (diphospho)decarboxylase Short=MDDase ame: Full=Mevalonate pyrophosphate decarboxylase peroxisome,cytosol,diphosphomevalonate decarboxylase activity,ATP binding,protein homodimerization activity,</t>
  </si>
  <si>
    <t>Full= homolog subfamily C member 13 ame: Full=Required for receptor-mediated endocytosis 8 Short=RME-8 endomembrane system,membrane,intracellular membrane-bounded organelle,cytoplasmic part,intracellular organelle part,binding,transport,organelle organiza</t>
  </si>
  <si>
    <t>Full=Sorting and assembly machinery component 50 homolog mitochondrial outer membrane,integral component of membrane,mitochondrial membrane part,protein-containing complex assembly,mitochondrial membrane organization,multicellular organism development,pro</t>
  </si>
  <si>
    <t>Full=Phosphatidylinositol transfer alpha isoform Short=PI-TP-alpha Short= ns transfer alpha Short= nsTP alpha nucleoplasm,centrosome,cytosol,postsynaptic density,integral component of membrane,growth cone,ribonucleoprotein complex,beta-catenin destruction</t>
  </si>
  <si>
    <t>Full=Probable E3 ubiquitin- ligase HERC4 ame: Full=HECT domain and RCC1-like domain-containing 4 ame: Full=HECT-type E3 ubiquitin transferase HERC4 chromatin,nucleus,cytosol,membrane,chromatin binding,transcription coactivator activity,protein homodimeriz</t>
  </si>
  <si>
    <t>Full=Ufm1-specific protease 2 Short= 2 nucleus,endoplasmic reticulum,protein-containing complex,protein binding,thiolester hydrolase activity,UFM1 hydrolase activity,proteolysis,sleep,regulation of intracellular estrogen receptor signaling pathway,respons</t>
  </si>
  <si>
    <t>Allergen homolog (Dau c Cyp, Rhi o2, Sola I5, Hev b Cyp, Bet v7, Asp f27): Full=Peptidyl-prolyl cis-trans isomerase H Short=PPIase H ame: Full=Rotamase H spliceosomal complex,mitochondrion,vacuole,Golgi apparatus,cytosol,plasma membrane,nuclear speck,U4/U</t>
  </si>
  <si>
    <t>Full=GTP cyclohydrolase 1 type 2 homolog mitochondrion,protein binding,regulation of nucleic acid-templated transcription</t>
  </si>
  <si>
    <t>Full=Adenylyl-sulfate kinase ame: Full=ATP adenosine-5 -phosphosulfate 3 -phosphotransferase ame: Full=Adenosine-5 -phosphosulfate kinase Short=APS kinase mitochondrion,plasma membrane,sulfate adenylyltransferase complex (ATP),chloroplast stroma,adenylyls</t>
  </si>
  <si>
    <t>Full=Adenylyl cyclase-associated 1 Short=CAP 1 extracellular space,postsynaptic density,actin cortical patch,mating projection tip,actin binding,adenylate cyclase binding,cell morphogenesis,ameboidal-type cell migration,receptor-mediated endocytosis,Ras p</t>
  </si>
  <si>
    <t>DERPT_G12099.t1;DERPT_G10741.t1;DERPT_G12448.t1</t>
  </si>
  <si>
    <t>DERPT_G166.t1;DERPT_G11959.t1</t>
  </si>
  <si>
    <t>Full=ATP-dependent RNA helicase FAL1 nucleolus,cytosol,membrane,nuclear speck,dendrite,exon-exon junction complex,neuronal cell body,pole plasm,precatalytic spliceosome,catalytic step 2 spliceosome,ATP-dependent RNA helicase activity,protein binding,ATP b</t>
  </si>
  <si>
    <t>Full=Tetraspanin-11 Short=Tspan-11 extracellular region,cell surface,integral component of membrane,plasma membrane part,protein binding,single fertilization,multicellular organismal process,macromolecule metabolic process,membrane organization,regulation</t>
  </si>
  <si>
    <t>Full=Periodic tryptophan 1 homolog mitochondrial small ribosomal subunit,protein-containing complex,nucleoplasm part,protein binding,mRNA processing,multicellular organism development,negative regulation of macromolecule metabolic process,covalent chromat</t>
  </si>
  <si>
    <t>Full=Protocadherin Fat 3 ame: Full=FAT tumor suppressor homolog 3 Flags: Precursor cytoplasm,integral component of plasma membrane,cell-cell adherens junction,axon,dendrite,membrane-bounded organelle,obsolete signal transducer activity,signaling receptor</t>
  </si>
  <si>
    <t>Full= tyrosine phosphatase type IVA 1 ame: Full= -tyrosine phosphatase 4a1 ame: Full= -tyrosine phosphatase of regenerating liver 1 Short=PRL-1 Flags: Precursor endosome,plasma membrane,extracellular exosome,protein tyrosine phosphatase activity,Notch sig</t>
  </si>
  <si>
    <t>Full=Ubiquitin thioesterase otubain-like ame: Full=Deubiquitinating enzyme otubain-like ame: Full=Ubiquitin-specific-processing protease otubain-like membrane-bounded organelle,intracellular part,thiol-dependent ubiquitin-specific protease activity,protei</t>
  </si>
  <si>
    <t>Full=Adenylosuccinate synthetase Short=AMPSase Short= ame: Full=IMP--aspartate ligase cytoplasm,membrane,magnesium ion binding,GTPase activity,adenylosuccinate synthase activity,GTP binding,protein homodimerization activity,actin filament binding,aspartat</t>
  </si>
  <si>
    <t>Full=Chromosome partition Smc nuclear chromatin,lateral element,spindle pole,basement membrane,nucleoplasm,cytoplasm,plasmodesma,nuclear matrix,nuclear mitotic cohesin complex,nuclear meiotic cohesin complex,chromatin binding,ATP binding,ATPase activity,m</t>
  </si>
  <si>
    <t>Full=2-C-methyl-D-erythritol 4-phosphate cytidylyltransferase ame: Full=4-diphosphocytidyl-2C-methyl-D-erythritol synthase ame: Full=MEP cytidylyltransferase Short=MCT binding,cytidylyltransferase activity,axon guidance,protein O-linked mannosylation,prot</t>
  </si>
  <si>
    <t>Full=Alanine--tRNA cytoplasmic ame: Full=Alanyl-tRNA synthetase Short= mitochondrion,cytosol,chloroplast,membrane,extracellular exosome,tRNA binding,aminoacyl-tRNA editing activity,alanine-tRNA ligase activity,protein binding,ATP binding,amino acid bindin</t>
  </si>
  <si>
    <t>Full=Ribulose-phosphate 3-epimerase ame: Full=Pentose-5-phosphate 3-epimerase Short=PPE ame: Full=R5P3E cytoplasm,intracellular membrane-bounded organelle,racemase and epimerase activity, acting on carbohydrates and derivatives,carbohydrate binding,identi</t>
  </si>
  <si>
    <t>Full=Neuronal acetylcholine receptor subunit alpha-3 Flags: Precursor acetylcholine-gated channel complex,neuromuscular junction,somatodendritic compartment,neuron projection,postsynaptic membrane,protein binding,acetylcholine-gated cation-selective chann</t>
  </si>
  <si>
    <t>Full=NADH dehydrogenase mitochondrial respiratory chain complex I,neuron projection,neuronal cell body,synaptic membrane,protease binding,NADH dehydrogenase (ubiquinone) activity,zinc ion binding,quinone binding,4 iron, 4 sulfur cluster binding,nematode l</t>
  </si>
  <si>
    <t>Full=Superoxide dismutase 1 copper chaperone mitochondrion,membrane part,intracellular organelle part,copper ion binding,superoxide metabolic process,response to inorganic substance,metal ion transport,cellular response to oxidative stress,positive regula</t>
  </si>
  <si>
    <t>Full=Luciferin 4-monooxygenase Short=Luciferase intracellular membrane-bounded organelle,cytoplasmic part,catalytic activity,auxin metabolic process,response to stimulus,monocarboxylic acid biosynthetic process</t>
  </si>
  <si>
    <t>Full=Probable E3 ubiquitin- ligase HERC4 ame: Full=HECT domain and RCC1-like domain-containing 4 ame: Full=HECT-type E3 ubiquitin transferase HERC4 intracellular membrane-bounded organelle,intracellular non-membrane-bounded organelle,cytoplasmic part,intr</t>
  </si>
  <si>
    <t>Full=ATP-dependent RNA helicase dhx8 ame: Full=DEAH box 8 condensed nuclear chromosome,nucleolus,mitochondrion,striated muscle myosin thick filament,microtubule associated complex,Z disc,90S preribosome,small-subunit processome,U2-type catalytic step 1 sp</t>
  </si>
  <si>
    <t>DERPT_G6618.t1;DERPT_G12091.t1;DERPT_G6620.t1;DERPT_G6619.t1</t>
  </si>
  <si>
    <t>Full=UDP-glucuronosyltransferase 3A1 Short=UDPGT 3A1 Flags: Precursor transferase activity, transferring hexosyl groups,metabolic process</t>
  </si>
  <si>
    <t>Full=Acetylcholinesterase Short=A Flags: Precursor extracellular space,nuclear envelope lumen,endoplasmic reticulum,lipid droplet,cytosol,acetylcholinesterase activity,response to endogenous stimulus,response to organic substance,short-chain fatty acid ca</t>
  </si>
  <si>
    <t>Full=Glutamine-dependent NAD(+) synthetase ame: Full=NAD(+) synthase nucleus,plasma membrane,endomembrane system,extracellular region part,cytoplasmic part,synapse,neuron part,NAD+ synthase (glutamine-hydrolyzing) activity,cholinesterase activity,protein</t>
  </si>
  <si>
    <t>Full=Anamorsin homolog ame: Full=Fe-S cluster assembly DRE2 homolog nucleolus,cytoplasm,protein binding,iron-sulfur cluster binding,iron-sulfur cluster assembly,hemopoiesis,sleep,ovarian follicle cell development,negative regulation of apoptotic process</t>
  </si>
  <si>
    <t>Full=NADH dehydrogenase mitochondrion,membrane</t>
  </si>
  <si>
    <t>Full=Tryptophan 2,3-dioxygenase Short=TDO ame: Full= vermilion ame: Full=Tryptamin 2,3-dioxygenase ame: Full=Tryptophan oxygenase Short=TO Short=TRPO ame: Full=Tryptophan pyrrolase ame: Full=Tryptophanase extracellular region,tryptophan 2,3-dioxygenase ac</t>
  </si>
  <si>
    <t>LEA homology: Full=Laminin subunit gamma-1 ame: Full=Laminin B2 chain ame: Full=Laminin-1 subunit gamma ame: Full=Laminin-10 subunit gamma ame: Full=Laminin-11 subunit gamma ame: Full=Laminin-2 subunit gamma ame: Full=Laminin-3 subunit gamma ame: Full=Lam</t>
  </si>
  <si>
    <t>Full=4-hydroxyphenylpyruvate dioxygenase ame: Full=4-hydroxyphenylpyruvic acid oxidase Short=4HPPD Short=HPD Short=HPPDase endoplasmic reticulum,Golgi apparatus,membrane,intracellular organelle part,4-hydroxyphenylpyruvate dioxygenase activity,tyrosine ca</t>
  </si>
  <si>
    <t>Full=Nuclear pore complex Nup214 ame: Full=214 kDa nucleoporin ame: Full=Nucleoporin Nup214 ame: Full= CAN nuclear pore,focal adhesion,nuclear export signal receptor activity,protein binding,nuclear envelope organization,gene expression,regulation of gene</t>
  </si>
  <si>
    <t>Full=Ubiquitin carboxyl-terminal hydrolase 4 ame: Full=Deubiquitinating enzyme 4 ame: Full=Ubiquitin thioesterase 4 ame: Full=Ubiquitin-specific-processing protease 4 nucleus,lysosome,plasma membrane,recycling endosome,nucleic acid binding,cysteine-type e</t>
  </si>
  <si>
    <t>Full=Eukaryotic peptide chain release factor GTP-binding subunit ame: Full=ERF-3 Short=ERF3 ame: Full=ERF2 ame: Full=Polypeptide release factor 3 ame: Full=Translation release factor 3 cytosol,cytoplasmic stress granule,translation release factor complex,</t>
  </si>
  <si>
    <t>Full=Zinc finger 830 ame: Full=Coiled-coil domain-containing 16 P-body,U6 snRNP,nucleolus,small nucleolar ribonucleoprotein complex,cytosol,nuclear speck,U4/U6 x U5 tri-snRNP complex,precatalytic spliceosome,catalytic step 2 spliceosome,Lsm1-7-Pat1 comple</t>
  </si>
  <si>
    <t>Full=Uncharacterized N-acetyltransferase N-acetyltransferase activity,obsolete acyl-carrier-protein biosynthetic process</t>
  </si>
  <si>
    <t>Full=Solute carrier family 13 member 5 ame: Full=Na(+) citrate cotransporter Short= ame: Full=Sodium-coupled citrate transporter ame: Full=Sodium-dependent citrate transporter vacuole,plasma membrane,secondary active sulfate transmembrane transporter acti</t>
  </si>
  <si>
    <t>Full=VIP36 ame: Full=Lectin mannose-binding 2-like Short=LMAN2 Flags: Precursor endoplasmic reticulum,endoplasmic reticulum-Golgi intermediate compartment,Golgi apparatus,integral component of membrane,sarcomere,COPII-coated ER to Golgi transport vesicle,</t>
  </si>
  <si>
    <t>Full=Vacuolar -sorting-associated 36 ame: Full=ESCRT-II complex subunit VPS36 ESCRT II complex,lysosome,cytosol,late endosome membrane,neuronal cell body,extracellular exosome,mRNA 3-UTR binding,protein C-terminus binding,ubiquitin binding,autophagy,smoo</t>
  </si>
  <si>
    <t>Full= ATP-dependent RNA helicase DHX30 ame: Full=DEAH box 30 nuclear chromosome,chromatin,X chromosome,RNA polymerase II, core complex,polytene chromosome,nucleolus,ribonucleoprotein granule,cytoplasmic part,MSL complex,chromatin binding,double-stranded R</t>
  </si>
  <si>
    <t>Full=Ubiquitin-conjugating enzyme E2 variant 2 ubiquitin ligase complex,nucleus,cytosol,dendrite,UBC13-MMS2 complex,UBC13-UEV1A complex,perikaryon,extracellular exosome,ubiquitin conjugating enzyme binding,ubiquitin protein ligase binding,ubiquitin protei</t>
  </si>
  <si>
    <t>Full=Glutamate-rich WD repeat-containing 1 intracellular non-membrane-bounded organelle,protein-containing complex,nucleoplasm part,nucleic acid binding,protein binding,chromatin organization,multicellular organism development,ribosome biogenesis,macromol</t>
  </si>
  <si>
    <t>LEA homology: Full=UDP-glucuronic acid decarboxylase 1 ame: Full=UDP-glucuronate decarboxylase 1 Short=UGD Short=UXS-1 mitochondrion,endosome,vacuolar membrane,trans-Golgi network,cytosol,voltage-gated calcium channel complex,Golgi cisterna membrane,extra</t>
  </si>
  <si>
    <t>Full=F-box LRR-repeat 20 ame: Full=F-box and leucine-rich repeat 20 ame: Full=F-box LRR-repeat 2-like ubiquitin ligase complex,protein binding,ubiquitin-dependent protein catabolic process,cellular process</t>
  </si>
  <si>
    <t>Full=Cytochrome P450 3A4 ame: Full=1,8-cineole 2-exo-monooxygenase ame: Full=Albendazole monooxygenase ame: Full=Albendazole sulfoxidase ame: Full=CYPIIIA3 ame: Full=CYPIIIA4 ame: Full=Cholesterol 25-hydroxylase ame: Full=Cytochrome P450 3A3 ame: Full=Cyt</t>
  </si>
  <si>
    <t>Full=Histone-lysine N-methyltransferase setd3 ame: Full=SET domain-containing 3 nuclear chromatin,mitochondrion,extracellular exosome,RNA polymerase II activating transcription factor binding,transcription coactivator activity,arginase activity,histone me</t>
  </si>
  <si>
    <t>Full=Apoptosis regulator Bcl-2 extracellular region,nucleus,endomembrane system,mitochondrial membrane,membrane part,catalytic activity,chitin binding,enzyme binding,kidney development,lymphocyte homeostasis,carbohydrate metabolic process,chitin metabolic</t>
  </si>
  <si>
    <t>DERPT_G8376.t1;DERPT_G6959.t1</t>
  </si>
  <si>
    <t>Full=Y+L amino acid transporter 2 ame: Full=Solute carrier family 7 member 6 ame: Full=y(+)L-type amino acid transporter 2 Short=Y+LAT2 Short=y+LAT-2 integral component of plasma membrane,neuronal cell body,intracellular membrane-bounded organelle,cytopla</t>
  </si>
  <si>
    <t>Full=Cullin-3 Short=CUL-3 condensed nuclear chromosome,nucleoplasm,Golgi apparatus,spindle,cytosol,phragmoplast,SCF ubiquitin ligase complex,Cul4A-RING E3 ubiquitin ligase complex,Cul4B-RING E3 ubiquitin ligase complex,extracellular exosome,damaged DNA bi</t>
  </si>
  <si>
    <t>Full=Malignant T-cell-amplified sequence 1 Short=MCT-1 plasma membrane,cytosolic small ribosomal subunit,protein-containing complex,RNA binding,formation of translation preinitiation complex,translation reinitiation,IRES-dependent translational initiation</t>
  </si>
  <si>
    <t>Full=Acetolactate synthase ame: Full= membrane,cytoplasmic part,magnesium ion binding,protein binding,transferase activity,carbon-carbon lyase activity,thiamine pyrophosphate binding,branched-chain amino acid biosynthetic process,embryonic cranial skeleto</t>
  </si>
  <si>
    <t>Full=Neural cell adhesion molecule 1 Short=N-CAM-1 Short=NCAM-1 ame: CD_antigen=CD56 Flags: Precursor extracellular region,membrane,sarcomere,cytoskeletal protein binding,muscle contraction,myofibril assembly,response to chemical,neuron development,cardia</t>
  </si>
  <si>
    <t>Full=Proline--tRNA ligase ame: Full=Prolyl-tRNA synthetase Short= mitochondrion,proline-tRNA ligase activity,ATP binding,prolyl-tRNA aminoacylation,arginine metabolic process,proline metabolic process</t>
  </si>
  <si>
    <t>Full=Small nuclear ribonucleo Sm D3 Short=Sm-D3 ame: Full=snRNP core D3 commitment complex,nucleoplasm,U5 snRNP,U7 snRNP,U1 snRNP,U2 snRNP,U4 snRNP,U12-type spliceosomal complex,telomerase holoenzyme complex,nucleolus,small nucleolar ribonucleoprotein com</t>
  </si>
  <si>
    <t>Full= nap homolog 2 Short= nap2 ame: Full=Glioblastoma-amplified sequence mitochondrial inner membrane,integral component of plasma membrane,synaptic membrane,protein binding,neurotransmitter binding,oxidative phosphorylation,ATP biosynthetic process,sens</t>
  </si>
  <si>
    <t>Full=Y+L amino acid transporter 2 ame: Full=Solute carrier family 7 member 6 ame: Full=y(+)L-type amino acid transporter 2 Short=Y+LAT2 Short=y+LAT-2 integral component of plasma membrane,intracellular membrane-bounded organelle,cytoplasmic part,extracell</t>
  </si>
  <si>
    <t>Full=Serine incorporator 5 endoplasmic reticulum,Golgi apparatus,membrane part,intracellular organelle part,phospholipid metabolic process,positive regulation of transferase activity,organonitrogen compound metabolic process</t>
  </si>
  <si>
    <t>Full=L-rhamnonate dehydratase Short= magnesium ion binding,galactarate dehydratase activity,L-fuconate dehydratase activity,L-altrarate dehydratase activity,cellular carbohydrate catabolic process,galactarate catabolic process,L-altrarate catabolic proces</t>
  </si>
  <si>
    <t>Full=Motile sperm domain-containing 2 membrane,hydrolase activity</t>
  </si>
  <si>
    <t>Full=GILT Flags: Precursor cytoplasm,intracellular membrane-bounded organelle,oxidoreductase activity, acting on a sulfur group of donors,antigen processing and presentation of exogenous peptide antigen,biological regulation</t>
  </si>
  <si>
    <t>Full=Transportin-1 Short= 1 ame: Full=Importin beta-2 ame: Full=Karyopherin beta-2 nuclear envelope,nucleoplasm,lipid droplet,microtubule associated complex,membrane,P granule,Ran GTPase binding,protein transporter activity,Hsp90 protein binding,obsolete</t>
  </si>
  <si>
    <t>LEA homology: Full=UDP-glucose 4-epimerase ame: Full=Galactowaldenase ame: Full=UDP-galactose 4-epimerase cytosol,plasma membrane,extracellular exosome,UDP-N-acetylglucosamine 4-epimerase activity,UDP-glucose 4-epimerase activity,protein homodimerization</t>
  </si>
  <si>
    <t>Full=Long-chain-fatty-acid-- ligase 5 ame: Full=Long-chain acyl- synthetase 5 Short=LACS 5 nucleolus,mitochondrial inner membrane,peroxisomal membrane,endoplasmic reticulum membrane,Golgi apparatus,plasma membrane,chloroplast,long-chain fatty acid-CoA lig</t>
  </si>
  <si>
    <t>Full=Non-canonical poly(A) RNA polymerase PAPD5 ame: Full=PAP-associated domain-containing 5 ame: Full=Terminal uridylyltransferase 3 Short=TUTase 3 ame: Full=Topoisomerase-related function 4-2 Short=TRF4-2 nucleolus,cytosol,TRAMP complex,cytoplasmic ribo</t>
  </si>
  <si>
    <t>Full=Peptidyl-tRNA hydrolase Short=PTH mitochondrial outer membrane,aminoacyl-tRNA hydrolase activity,protein binding,negative regulation of proteasomal ubiquitin-dependent protein catabolic process</t>
  </si>
  <si>
    <t>Full=Mite group 2 allergen Gly d ame: Allergen=Gly d</t>
  </si>
  <si>
    <t>Full=ATP-dependent (S)-NAD(P)H-hydrate dehydratase ame: Full=ATP-dependent NAD(P)HX dehydratase mitochondrion,endoplasmic reticulum,cytosol,chloroplast,ATP-dependent NAD(P)H-hydrate dehydratase activity,ADP-dependent NAD(P)H-hydrate dehydratase activity,N</t>
  </si>
  <si>
    <t>Full= strawberry notch homolog 2 nucleus,cytosol,chromatin DNA binding,histone binding,promoter-specific chromatin binding,macrophage activation involved in immune response,nucleosome assembly,Notch signaling pathway,imaginal disc-derived wing margin morp</t>
  </si>
  <si>
    <t>Full=Serine arginine-rich splicing factor 5 ame: Full=Delayed-early HRS ame: Full=Pre-mRNA-splicing factor SRP40 ame: Full=Splicing arginine serine-rich 5 nuclear speck,RS domain binding,sequence-specific mRNA binding,nematode larval development,hematopoi</t>
  </si>
  <si>
    <t>Full= phosphatase 1 regulatory subunit 7 ame: Full= phosphatase 1 regulatory subunit 22 protein phosphatase type 1 complex,nucleus,chromosome,microtubule cytoskeleton,extracellular exosome,protein serine/threonine phosphatase inhibitor activity,protein bi</t>
  </si>
  <si>
    <t>Full= ABHD17B ame: Full=Alpha beta hydrolase domain-containing 17B Short=Abhydrolase domain-containing 17B Flags: Precursor nuclear envelope,smooth endoplasmic reticulum,microtubule associated complex,Z disc,junctional membrane complex,T-tubule,sarcoplasm</t>
  </si>
  <si>
    <t>Full=Exosome complex component Rrp42 fungal-type vacuole membrane,nucleoplasm,mitochondrion,lysosomal membrane,plasma membrane,cytoplasmic stress granule,TORC1 complex,catalytic complex,RNA polymerase III type 1 promoter DNA binding,RNA polymerase III typ</t>
  </si>
  <si>
    <t>Full=NADH dehydrogenase mitochondrial respiratory chain complex I,mitochondrial small ribosomal subunit,myelin sheath,plasma membrane respiratory chain complex I,structural constituent of ribosome,NADH dehydrogenase (ubiquinone) activity,zinc ion binding,</t>
  </si>
  <si>
    <t>Full=60S ribosomal L35 nucleolus,vacuolar membrane,Golgi apparatus,plasma membrane,plasmodesma,cytosolic large ribosomal subunit,mRNA binding,structural constituent of ribosome,ribonucleoprotein complex binding,maturation of LSU-rRNA from tricistronic rRN</t>
  </si>
  <si>
    <t>Full=tRNA (guanine-N(7)-)-methyltransferase non-catalytic subunit wuho male germ cell nucleus,female germ cell nucleus,cytoplasm,protein binding,spermatogenesis,tRNA processing,RNA (guanine-N7)-methylation,oogenesis</t>
  </si>
  <si>
    <t>Full=PDZ and LIM domain 7 stress fiber,ruffle,nucleus,cytosol,zonula adherens,focal adhesion,muscle tendon junction,postsynaptic density,basolateral plasma membrane,Z disc,filamentous actin,apical part of cell,basal part of cell,perinuclear region of cyto</t>
  </si>
  <si>
    <t>Full=Vinculin ame: Full=Metavinculin stress fiber,podosome,mitochondrial inner membrane,brush border,zonula adherens,fascia adherens,focal adhesion,muscle tendon junction,Z disc,smooth muscle dense body,neuromuscular junction,sarcolemma,cell projection,co</t>
  </si>
  <si>
    <t>Full=Coatomer subunit epsilon ame: Full=Epsilon-coat Short=Epsilon-COP nucleoplasm,mitochondrion,vacuolar membrane,cytosol,COPI vesicle coat,structural molecule activity,protein binding,ER to Golgi vesicle-mediated transport,retrograde vesicle-mediated tr</t>
  </si>
  <si>
    <t>DERPT_G11171.t1;DERPT_G12370.t1</t>
  </si>
  <si>
    <t>Full=Threonylcarbamoyl-AMP synthase Short=TC-AMP synthase ame: Full=L-threonylcarbamoyladenylate synthase ame: Full=t(6)A37 threonylcarbamoyladenosine biosynthesis ame: Full=tRNA threonylcarbamoyladenosine biosynthesis cytoplasm,membrane,intracellular org</t>
  </si>
  <si>
    <t>Full=L-2-hydroxyglutarate mitochondrial Flags: Precursor mitochondrion,integral component of membrane,protein binding,2-hydroxyglutarate dehydrogenase activity,cellular protein metabolic process,oxidation-reduction process</t>
  </si>
  <si>
    <t>DERPT_G8541.t1;DERPT_G12124.t1</t>
  </si>
  <si>
    <t>DERPT_G8541.t1</t>
  </si>
  <si>
    <t>Full=Adipocyte plasma membrane-associated membrane,intracellular membrane-bounded organelle,cytoplasmic part,hydrolase activity,strictosidine synthase activity,response to acid chemical,multicellular organism development,response to hormone,cellular compo</t>
  </si>
  <si>
    <t>DERPT_G8694.t1;DERPT_G2789.t1</t>
  </si>
  <si>
    <t>Full=Lysine--tRNA ligase ame: Full=Lysyl-tRNA synthetase Short= mitochondrion,cytosol,plasmodesma,microtubule cytoskeleton,aminoacyl-tRNA synthetase multienzyme complex,tRNA binding,mRNA binding,lysine-tRNA ligase activity,ATP binding,amino acid binding,m</t>
  </si>
  <si>
    <t>Full=Zinc import ATP-binding nucleus,mitochondrion,eukaryotic translation initiation factor 3 complex,plasma membrane,cytosolic ribosome,preribosome, large subunit precursor,translation initiation factor activity,transporter activity,iron ion binding,ATP</t>
  </si>
  <si>
    <t>LEA homology: Full=GDP-mannose 4,6-dehydratase ame: Full=GDP-D-mannose dehydratase endoplasmic reticulum,Golgi apparatus,cytosol,sarcomere,striated muscle dense body,extracellular exosome,protein binding,GDP-mannose 4,6-dehydratase activity,NADP+ binding,</t>
  </si>
  <si>
    <t>Full=Alcohol dehydrogenase class-3 ame: Full=Alcohol dehydrogenase class-III ame: Full=Glutathione-dependent formaldehyde dehydrogenase Short=FALDH Short=FDH Short=GSH-FDH ame: Full=S-(hydroxymethyl)glutathione dehydrogenase cytoplasmic part,alcohol dehyd</t>
  </si>
  <si>
    <t>Full=Probable small nuclear ribonucleo G Short=snRNP-G ame: Full=Sm G Short=Sm-G Short= U5 snRNP,U1 snRNP,U6 snRNP,U12-type spliceosomal complex,nucleolus,small nucleolar ribonucleoprotein complex,cytosol,P granule,U4/U6 x U5 tri-snRNP complex,U2-type pre</t>
  </si>
  <si>
    <t>Full=La homolog ame: Full=La autoantigen homolog ame: Full=La ribonucleo ribonucleoprotein complex,nuclear lumen,intracellular non-membrane-bounded organelle,cytoplasmic part,5S rRNA primary transcript binding,regulation of transcription, DNA-templated,nc</t>
  </si>
  <si>
    <t>Full= farnesyltransferase geranylgeranyltransferase type-1 subunit alpha ame: Full=CAAX farnesyltransferase subunit alpha ame: Full=FTase-alpha ame: Full=Ras s prenyltransferase subunit alpha ame: Full=Type I geranyl-geranyltransferase subunit alpha Short</t>
  </si>
  <si>
    <t>Full=Peroxidasin homolog Flags: Precursor extracellular matrix,vesicle,intracellular membrane-bounded organelle,cytoplasmic part,cell periphery,peroxidase activity,heme binding,negative regulation of cytokine production,immune system process,phagocytosis,</t>
  </si>
  <si>
    <t>Full=3-phenylpropionate cinnamic acid dioxygenase ferredoxin--NAD(+) reductase component mitochondrion,membrane,intracellular organelle part,oxidoreductase activity,flavin adenine dinucleotide binding,2 iron, 2 sulfur cluster binding,cellular catabolic pr</t>
  </si>
  <si>
    <t>Full=Elongin-B Short= ame: Full=Elongin 18 kDa subunit ame: Full=RNA polymerase II transcription factor SIII subunit B ame: Full=SIII p18 ame: Full=Transcription elongation factor B polypeptide 2 transcription factor complex,VCB complex,Cul2-RING ubiquiti</t>
  </si>
  <si>
    <t>Full=Leucine-rich repeat-containing 40 cytosol,cell-cell junction,focal adhesion,intracellular membrane-bounded organelle,synapse part,extracellular exosome,plasma membrane region,protein binding,cell morphogenesis involved in differentiation,epithelial c</t>
  </si>
  <si>
    <t>Full=Diacylglycerol O-acyltransferase 1 ame: Full=Acyl- retinol O-fatty-acyltransferase Short=ARAT Short=Retinol O-fatty-acyltransferase ame: Full=Diglyceride acyltransferase endoplasmic reticulum,membrane part,diacylglycerol O-acyltransferase activity,st</t>
  </si>
  <si>
    <t>Full=Acid sugar phosphatase intracellular part,extracellular exosome,magnesium ion binding,inorganic diphosphatase activity,protein histidine phosphatase activity,enzyme binding,protein dephosphorylation,oxidative phosphorylation</t>
  </si>
  <si>
    <t>Full= transport SEC24 endoplasmic reticulum membrane,cytosol,COPII vesicle coat,transporter activity,protein binding,zinc ion binding,antigen processing and presentation of peptide antigen via MHC class I,intracellular protein transport,nervous system dev</t>
  </si>
  <si>
    <t>Full=Sterol 3-beta-glucosyltransferase ame: Full=Autophagy-related 26 membrane-bounded organelle,intracellular part,transferase activity, transferring hexosyl groups,steroid metabolic process,antibiotic metabolic process</t>
  </si>
  <si>
    <t>Full=26S proteasome non-ATPase regulatory subunit 12 ame: Full=26S proteasome regulatory subunit RPN5 ame: Full=26S proteasome regulatory subunit p55 nucleoplasm,COP9 signalosome,proteasome regulatory particle, lid subcomplex,plasmodesma,membrane,nuclear</t>
  </si>
  <si>
    <t>Full=Phosphotriesterase-related ame: Full=Parathion hydrolase-related nuclease activity,zinc ion binding,catabolic process</t>
  </si>
  <si>
    <t>Full= wos2 ame: Full=p21</t>
  </si>
  <si>
    <t>Full= argonaute-2 Short=Argonaute2 ame: Full=Argonaute RISC catalytic component 2 ame: Full=Eukaryotic translation initiation factor 2C 2 Short=eIF-2C 2 Short=eIF2C 2 ame: Full= slicer nucleic acid binding</t>
  </si>
  <si>
    <t>Full=Synapsin-1 ame: Full=Synapsin I synaptonemal complex,cytosol,plasma membrane,postsynaptic density,dendrite,synaptic vesicle membrane,SNARE complex,terminal bouton,myelin sheath,presynaptic active zone,catalytic activity,transporter activity,ATP bindi</t>
  </si>
  <si>
    <t>Full=Leucine-rich repeat soc-2 homolog ame: Full= Sur-8 homolog ame: Full= soc-2 homolog protein phosphatase type 1 complex,nucleoplasm,protein phosphatase 1 binding,Ras GTPase binding,muscle organ development,fibroblast growth factor receptor signaling p</t>
  </si>
  <si>
    <t>Full=Viral cathepsin Short=V-cath ame: Full=Cysteine ase Short=CP Flags: Precursor cysteine-type peptidase activity,proteolysis,response to organic substance</t>
  </si>
  <si>
    <t>Full=Ras 1 Flags: Precursor Golgi membrane,mitochondrion,cytosol,focal adhesion,cell cortex,extrinsic component of cytoplasmic side of plasma membrane,membrane raft,extracellular exosome,GTPase activity,GTP binding,Rap guanyl-nucleotide exchange factor ac</t>
  </si>
  <si>
    <t>Full=CB1 cannabinoid receptor-interacting 1 Short=CRIP-1</t>
  </si>
  <si>
    <t>Full=Dynein light chain cytoplasmic kinetochore,nuclear pore,mitochondrion,peroxisome,centriole,cytosol,cytoplasmic dynein complex,cytoplasmic microtubule,plasma membrane,COP9 signalosome,myosin complex,nuclear periphery,extracellular exosome,mitotic spin</t>
  </si>
  <si>
    <t>Full=NEDD8-conjugating enzyme UBE2F ame: Full=NEDD8 carrier UBE2F ame: Full=NEDD8 ligase UBE2F ame: Full=NEDD8-conjugating enzyme 2 ame: Full=RING-type E3 NEDD8 transferase UBE2F ame: Full=Ubiquitin-conjugating enzyme E2 F nucleus,cytoplasm,NEDD8 transfer</t>
  </si>
  <si>
    <t>Full= serine threonine- kinase haspin homolog intracellular organelle,protein kinase activity,ATP binding,protein phosphorylation,covalent chromatin modification,biological_process</t>
  </si>
  <si>
    <t>Full=Aryl-hydrocarbon-interacting -like 1 photoreceptor inner segment,cytosol,membrane,aryl hydrocarbon receptor complex,intracellular membrane-bounded organelle,extracellular exosome,transcription coregulator activity,aryl hydrocarbon receptor binding,re</t>
  </si>
  <si>
    <t>Full=Mannose-1-phosphate guanyltransferase beta ame: Full=GDP-mannose pyrophosphorylase B ame: Full=GTP-mannose-1-phosphate guanylyltransferase beta mitochondrion,cytosol,cell tip,nucleic acid binding,mannose-1-phosphate guanylyltransferase activity,RNA-D</t>
  </si>
  <si>
    <t>Full=Probable translation initiation factor IF-2 mitochondrion,cytoplasmic stress granule,cytosolic small ribosomal subunit,preribosome, large subunit precursor,eukaryotic 48S preinitiation complex,translation initiation factor activity,GTPase activity,GT</t>
  </si>
  <si>
    <t>Full=Solute carrier family 12 member 1 ame: Full=Bumetanide-sensitive sodium-(potassium)-chloride cotransporter 2 ame: Full=Kidney-specific Na-K-Cl symporter cytosol,endomembrane system,integral component of membrane,basolateral plasma membrane,apical pla</t>
  </si>
  <si>
    <t>Full=ER membrane complex subunit 1 Flags: Precursor ER membrane protein complex</t>
  </si>
  <si>
    <t>Full=Pyridoxine pyridoxamine 5 -phosphate oxidase ame: Full=PNP PMP oxidase Short=PNPOx ame: Full=Pyridoxal 5 -phosphate synthase mitochondrial inner membrane,pyridoxamine-phosphate oxidase activity,FMN binding,mitochondrial pyruvate transmembrane transpo</t>
  </si>
  <si>
    <t>Full=Nuclear pore complex Nup98-Nup96 Contains: ame: Full=Nuclear pore complex Nup98 ame: Full=98 kDa nucleoporin ame: Full=Nucleoporin Nup98 Short=Nup98 Contains: ame: Full=Nuclear pore complex Nup96 ame: Full=96 kDa nucleoporin ame: Full=Nucleoporin Nup</t>
  </si>
  <si>
    <t>Full=5-oxoprolinase ame: Full=5-oxo-L-prolinase Short=5-OPase ame: Full=Pyroglutamase cytosol,plasmodesma,5-oxoprolinase (ATP-hydrolyzing) activity,glutathione catabolic process</t>
  </si>
  <si>
    <t>Full=Histone-lysine N- H3 lysine-36 specific ame: Full=SET domain-containing 2 chromosome, centromeric region,nucleoplasm,mitochondrion,nicotinamide-nucleotide adenylyltransferase activity,chromatin binding,transcription coregulator activity,nicotinate-nu</t>
  </si>
  <si>
    <t>Full=ATP synthase subunit mitochondrial ame: Full=F-ATPase gamma subunit Flags: Precursor cell wall,nucleolus,mitochondrial proton-transporting ATP synthase, central stalk,mitochondrial matrix,lipid droplet,chloroplast,myelin sheath,extracellular exosome,</t>
  </si>
  <si>
    <t>Full=Alpha-actinin-4 ame: Full=Non-muscle alpha-actinin 4 lipid droplet,brush border,cell-cell junction,adherens junction,microtubule cytoskeleton,lateral plasma membrane,sarcoplasm,cell-substrate junction,axon,midbody,cortical actin cytoskeleton,cell pro</t>
  </si>
  <si>
    <t>Full=Very long-chain specific acyl- mitochondrial Short=VLCAD Flags: Precursor mitochondrial part,intracellular organelle lumen,acyl-CoA dehydrogenase activity,binding,fatty acid catabolic process,regulation of lipid metabolic process,oxidation-reduction</t>
  </si>
  <si>
    <t>Full=Coatomer subunit gamma-2 ame: Full=Gamma-2-coat Short=Gamma-2-COP Golgi membrane,endoplasmic reticulum membrane,cis-Golgi network,cytosol,plasma membrane,plasmodesma,chloroplast,COPI vesicle coat,transport vesicle,structural molecule activity,binding</t>
  </si>
  <si>
    <t>Full=Synapse-associated 1 nucleoplasm,Golgi apparatus,synapse,extracellular exosome,protein binding,associative learning,regulation of short-term neuronal synaptic plasticity</t>
  </si>
  <si>
    <t>Full=ATP-binding cassette sub-family G member 1 ame: Full=ATP-binding cassette transporter 8 ame: Full=White homolog fungal-type vacuole membrane,chloroplast,external side of plasma membrane,ATP binding,sterol transporter activity,ATPase activity, coupled</t>
  </si>
  <si>
    <t>Full=Ena VASP ame: Full=Ena vasodilator-stimulated phospho -like cytosol,plasma membrane,postsynaptic density,Z disc,axon,stereocilium tip,somatodendritic compartment,costamere,apical part of cell,basal part of cell,actin binding,protein C-terminus bindin</t>
  </si>
  <si>
    <t>Full=Glutathione S-transferase Mu 1 ame: Full=GST class-mu 1 ame: Full=GSTM1-1 extracellular region,myelin sheath,membrane-bounded organelle,cytoplasmic part,glutathione transferase activity,enzyme binding,protein homodimerization activity,ion binding,pro</t>
  </si>
  <si>
    <t>Full=Inositol polyphosphate 1-phosphatase Short=IPP Short=IPPase phosphatidylinositol phosphorylation</t>
  </si>
  <si>
    <t>Full=Omega-amidase NIT2 ame: Full=Nitrilase homolog 2 nucleus,mitochondrion,plastid,extracellular exosome,nitrilase activity,bis(5-adenosyl)-triphosphatase activity,response to cadmium ion,nitrile metabolic process,purine nucleobase metabolic process</t>
  </si>
  <si>
    <t>Full=Dystrophin adherens junction,cell cortex,intercalated disc,actin cytoskeleton,microtubule cytoskeleton,basolateral plasma membrane,cell-substrate junction,A band,cell projection,nuclear part,endoplasmic reticulum part,intermediate filament cytoskelet</t>
  </si>
  <si>
    <t>Proposed Pan-Allergen, Allergen Homolog (Cor a10, Der f28, Cla h4, Tyr p28, Pen c19): Full=78 kDa glucose-regulated Short=GRP-78 ame: Full=Heat shock 70 kDa 5 ame: Full=Immunoglobulin heavy chain-binding Short= Flags: Precursor extracellular space,mitocho</t>
  </si>
  <si>
    <t>Full=Neurogenic locus notch homolog 1 Short=Notch 1 Contains: ame: Full=Notch 1 extracellular truncation Short=NEXT Contains: ame: Full=Notch 1 intracellular domain Short=NICD Flags: Precursor plasma membrane,endomembrane system,extracellular matrix,cytop</t>
  </si>
  <si>
    <t>Full=Dystroglycan ame: Full=Dystrophin-associated glyco 1 Contains: ame: Full=Alpha-dystroglycan Short=Alpha-DG Contains: ame: Full=Beta-dystroglycan Short=Beta-DG Flags: Precursor extracellular region,cell junction,organelle,intracellular part,plasma mem</t>
  </si>
  <si>
    <t>Full=Solute carrier family 12 member 7 ame: Full=Electroneutral potassium-chloride cotransporter 4 ame: Full=K-Cl cotransporter 4 endosome,trans-Golgi network,integral component of plasma membrane,basolateral plasma membrane,apical plasma membrane,axon,ne</t>
  </si>
  <si>
    <t>Full=DNA-directed RNA polymerases and III subunit RPABC3 Short=RNA polymerases and III subunit ABC3 ame: Full=DNA-directed RNA polymerase II subunit H ame: Full=DNA-directed RNA polymerases and III kDa polypeptide ame: Full=RPB17 ame: Full=RPB8 homolog Sh</t>
  </si>
  <si>
    <t>Full=Ras-related Rab-10 exocyst,nucleolus,mitochondrion,early endosome,peroxisomal membrane,endoplasmic reticulum membrane,Golgi medial cisterna,trans-Golgi network,centriole,cell-cell adherens junction,bicellular tight junction,focal adhesion,synaptic ve</t>
  </si>
  <si>
    <t>Full=Bone morphogenetic 1 Short=BMP-1 ame: Full=Mammalian tolloid Short=mTld ame: Full=Procollagen C- ase Short=PCP Flags: Precursor endomembrane system,cytoplasmic vesicle membrane,intracellular membrane-bounded organelle,extracellular region part,membra</t>
  </si>
  <si>
    <t>Full=Pyrroline-5-carboxylate reductase Short=P5C reductase Short=P5CR ame: Full=PCA reductase cytoplasmic part,pyrroline-5-carboxylate reductase activity,protein binding,proline biosynthetic process,response to stress,response to abiotic stimulus,oxidatio</t>
  </si>
  <si>
    <t>Full=Probable methylthioribulose-1-phosphate dehydratase Short=MTRu-1-P dehydratase cytoplasm,zinc ion binding,identical protein binding,methylthioribulose 1-phosphate dehydratase activity,L-methionine salvage from S-adenosylmethionine,L-methionine salvag</t>
  </si>
  <si>
    <t>Full=Mitochondrial import inner membrane translocase subunit TIM50 Flags: Precursor TIM23 mitochondrial import inner membrane translocase complex,nuclear speck,protein serine/threonine phosphatase activity,protein tyrosine phosphatase activity,protein bin</t>
  </si>
  <si>
    <t>DERPT_G6034.t1;DERPT_G3340.t1;DERPT_G10582.t1</t>
  </si>
  <si>
    <t>Full=Casein kinase I isoform gamma-1 Short=CKI-gamma 1 nucleus,aster,plasma membrane,cell cortex,magnesium ion binding,protein binding,protein serine/threonine kinase activity,ATP binding,peptide binding,phosphoprotein binding,nematode larval development,</t>
  </si>
  <si>
    <t>Full=Pyridoxal phosphate homeostasis Short=PLP homeostasis mitochondrion,extracellular exosome,pyridoxal phosphate binding</t>
  </si>
  <si>
    <t>Full=Glutamyl-tRNA(Gln) amidotransferase subunit A Short=Glu-ADT subunit A hydrolase activity</t>
  </si>
  <si>
    <t>Full=Aerobic glycerol-3-phosphate dehydrogenase mitochondrial inner membrane,glycerol-3-phosphate dehydrogenase complex,integral component of mitochondrial outer membrane,glycerol-3-phosphate dehydrogenase [NAD+] activity,calcium ion binding,sn-glycerol-3</t>
  </si>
  <si>
    <t>Full=Methionine aminopeptidase 2 Short=MAP 2 Short= 2 ame: Full=Peptidase M cytoplasm,plasma membrane,protein binding,metal ion binding,metalloaminopeptidase activity,protein processing,peptidyl-methionine modification,N-terminal protein amino acid modifi</t>
  </si>
  <si>
    <t>Full=Glutamate ionotropic glutamate receptor complex,dendrite,intracellular membrane-bounded organelle,cytoplasmic part,synaptic membrane,presynapse,postsynapse,ionotropic glutamate receptor activity,extracellularly glutamate-gated ion channel activity,pr</t>
  </si>
  <si>
    <t>Full=Methylsterol monooxygenase 1 ame: Full=C-4 methylsterol oxidase intracellular membrane-bounded organelle,cytoplasmic part,iron ion binding,oxidoreductase activity,steroid metabolic process,lipid biosynthetic process,cellular lipid metabolic process,o</t>
  </si>
  <si>
    <t>Full=Transportin-1 Short= 1 ame: Full=Importin beta-2 ame: Full=Karyopherin beta-2 nuclear envelope,membrane,nuclear lumen,cytoplasmic part,protein binding,protein transporter activity,NLS-bearing protein import into nucleus,cellular protein-containing co</t>
  </si>
  <si>
    <t>DERPT_G5785.t1</t>
  </si>
  <si>
    <t>Full=UMP-CMP kinase ame: Full=Deoxycytidylate kinase Short=CK Short=dCMP kinase ame: Full=Nucleoside-diphosphate kinase ame: Full=Uridine monophosphate cytidine monophosphate kinase Short=UMP CMP kinase Short=UMP CMPK outer dense fiber,nucleus,cytosol,pla</t>
  </si>
  <si>
    <t>DERPT_G3512.t1;DERPT_G10376.t1</t>
  </si>
  <si>
    <t>Full=Cytochrome P450 3A31 ame: Full=CYPIIIA31 ame: Full=Cytochrome P450 SH3A-1 endoplasmic reticulum,organelle part,membrane part,iron ion binding,steroid hydroxylase activity,oxidoreductase activity, acting on paired donors, with incorporation or reducti</t>
  </si>
  <si>
    <t>Full=Oxidoreductase cell wall,mitochondrial inner membrane,endoplasmic reticulum,lipid droplet,microtubule associated complex,plasma membrane,mitochondrial nucleoid,estradiol 17-beta-dehydrogenase activity,protein binding,acetoacetyl-CoA reductase activit</t>
  </si>
  <si>
    <t>Allergen homolog (Der p8): Full=Glutathione S-transferase 1-1 ame: Full=DDT-dehydrochlorinase ame: Full=GST class-theta glutathione transferase activity,protein binding,DDT-dehydrochlorinase activity,glutathione metabolic process,obsolete glutathione conj</t>
  </si>
  <si>
    <t>Full=Phenylalanine--tRNA ligase alpha subunit ame: Full=Phenylalanyl-tRNA synthetase alpha subunit Short= cytosol,phenylalanine-tRNA ligase complex,membrane,tRNA binding,aminoacyl-tRNA editing activity,phenylalanine-tRNA ligase activity,ATP binding,phenyl</t>
  </si>
  <si>
    <t>Full=Laminin subunit beta-1 ame: Full=Laminin B1 chain ame: Full=Laminin-1 subunit beta ame: Full=Laminin-10 subunit beta ame: Full=Laminin-12 subunit beta ame: Full=Laminin-2 subunit beta ame: Full=Laminin-6 subunit beta ame: Full=Laminin-8 subunit beta</t>
  </si>
  <si>
    <t>Full=26S proteasome non-ATPase regulatory subunit 2 nucleoplasm,endoplasmic reticulum,plasma membrane,proteasome regulatory particle, base subcomplex,plasmodesma,proteasome storage granule,extracellular exosome,endopeptidase activity,enzyme regulator acti</t>
  </si>
  <si>
    <t>Full=Cytosolic 10-formyltetrahydrofolate dehydrogenase Short=10-FTHFDH Short=FDH ame: Full=Aldehyde dehydrogenase family 1 member L1 mitochondrion,protein-containing complex,extracellular exosome,retinal dehydrogenase activity,3-chloroallyl aldehyde dehyd</t>
  </si>
  <si>
    <t>Full=Vacuolar sorting-associated 26B ame: Full=Vesicle sorting 26B early endosome,late endosome,cytosol,endosome membrane,retromer, cargo-selective complex,intracellular membrane-bounded organelle,extracellular exosome,tubular endosome,protein binding,pro</t>
  </si>
  <si>
    <t>Full=T-complex 1 subunit delta Short=TCP-1-delta ame: Full=CCT-delta zona pellucida receptor complex,nucleoplasm,centrosome,chaperonin-containing T-complex,microtubule,cilium,melanosome,cell body,extracellular exosome,ATP binding,protein binding involved</t>
  </si>
  <si>
    <t>Full=ATP-binding cassette sub-family F member 3 nucleus,mitochondrion,microtubule associated complex,plasma membrane,cell-cell adherens junction,cytosolic ribosome,preribosome, large subunit precursor,chorion,peroxidase activity,ATP binding,heme binding,A</t>
  </si>
  <si>
    <t>Full=Glutamate carboxypeptidase 2 ame: Full=Folate hydrolase 1 ame: Full=Folylpoly-gamma-glutamate carboxypeptidase Short=FGCP ame: Full=Glutamate carboxypeptidase II Short=GCPII ame: Full=Membrane glutamate carboxypeptidase Short=mGCP ame: Full=N-acetyla</t>
  </si>
  <si>
    <t>Full=Retrovirus-related Pol poly from transposon RE1 ame: Full=Retro element 1 Short= 1 Includes: ame: Full=Protease RE1 Includes: ame: Full=Reverse transcriptase RE1 Includes: ame: Full=Endonuclease RE1 nucleic acid binding,hydrolase activity,DNA integra</t>
  </si>
  <si>
    <t>Full=Leucine-rich repeat-containing 57 nucleoplasm,cell-cell adherens junction,septate junction,basolateral plasma membrane,apicolateral plasma membrane,lateral plasma membrane,cell leading edge,neuromuscular junction,Scrib-APC-beta-catenin complex,myelin</t>
  </si>
  <si>
    <t>Full=Eukaryotic translation initiation factor 3 subunit M Short=eIF3m ame: Full=Transport and Golgi organization 7 Short=Tango-7 Golgi apparatus,microtubule associated complex,apoptosome,investment cone,eukaryotic translation initiation factor 3 complex,</t>
  </si>
  <si>
    <t>Full=Coenzyme A biosynthesis bifunctional ame: Full=DNA pantothenate metabolism flavo Includes: ame: Full=Phosphopantothenoylcysteine decarboxylase Short=PPCDC ame: Full= Includes: ame: Full=Phosphopantothenate--cysteine ligase ame: Full= ame: Full=PPC sy</t>
  </si>
  <si>
    <t>Full=Oxygen-dependent coproporphyrinogen-III oxidase Short=CPO Short=Coprogen oxidase Short=Coproporphyrinogenase mitochondrial inner membrane,mitochondrial intermembrane space,cytosol,chloroplast stroma,apoplast,coproporphyrinogen oxidase activity,struct</t>
  </si>
  <si>
    <t>Full=Actin-related 2 3 complex subunit 2 ame: Full=Arp2 3 complex 34 kDa subunit Short=p34-ARC endosome,Golgi apparatus,cytosol,Arp2/3 protein complex,focal adhesion,growth cone,ruffle membrane,muscle cell projection membrane,dendritic spine,dendritic sha</t>
  </si>
  <si>
    <t>Full=Hydroxyacid oxidase 1 Short=HAOX1 ame: Full=Glycolate oxidase Short=GOX nucleus,mitochondrion,vacuole,peroxisome,plasmodesma,chloroplast stroma,membrane,cytosolic ribosome,apoplast,signaling receptor binding,glycolate oxidase activity,FMN binding,fat</t>
  </si>
  <si>
    <t>Full=Adipocyte plasma membrane-associated membrane,intracellular membrane-bounded organelle,cytoplasmic part,strictosidine synthase activity,response to stimulus,terpenoid biosynthetic process,indole biosynthetic process</t>
  </si>
  <si>
    <t>Full=mRNA export factor ame: Full=Rae1 homolog ame: Full=mRNA-associated mrnp 41 kinetochore,nuclear pore,nucleolus,cytosol,spindle microtubule,membrane,Cul4-RING E3 ubiquitin ligase complex,RNA binding,microtubule binding,ubiquitin binding,reproduction,s</t>
  </si>
  <si>
    <t>Full=Maleylacetoacetate isomerase Short=MAAI mitochondrion,cytosol,glutathione transferase activity,glutathione peroxidase activity,maleylacetoacetate isomerase activity,protein homodimerization activity,L-phenylalanine catabolic process,tyrosine cataboli</t>
  </si>
  <si>
    <t>DERPT_G11514.t1;DERPT_G11907.t1</t>
  </si>
  <si>
    <t>Full=CD63 antigen ame: CD_antigen=CD63 extracellular region,late endosome,integral component of membrane,endosomal part,plasma membrane part,regulation of signal transduction,cell differentiation,pigmentation,positive regulation of cellular process,locali</t>
  </si>
  <si>
    <t>Full=UPF0160 nucleus,cytoplasm,locomotory exploration behavior</t>
  </si>
  <si>
    <t>DERPT_G4980.t1;DERPT_G7687.t1</t>
  </si>
  <si>
    <t>Full= argonaute-2 Short=Argonaute2 ame: Full=Argonaute RISC catalytic component 2 ame: Full=Eukaryotic translation initiation factor 2C 2 Short=eIF-2C 2 Short=eIF2C 2 ame: Full= slicer cytoplasm,ribonucleoprotein complex,nuclear lumen,intracellular non-me</t>
  </si>
  <si>
    <t>Full= NDRG3 ame: Full=N-myc downstream-regulated gene 3 plasma membrane,microtubule cytoskeleton,membrane-bounded organelle,membrane part,cytoplasmic part,intracellular organelle part,protein binding,negative regulation of cell proliferation,neurogenesis,</t>
  </si>
  <si>
    <t>Full= homolog subfamily A member 1 Flags: Precursor ubiquitin ligase complex,cell wall,nucleolus,plasma membrane,plasmodesma,perinuclear region of cytoplasm,extracellular exosome,TRC complex,cytoplasmic side of endoplasmic reticulum membrane,G-protein cou</t>
  </si>
  <si>
    <t>Full=26S proteasome regulatory subunit 4 Short=P26s4 ame: Full=26S proteasome AAA-ATPase subunit RPT2 ame: Full=Proteasome 26S subunit ATPase 1 nucleoplasm,microtubule associated complex,plasma membrane,proteasome regulatory particle, base subcomplex,incl</t>
  </si>
  <si>
    <t>Full=Casein kinase II subunit alpha Short=CK II alpha acrosomal vesicle,cytosol,protein kinase CK2 complex,chloroplast,Sin3 complex,NuRD complex,axon,dendrite,PcG protein complex,perikaryon,non-motile cilium,protein serine/threonine kinase activity,ATP bi</t>
  </si>
  <si>
    <t>Full=Ubiquitin carboxyl-terminal hydrolase BAP1 ame: Full=BRCA1-associated 1 Ino80 complex,cytosolic proteasome complex,thiol-dependent ubiquitin-specific protease activity,endopeptidase inhibitor activity,proteasome binding,DNA metabolic process,chromati</t>
  </si>
  <si>
    <t>Full=UTP--glucose-1-phosphate uridylyltransferase ame: Full=UDP-glucose pyrophosphorylase Short=UDPGP Short=UGPase nucleus,cytosol,plasma membrane,cytoplasmic stress granule,extracellular exosome,pollen tube,UTP:glucose-1-phosphate uridylyltransferase act</t>
  </si>
  <si>
    <t>Full=Motile sperm domain-containing 2 extracellular region,membrane,chitin binding,chitin metabolic process</t>
  </si>
  <si>
    <t>Full=Phytanoyl- dioxygenase domain-containing 1 mitochondrion,peroxisomal matrix,protein binding,ion binding,cofactor binding,phytanoyl-CoA dioxygenase activity,fatty acid alpha-oxidation,isoprenoid metabolic process,methyl-branched fatty acid metabolic p</t>
  </si>
  <si>
    <t>Full=Gamma-aminobutyric acid receptor subunit pi ame: Full=GABA(A) receptor subunit pi Flags: Precursor endoplasmic reticulum,external side of plasma membrane,axon,dendrite,neuronal cell body,postsynaptic membrane,inhibitory synapse,glutamatergic synapse,</t>
  </si>
  <si>
    <t>Full=Eukaryotic translation initiation factor 3 subunit G-A ame: Full=Eukaryotic translation initiation factor 3 RNA-binding subunit 1 Short=eIF-3 RNA-binding subunit 1 ame: Full=Eukaryotic translation initiation factor 3 subunit 4-1 eukaryotic translatio</t>
  </si>
  <si>
    <t>Full=2-oxoglutarate dehydrogenase E1 component ame: Full=Alpha-ketoglutarate dehydrogenase mitochondrion,oxoglutarate dehydrogenase (succinyl-transferring) activity,thiamine pyrophosphate binding,hematopoietic progenitor cell differentiation,tricarboxylic</t>
  </si>
  <si>
    <t>Full=Probable ubiquitin carboxyl-terminal hydrolase creB ame: Full=Carbon catabolite repression B ame: Full=Deubiquitinating enzyme creB ame: Full=Ubiquitin thioesterase creB ame: Full=Ubiquitin-hydrolyzing enzyme creB ame: Full=Ubiquitin-specific-process</t>
  </si>
  <si>
    <t>DERPT_G10671.t1;DERPT_G11132.t1</t>
  </si>
  <si>
    <t>Full=Erlin-2 ame: Full=Endoplasmic reticulum lipid raft-associated 2 ame: Full=Stomatin-prohibitin-flotillin- K domain-containing 2 Short=SPFH domain-containing 2 endoplasmic reticulum membrane,plasma membrane,integral component of membrane,protein-contai</t>
  </si>
  <si>
    <t>Full=Ubiquitin carboxyl-terminal hydrolase 14 ame: Full=Deubiquitinating enzyme 14 ame: Full=Ubiquitin thioesterase 14 ame: Full=Ubiquitin-specific-processing protease 14 proteasome complex,nucleus,plasmodesma,cell surface,membrane,cytoplasmic vesicle,syn</t>
  </si>
  <si>
    <t>674395XP_972731.1 PREDICTED: uncharacterized protein LOC661483 [Tribolium castaneum] EFA11325.1 hypothetical protein TcasGA2_TC010864 lipid binding</t>
  </si>
  <si>
    <t>Full=D-2-hydroxyglutarate mitochondrial Flags: Precursor mitochondrial inner membrane,D-lactate dehydrogenase (cytochrome) activity,ATP binding,D-lactate dehydrogenase activity,glycolate oxidase activity,glycolate dehydrogenase activity,identical protein</t>
  </si>
  <si>
    <t>Full=Sorting nexin-1 nucleus,cell-cell adherens junction,retromer complex,extrinsic component of cytoplasmic side of plasma membrane,cell leading edge,extrinsic component of endosome membrane,early endosome membrane,macropinocytic cup,tubular endosome,dyn</t>
  </si>
  <si>
    <t>DERPT_G10737.t1;DERPT_G12137.t1</t>
  </si>
  <si>
    <t>Full=Serine threonine- phosphatase 2B catalytic subunit alpha isoform ame: Full=CAM-PRP catalytic subunit ame: Full=Calmodulin-dependent calcineurin A subunit alpha isoform nucleoplasm,mitochondrion,cytosol,calcineurin complex,synaptic vesicle,Z disc,T-tu</t>
  </si>
  <si>
    <t>Full=Prohibitin-2 nucleolus,mitochondrial outer membrane,mitochondrial respiratory chain complex I,vacuolar membrane,Golgi apparatus,lipid droplet,microtubule associated complex,plasma membrane,plant-type cell wall,plasmodesma,chloroplast,cell surface,int</t>
  </si>
  <si>
    <t>DERPT_G7442.t1;DERPT_G7443.t1</t>
  </si>
  <si>
    <t>Full=Diacylglycerol O-acyltransferase 2 ame: Full=Diglyceride acyltransferase 2 mitochondrion,lipid droplet,integral component of endoplasmic reticulum membrane,perinuclear region of cytoplasm,2-acylglycerol O-acyltransferase activity,diacylglycerol O-acy</t>
  </si>
  <si>
    <t>Full=Cytochrome P450 3A41 endoplasmic reticulum,organelle part,membrane part,iron ion binding,steroid hydroxylase activity,oxidoreductase activity, acting on paired donors, with incorporation or reduction of molecular oxygen,heme binding,response to metal</t>
  </si>
  <si>
    <t>Full=Exosome complex component Rrp42 exosome (RNase complex),nuclear lumen,intracellular non-membrane-bounded organelle,cytoplasmic part,exoribonuclease activity,binding,nuclear-transcribed mRNA catabolic process, exonucleolytic,rRNA processing,rRNA catab</t>
  </si>
  <si>
    <t>Full=Methylthioribose-1-phosphate isomerase Short=M1Pi Short=MTR-1-P isomerase ame: Full=S-methyl-5-thioribose-1-phosphate isomerase ame: Full=Translation initiation factor eIF-2B subunit alpha beta delta nucleolus,cytosol,identical protein binding,S-meth</t>
  </si>
  <si>
    <t>Full=Methylcrotonoyl- carboxylase beta mitochondrial Short=MCCase subunit beta ame: Full=3-methylcrotonyl- carboxylase 2 ame: Full=3-methylcrotonyl- carboxylase non-biotin-containing subunit ame: Full=3-methylcrotonyl- :carbon dioxide ligase subunit beta</t>
  </si>
  <si>
    <t>Full=Dolichyl-diphosphooligosaccharide-- glycosyltransferase subunit STT3 Short=Oligosaccharyl transferase subunit STT3 plasma membrane,oligosaccharyltransferase complex,integral component of membrane,dolichyl-diphosphooligosaccharide-protein glycotransfe</t>
  </si>
  <si>
    <t>Full=26S proteasome regulatory subunit rpn2 spindle pole,nuclear envelope,microtubule organizing center,plasma membrane,cell cortex,proteasome regulatory particle, base subcomplex,proteasome storage granule,extracellular exosome,endopeptidase activity,zin</t>
  </si>
  <si>
    <t>Full=Inositol monophosphatase 1 Short=IMP 1 Short=IMPase 1 ame: Full=D-galactose 1-phosphate phosphatase ame: Full=Inositol-1(or 4)-monophosphatase 1 ame: Full=Lithium-sensitive myo-inositol monophosphatase A1 cytosol,plasma membrane,axon,neuronal cell bo</t>
  </si>
  <si>
    <t>Full=Cuticlin-1 Flags: Precursor</t>
  </si>
  <si>
    <t>Full=Leucine-rich repeat soc-2 homolog ame: Full= Sur-8 homolog ame: Full= soc-2 homolog nucleoplasm,endoplasmic reticulum membrane,cell-cell adherens junction,septate junction,basolateral plasma membrane,apical plasma membrane,apicolateral plasma membran</t>
  </si>
  <si>
    <t>Full=CAAX prenyl protease 1 homolog ame: Full=Farnesylated s-converting enzyme 1 Short=FACE-1 ame: Full=Prenyl -specific endoprotease 1 ame: Full=Zinc metallo ase Ste24 homolog nucleus,endoplasmic reticulum membrane,integral component of membrane,organell</t>
  </si>
  <si>
    <t>Full=Tryptophan--tRNA ligase ame: Full=Tryptophanyl-tRNA synthetase Short= nucleus,cytosol,extracellular exosome,tryptophan-tRNA ligase activity,ATP binding,tryptophanyl-tRNA aminoacylation,regulation of angiogenesis,tryptophan metabolic process</t>
  </si>
  <si>
    <t>Full=Transmembrane emp24 domain-containing 7 ame: Full=p24 family gamma-3 Short=p24gamma3 ame: Full=p27 Flags: Precursor Golgi membrane,endoplasmic reticulum-Golgi intermediate compartment,COPI vesicle coat,endoplasmic reticulum part,somitogenesis,embryon</t>
  </si>
  <si>
    <t>Full=Glutathione S-transferase kappa 1 ame: Full=GST 13-13 ame: Full=GST class-kappa ame: Full=GSTK1-1 Short=hGSTK1 ame: Full=Glutathione S-transferase subunit 13 membrane,mitochondrial part,protein disulfide oxidoreductase activity,transferase activity,m</t>
  </si>
  <si>
    <t>Full=T-complex 1 subunit theta Short=TCP-1-theta ame: Full=CCT-theta zona pellucida receptor complex,nucleoplasm,centrosome,chaperonin-containing T-complex,microtubule,cell-cell adherens junction,plasmodesma,membrane,cell projection,cell body,intermediate</t>
  </si>
  <si>
    <t>Full=Dynein heavy cytoplasmic ame: Full=Dynein heavy cytosolic Short=DYHC kinetochore,spindle pole,nuclear envelope,mitochondrion,Golgi apparatus,centrosome,cytoplasmic dynein complex,cytoplasmic microtubule,cilium,cell cortex,membrane,filopodium,ribonucl</t>
  </si>
  <si>
    <t>Full=Motile sperm domain-containing 2</t>
  </si>
  <si>
    <t>Full=Sarcoplasmic endoplasmic reticulum calcium ATPase 1 Short=SERCA1 Short=SR Ca(2+)-ATPase 1 ame: Full=Calcium pump 1 ame: Full=Calcium-transporting ATPase sarcoplasmic reticulum fast twitch skeletal muscle isoform ame: Full=Endoplasmic reticulum class</t>
  </si>
  <si>
    <t>Full=Pyruvate dehydrogenase phosphatase regulatory mitochondrial Short=PDPr Flags: Precursor mitochondrion,membrane,iron ion binding,oxidoreductase activity, acting on paired donors, with incorporation or reduction of molecular oxygen,heme binding,cellula</t>
  </si>
  <si>
    <t>Full=Porphobilinogen deaminase Short=PBG ame: Full=Hydroxymethylbilane synthase Short=HMBS ame: Full=Pre-uroporphyrinogen synthase hydroxymethylbilane synthase activity,tetrapyrrole biosynthetic process,chlorophyll metabolic process</t>
  </si>
  <si>
    <t>Full= homolog subfamily C member 25 endoplasmic reticulum,membrane,calcium ion binding</t>
  </si>
  <si>
    <t>Full=Neural cell adhesion molecule 1 Short=N-CAM-1 Short=NCAM-1 ame: CD_antigen=CD56 Flags: Precursor sarcomere,cell projection,membrane-bounded organelle,plasma membrane region,cytoskeletal protein binding,enzyme binding,regulation of protein phosphoryla</t>
  </si>
  <si>
    <t>Full=Pyrroline-5-carboxylate reductase 3 Short=P5C reductase 3 Short=P5CR 3 ame: Full=Pyrroline-5-carboxylate reductase pyrroline-5-carboxylate reductase activity,proline biosynthetic process,oxidation-reduction process,arginine metabolic process</t>
  </si>
  <si>
    <t>Full=Transducin-like enhancer 4 ame: Full=Grg-4 ame: Full=Groucho-related 4 extracellular space,nucleoplasm,transcription factor complex,focal adhesion,cytoplasmic part,neuron part,transcription corepressor activity,chromatin binding,transcription factor</t>
  </si>
  <si>
    <t>Full=T-complex 1 subunit eta Short=TCP-1-eta ame: Full=CCT-eta zona pellucida receptor complex,mitochondrion,chaperonin-containing T-complex,microtubule,cell body,extracellular exosome,ATP binding,identical protein binding,protein binding involved in prot</t>
  </si>
  <si>
    <t>Full=Exocyst complex component 5 ame: Full=Exocyst complex component Sec10 exocyst,site of polarized growth,beta-catenin binding,thiol oxidase activity,protein N-terminus binding,synaptic vesicle exocytosis,vesicle docking,oxidation-reduction process,vesi</t>
  </si>
  <si>
    <t>Full=Cullin-associated NEDD8-dissociated 1 ame: Full=Cullin-associated and neddylation-dissociated 1 nucleoplasm,Golgi apparatus,membrane,cullin-RING ubiquitin ligase complex,extracellular exosome,TBP-class protein binding,SCF complex assembly,protein ubi</t>
  </si>
  <si>
    <t>Full=Nitrate reductase mitochondrion,peroxisome,sulfite oxidase activity,nitrate reductase activity,molybdenum ion binding,organic cyclic compound binding,heterocyclic compound binding,sulfur compound metabolic process,response to sulfur dioxide,chlorophy</t>
  </si>
  <si>
    <t>Full=Transmembrane emp24 domain-containing eca Flags: Precursor Golgi membrane,endoplasmic reticulum membrane,integral component of membrane,endoplasmic reticulum-Golgi intermediate compartment membrane,extracellular exosome,obsolete signal transducer act</t>
  </si>
  <si>
    <t>Full=Sarcalumenin Flags: Precursor early endosome,endoplasmic reticulum,lipid droplet,cytosol,caveola,adherens junction,plasmodesma,endosome membrane,extrinsic component of membrane,AP-2 adaptor complex,platelet dense tubular network membrane,myelin sheat</t>
  </si>
  <si>
    <t>Full=Probable tRNA pseudouridine synthase B ame: Full=tRNA pseudouridine(55) synthase Short=Psi55 synthase ame: Full=tRNA pseudouridylate synthase ame: Full=tRNA-uridine isomerase chromosome, centromeric region,cytosol,microtubule,plasmodesma,Cajal body,9</t>
  </si>
  <si>
    <t>DERPT_G10035.t1;DERPT_G4443.t1</t>
  </si>
  <si>
    <t>Full=26S proteasome regulatory subunit 7 ame: Full=26S proteasome AAA-ATPase subunit RPT1 ame: Full=Proteasome 26S subunit ATPase 2 P-body,transcription factor TFIIH holo complex,microtubule associated complex,plasma membrane,proteasome regulatory particl</t>
  </si>
  <si>
    <t>Full=Lachesin Flags: Precursor plasma membrane,septate junction,membrane-bounded organelle,extracellular region part,intracellular part,protein homodimerization activity,homophilic cell adhesion via plasma membrane adhesion molecules,morphogenesis of embr</t>
  </si>
  <si>
    <t>Full=U6 snRNA-associated Sm LSm6 P-body,nucleoplasm,spliceosomal complex,U6 snRNP,nucleolus,small nucleolar ribonucleoprotein complex,cytosol,U4/U6 x U5 tri-snRNP complex,extracellular exosome,RNA binding,protein heterodimerization activity,mRNA splicing,</t>
  </si>
  <si>
    <t>Full=Pre-mRNA-processing factor 19 ame: Full=PRP19 PSO4 homolog ame: Full=RING-type E3 ubiquitin transferase PRP19 Prp19 complex,cell wall,DNA replication factor A complex,nucleolus,lipid droplet,spindle,chloroplast,membrane,nuclear speck,site of double-s</t>
  </si>
  <si>
    <t>Full=CUB domain-containing 2 Flags: Precursor membrane</t>
  </si>
  <si>
    <t>Full=Large proline-rich BAG6 ame: Full=BCL2-associated athanogene 6 ame: Full=HLA-B-associated transcript 3 extracellular region,nucleus,cell surface,cell junction,membrane part,synapse,BAT3 complex,polyubiquitin modification-dependent protein binding,rib</t>
  </si>
  <si>
    <t>Full=Tyrosine aminotransferase Short=TAT ame: Full=L-tyrosine:2-oxoglutarate aminotransferase mitochondrion,cytosol,membrane,L-tyrosine:2-oxoglutarate aminotransferase activity,amino acid binding,pyridoxal phosphate binding,S-alkylthiohydroximate lyase ac</t>
  </si>
  <si>
    <t>Full=Excitatory amino acid transporter 3 ame: Full=Excitatory amino-acid carrier 1 ame: Full=Sodium-dependent glutamate aspartate transporter 3 ame: Full=Solute carrier family 1 member 1 Golgi apparatus,integral component of plasma membrane,cell surface,a</t>
  </si>
  <si>
    <t>Proposed Pan-Allergen, Allergen Homolog (Tyr p28, Der f28, Pen c19, Cla h4, Cor a10, Aed a8): Full=Heat shock cognate 71 kDa ame: Full=Heat shock 70 kDa 8 ubiquitin ligase complex,synaptonemal complex,Prp19 complex,male germ cell nucleus,photoreceptor inn</t>
  </si>
  <si>
    <t>Full=Ubiquitin-40S ribosomal S27a Contains: ame: Full=Ubiquitin Contains: ame: Full=40S ribosomal S27a Flags: Precursor extracellular space,nucleoplasm,nucleolus,Golgi apparatus,microtubule associated complex,plasma membrane,plasmodesma,cytosolic small ri</t>
  </si>
  <si>
    <t>Full=Arrestin domain-containing 3 cytoplasmic vesicle,protein binding,cellular process,regulation of cellular metabolic process,animal organ development,negative regulation of biological process,positive regulation of cellular process,response to stimulus</t>
  </si>
  <si>
    <t>Full=T-complex 1 subunit zeta Short=TCP-1-zeta ame: Full=CCT-zeta acrosomal vesicle,zona pellucida receptor complex,chaperonin-containing T-complex,microtubule,membrane,extracellular matrix,cell body,extracellular exosome,ATP binding,protein binding invol</t>
  </si>
  <si>
    <t>Full=Twinfilin cytoskeleton,cell-cell junction,cell leading edge,cytoplasmic part,cell projection part,cell periphery,actin-based cell projection,actin binding,anion binding,negative regulation of actin filament polymerization,regulation of cell projectio</t>
  </si>
  <si>
    <t>Full=Desumoylating isopeptidase 1 Short= -1 ame: Full=PPPDE peptidase domain-containing 2 ame: Full= FAM152B nucleoplasm,cytoplasm,microtubule cytoskeleton,microprocessor complex,double-stranded RNA binding,ribonuclease III activity,heme binding,protein h</t>
  </si>
  <si>
    <t>Full=Isopentenyl-diphosphate Delta-isomerase 1 ame: Full=Isopentenyl pyrophosphate isomerase 1 Short=IPP isomerase 1 Short=IPPI1 nucleus,mitochondrion,peroxisome,cytosol,chloroplast,magnesium ion binding,isopentenyl-diphosphate delta-isomerase activity,hy</t>
  </si>
  <si>
    <t>DERPT_G11931.t1;DERPT_G12218.t1</t>
  </si>
  <si>
    <t>Full=Myelin regulatory factor ame: Full=Myelin gene regulatory factor Contains: ame: Full=Myelin regulatory N-terminal Contains: ame: Full=Myelin regulatory C-terminal nuclear lamina,polytene chromosome,spindle,nuclear matrix,DNA binding,DNA-binding trans</t>
  </si>
  <si>
    <t>Full=cAMP-dependent kinase type II-alpha regulatory subunit cAMP-dependent protein kinase complex,dendrite,membrane-bounded organelle,intracellular organelle,organelle part,cytoplasmic part,plasma membrane part,cell projection part,synapse,cAMP-dependent</t>
  </si>
  <si>
    <t>Full=RCC1 domain-containing 1 membrane,intracellular membrane-bounded organelle,cytoplasmic part,intracellular organelle part,ubiquitin-protein transferase activity,protein binding,immune system process,protein ubiquitination,multicellular organismal proc</t>
  </si>
  <si>
    <t>Full=3-oxoacyl-[acyl-carrier- ] synthase 2 ame: Full=3-oxoacyl- mitochondrion,chloroplast stroma,3-oxoacyl-[acyl-carrier-protein] synthase activity,fatty acid biosynthetic process,cold acclimation,embryo development ending in seed dormancy,fatty acid synt</t>
  </si>
  <si>
    <t>Full=Nucleolar 9 ame: Full=Pumilio domain-containing NOP9 intracellular membrane-bounded organelle,RNA binding,ribosome biogenesis</t>
  </si>
  <si>
    <t>Full=Probable sphingosine-1-phosphate lyase Short=S1PL Short=SP-lyase Short=SPL ame: Full=Sphingosine-1-phosphate aldolase cortical endoplasmic reticulum,membrane part,perinuclear endoplasmic reticulum,sphinganine-1-phosphate aldolase activity,carboxy-lya</t>
  </si>
  <si>
    <t>DERPT_G10901.t1</t>
  </si>
  <si>
    <t>Allergen hololog (Lep d 33): Full=Tubulin alpha-1B chain ame: Full=Alpha-tubulin ubiquitous ame: Full=Tubulin K-alpha-1 ame: Full=Tubulin alpha-ubiquitous chain Contains: ame: Full=Detyrosinated tubulin alpha-1B chain astral microtubule,nucleus,lipid drop</t>
  </si>
  <si>
    <t>Full=Acid sphingomyelinase-like phosphodiesterase 3a Short=ASM-like phosphodiesterase 3a Flags: Precursor lytic vacuole,vacuolar membrane,extracellular region part,membrane part,sphingomyelin phosphodiesterase activity,metal ion binding,sphingomyelin cata</t>
  </si>
  <si>
    <t>Full=Zinc finger FYVE domain-containing 26 lysosome,membrane,cytoskeletal part,endopeptidase activity,protein binding,cysteine-type peptidase activity,peptidase activator activity involved in apoptotic process,phosphatidylinositol-3-phosphate binding,meta</t>
  </si>
  <si>
    <t>Full= snRNP Sm nucleoplasm,U5 snRNP,U1 snRNP,U2 snRNP,U4 snRNP,U12-type spliceosomal complex,cytosol,methylosome,pICln-Sm protein complex,SMN-Sm protein complex,U4/U6 x U5 tri-snRNP complex,extracellular exosome,U2-type prespliceosome,precatalytic spliceo</t>
  </si>
  <si>
    <t>Full=Ubiquitin-fold modifier-conjugating enzyme 1 ame: Full=Ufm1-conjugating enzyme 1 cytoplasm,extracellular exosome,protein binding,UFM1 transferase activity,locomotion involved in locomotory behavior,response to endoplasmic reticulum stress,lateral inh</t>
  </si>
  <si>
    <t>Full= kinase C zeta type ame: Full=nPKC-zeta intracellular signal transduction</t>
  </si>
  <si>
    <t>DERPT_G8451.t1;DERPT_G5077.t1;DERPT_G10707.t1</t>
  </si>
  <si>
    <t>Full=Guanine nucleotide-binding G(q) subunit alpha ame: Full=Guanine nucleotide-binding alpha-q photoreceptor outer segment,lysosomal membrane,cytosol,heterotrimeric G-protein complex,caveola,inaD signaling complex,dendrite,nuclear membrane,cell body,extr</t>
  </si>
  <si>
    <t>Full=Leucine aminopeptidase 2 ame: Full=Leucyl aminopeptidase 2 Short=LAP2 Flags: Precursor hydrolase activity,proteolysis,protein secretion by the type II secretion system,protein transport by the Sec complex</t>
  </si>
  <si>
    <t>Full=Pre-mRNA-splicing factor prp46 ame: Full=Pre-mRNA-processing 46 Prp19 complex,nucleoplasm,DNA replication factor A complex,nucleolus,nuclear membrane,precatalytic spliceosome,catalytic step 2 spliceosome,Cul4-RING E3 ubiquitin ligase complex,nucleoti</t>
  </si>
  <si>
    <t>Full=Coatomer subunit beta ame: Full=Beta-coat Short=Beta-COP cytosol,plasmodesma,COPI vesicle coat,structural molecule activity,protein binding,peptide-methionine (R)-S-oxide reductase activity,cell morphogenesis,intracellular protein transport,ER to Gol</t>
  </si>
  <si>
    <t>Full=Translocon-associated subunit delta Short=TRAP-delta ame: Full=Signal sequence receptor subunit delta Short=SSR-delta Flags: Precursor endoplasmic reticulum,integral component of membrane</t>
  </si>
  <si>
    <t>Full=Mite allergen Lep d 7 ame: Allergen=Lep d 7 Flags: Precursor</t>
  </si>
  <si>
    <t>Full=Pancreatic triacylglycerol lipase Short=PL Short=PTL Short=Pancreatic lipase Flags: Precursor lipase activity,carboxylic ester hydrolase activity,lipid catabolic process</t>
  </si>
  <si>
    <t>Full=Glutaredoxin-3 ame: Full=PKC-interacting cousin of thioredoxin Short=PICOT ame: Full=PKC-theta-interacting Short=PKCq-interacting ame: Full=Thioredoxin 2 nucleus,mitochondrial matrix,Z disc,dendrite,neuronal cell body,extracellular exosome,protein bi</t>
  </si>
  <si>
    <t>Allergen Homolog (Der f34): Full=2-iminobutanoate 2-iminopropanoate deaminase ame: Full=Enamine imine deaminase nucleus,mitochondrion,vacuole,peroxisome,cytosol,chloroplast stroma,thylakoid,chloroplast envelope,endoribonuclease activity, producing 3-phos</t>
  </si>
  <si>
    <t>Full=Magnesium transporter 1 Short= 1 ame: Full=Implantation-associated Short=IAP Flags: Precursor nucleus,mitochondrion,troponin complex,muscle thin filament tropomyosin,oligosaccharyltransferase complex,dolichyl-diphosphooligosaccharide-protein glycotra</t>
  </si>
  <si>
    <t>Full=Selenium-binding 1 nucleus,cytoplasm,extracellular region part,protein binding,selenium binding,polar nucleus fusion,brown fat cell differentiation</t>
  </si>
  <si>
    <t>Full=Nucleolar 58 cytoplasm,plasmodesma,Cajal body,membrane,90S preribosome,box C/D snoRNP complex,small-subunit processome,pre-snoRNP complex,TFIID-class transcription factor complex binding,DNA binding,mRNA binding,snoRNA binding,snoRNP binding,beta-tub</t>
  </si>
  <si>
    <t>Full=Glycylpeptide N-tetradecanoyltransferase ame: Full=Myristoyl- : N-myristoyltransferase Short=NMT ame: Full=Peptide N-myristoyltransferase Golgi apparatus,cytosol,ribosome,plasma membrane,actin cytoskeleton,extrinsic component of membrane,cell junctio</t>
  </si>
  <si>
    <t>DERPT_G71.t1;DERPT_G1688.t1</t>
  </si>
  <si>
    <t>Full=Notchless homolog 1 histone deacetylase complex,transcription factor complex,polytene chromosome,spindle microtubule,transcriptional repressor complex,transcription corepressor activity,chromatin binding,GTP binding,beta-catenin binding,protein C-ter</t>
  </si>
  <si>
    <t>Full=Contactin-associated -like 5 ame: Full=Cell recognition molecule Caspr5 Flags: Precursor axon,plasma membrane part,protein binding,anatomical structure morphogenesis,cellular component organization,neuron development,nervous system process,cellular l</t>
  </si>
  <si>
    <t>Full=Purine nucleoside phosphoramidase ame: Full=Histidine triad nucleotide binding Short=HIT histone deacetylase complex,nucleolus,mitochondrion,peroxisome,cytosol,plasma membrane,extracellular exosome,protein kinase C binding,zinc ion binding,adenylylsu</t>
  </si>
  <si>
    <t>Full=Motile sperm domain-containing 2 prospore membrane,mitochondrion,endosome,lipid droplet,cytosol,phosphatidylcholine transporter activity,phosphatidylinositol transporter activity,hydrolase activity,phospholipid transport,Golgi to plasma membrane prot</t>
  </si>
  <si>
    <t>Full=D-aminoacyl-tRNA deacylase Short=DTD ame: Full=Gly-tRNA(Ala) deacylase cytoplasm,aminoacyl-tRNA editing activity,D-tyrosyl-tRNA(Tyr) deacylase activity,D-leucyl-tRNA(Leu) deacylase activity,tRNA metabolic process,D-tyrosine catabolic process,D-leucin</t>
  </si>
  <si>
    <t>Full=Fatty acid oxidation complex subunit alpha Includes: ame: Full=Enoyl- hydratase 3-hydroxybutyryl- epimerase Includes: ame: Full=3-hydroxyacyl- dehydrogenase mitochondrial inner membrane,mitochondrial fatty acid beta-oxidation multienzyme complex,extr</t>
  </si>
  <si>
    <t>Allergen Homolog (Hev bHSP80, Asp f12): Full=Heat shock HSP 90-alpha polytene chromosome interband,mitochondrion,lysosomal membrane,lipid droplet,centrosome,cytosol,cell-cell adherens junction,COP9 signalosome,cell surface,inclusion body,basolateral plasm</t>
  </si>
  <si>
    <t>Full=Metallo-beta-lactamase domain-containing 1</t>
  </si>
  <si>
    <t>Full=Cytidine deaminase ame: Full=Cytidine aminohydrolase Short=CDA nucleus,cytoplasm,cytidine deaminase activity,zinc ion binding,identical protein binding,deoxycytidine catabolic process,pyrimidine-containing compound salvage,cytidine deamination,biosyn</t>
  </si>
  <si>
    <t>Full=Glucose 1-dehydrogenase nucleus,peroxisome,endomembrane system,organelle membrane,intracellular organelle part,protein binding,oxidoreductase activity, acting on the CH-OH group of donors, NAD or NADP as acceptor,xylulose metabolic process,alcohol me</t>
  </si>
  <si>
    <t>Full=Myosin light chain kinase 3 ame: Full=Cardiac- -C-associated Ca kinase Short=Cardiac-MLCK nucleus,cytosol,cell-cell junction,endomembrane system,dendrite,cytoplasmic vesicle,A band,I band,cell projection part,extracellular exosome,presynapse,postsyna</t>
  </si>
  <si>
    <t>Full=Succinate dehydrogenase fungal-type vacuole membrane,nucleoplasm,mitochondrial respiratory chain complex II, succinate dehydrogenase complex (ubiquinone),microtubule associated complex,plasma membrane,extracellular exosome,succinate dehydrogenase (ub</t>
  </si>
  <si>
    <t>Full=Phosphate carrier mitochondrial ame: Full=Phosphate transport Short=PTP ame: Full=Solute carrier family 25 member 3 Flags: Precursor cell wall,nucleolus,vacuolar membrane,Golgi apparatus,chloroplast,integral component of mitochondrial inner membrane,</t>
  </si>
  <si>
    <t>Full=Pyridoxine pyridoxamine 5 -phosphate oxidase ame: Full=PNP PMP oxidase Short=PNPOx ame: Full=Pyridoxal 5 -phosphate synthase membrane-bounded organelle,intracellular part,pyridoxamine-phosphate oxidase activity,FMN binding,pyridoxine biosynthetic pro</t>
  </si>
  <si>
    <t>Full=Galectin-9 Short=Gal-9 nucleus,plasma membrane,extracellular matrix,membrane part,cytoplasmic part,signaling receptor binding,galactoside binding,enzyme binding,carbohydrate binding,protein serine/threonine kinase activator activity,chemotaxis,immune</t>
  </si>
  <si>
    <t>Full=Histidine--tRNA cytoplasmic ame: Full=Histidyl-tRNA synthetase Short= mitochondrion,cytosol,mRNA binding,histidine-tRNA ligase activity,ATP binding,protein homodimerization activity,negative regulation of transcription by RNA polymerase II,nematode l</t>
  </si>
  <si>
    <t>Full=Dynamin-1 Golgi membrane,phagocytic cup,photoreceptor inner segment,nucleus,mitochondrial outer membrane,endosome,peroxisome,trans-Golgi network,centrosome,cytosol,spindle microtubule,brush border,clathrin-coated pit,focal adhesion,synaptic vesicle,p</t>
  </si>
  <si>
    <t>Full=Neurocalcin-delta Golgi membrane,cytosol,dendrite,neuronal cell body,plasma membrane part,cell projection part,actin binding,calcium ion binding,calcium sensitive guanylate cyclase activator activity,tubulin binding,regulation of systemic arterial bl</t>
  </si>
  <si>
    <t>Full=Gamma-aminobutyric acid receptor-associated ame: Full=GABA(A) receptor-associated Flags: Precursor Golgi membrane,autophagosome membrane,lysosome,smooth endoplasmic reticulum,cytosol,microtubule,microtubule associated complex,integral component of pl</t>
  </si>
  <si>
    <t>Full=Eukaryotic translation initiation factor 3 subunit L Short=eIF3l fibrillar center,nucleoplasm,cytosol,eukaryotic translation initiation factor 3 complex,membrane,translation preinitiation complex,translation initiation factor activity,protein binding</t>
  </si>
  <si>
    <t>Full=Calcium-binding 39 ame: Full=MO25alpha ame: Full= Mo25 incipient cellular bud site,spindle pole,nucleus,cytosol,plasma membrane,cellular bud,mating projection tip,extracellular exosome,protein serine/threonine kinase activity,calcium ion binding,kina</t>
  </si>
  <si>
    <t>Full=Coatomer subunit beta ame: Full=Beta -coat Short=Beta -COP ame: Full=p102 Golgi membrane,extracellular space,nucleus,endoplasmic reticulum membrane,cytosol,plasma membrane,focal adhesion,lamellipodium,COPI vesicle coat,transport vesicle,extracellular</t>
  </si>
  <si>
    <t>Full=Very-long-chain 3-oxoacyl- reductase ame: Full=17-beta-hydroxysteroid dehydrogenase 12 Short=17-beta-HSD 12 ame: Full=3-ketoacyl- reductase Short=KAR ame: Full=Estradiol 17-beta-dehydrogenase 12 extracellular matrix,mitochondrial matrix,membrane,fibr</t>
  </si>
  <si>
    <t>Full=Ribonucleoside-diphosphate reductase large subunit ame: Full=Ribonucleotide reductase large subunit nuclear envelope,mitochondrion,ribonucleoside-diphosphate reductase complex,cell projection,neuronal cell body,extracellular exosome,ribonucleoside-di</t>
  </si>
  <si>
    <t>Full=Golgi reassembly-stacking 2 Short=GRS2 ame: Full=Golgi reassembly-stacking of 55 kDa Short=GRASP55 Golgi medial cisterna,cis-Golgi network,cytosol,COPII vesicle coat,Golgi cisterna membrane,protein binding,protein N-linked glycosylation,ER to Golgi v</t>
  </si>
  <si>
    <t>Full=Ubiquitin-conjugating enzyme E2 L3 ame: Full=E2 ubiquitin-conjugating enzyme L3 ame: Full=Ubiquitin carrier L3 ame: Full=Ubiquitin- ligase L3 proteasome complex,nucleus,cytoplasm,plasma membrane,extracellular exosome,transcription coactivator activit</t>
  </si>
  <si>
    <t>Full=Cytochrome P450 3A41 endoplasmic reticulum membrane,iron ion binding,oxidoreductase activity, acting on paired donors, with incorporation or reduction of molecular oxygen,heme binding,demethylase activity,testosterone 6-beta-hydroxylase activity,fema</t>
  </si>
  <si>
    <t>Full=V-type proton ATPase subunit S1 Short=V-ATPase subunit S1 ame: Full=V-ATPase Ac45 subunit ame: Full=V-ATPase S1 accessory ame: Full=Vacuolar proton pump subunit S1 Flags: Precursor proton-transporting V-type ATPase, V1 domain,proton-transporting ATP</t>
  </si>
  <si>
    <t>Full=26S proteasome non-ATPase regulatory subunit 8 ame: Full=26S proteasome regulatory subunit RPN12 nucleus,proteasome regulatory particle, lid subcomplex,chloroplast envelope,proteasome storage granule,extracellular exosome,protein binding,response to</t>
  </si>
  <si>
    <t>Full=Probable branched-chain-amino-acid aminotransferase Short=BCAT fungal-type vacuole,nucleus,mitochondrial matrix,endoplasmic reticulum,cytosol,membrane,branched-chain-amino-acid transaminase activity,bile acid-exporting ATPase activity,pyridoxal phosp</t>
  </si>
  <si>
    <t>Full=NADH dehydrogenase transcription factor complex,mitochondrial respiratory chain complex I,nuclear lumen,intracellular non-membrane-bounded organelle,DNA-binding transcription factor activity,transcription regulatory region DNA binding,protein dimeriz</t>
  </si>
  <si>
    <t>Full=Pyrroline-5-carboxylate reductase 3 Short=P5C reductase 3 Short=P5CR 3 ame: Full=Pyrroline-5-carboxylate reductase cytoplasm,catalytic activity,response to stress,cellular amino acid biosynthetic process,heterocycle metabolic process,oxidation-reduct</t>
  </si>
  <si>
    <t>Full= homocitrate synthase mitochondrial inner membrane,peroxisome,endoplasmic reticulum,cytosol,perinuclear region of cytoplasm,fatty-acyl-CoA binding,magnesium ion binding,hydroxymethylglutaryl-CoA lyase activity,signaling receptor binding,manganese ion</t>
  </si>
  <si>
    <t>Full=Dynamin-1 Golgi membrane,fungal-type vacuole membrane,phagocytic cup,photoreceptor inner segment,mitochondrial outer membrane,late endosome,peroxisome,endoplasmic reticulum,cytosol,spindle microtubule,brush border,synaptic vesicle,chloroplast envelop</t>
  </si>
  <si>
    <t>Full=Nucleolar 56 ame: Full=Nucleolar 5A cytoplasm,cell-cell adherens junction,plasmodesma,Cajal body,membrane,90S preribosome,box C/D snoRNP complex,small-subunit processome,pre-snoRNP complex,TFIID-class transcription factor complex binding,mRNA binding</t>
  </si>
  <si>
    <t>Full=Nicotinate-nucleotide pyrophosphorylase [carboxylating] ame: Full=Quinolinate phosphoribosyltransferase nucleus,cytoplasm,nicotinate-nucleotide diphosphorylase (carboxylating) activity,de novo NAD biosynthetic process from tryptophan,quinolinate me</t>
  </si>
  <si>
    <t>Full=NAD(P)H-hydrate epimerase ame: Full=NAD(P)HX epimerase extracellular space,nucleoplasm,mitochondrion,cytosol,cilium,cell body,extracellular exosome,protein homodimerization activity,NADHX epimerase activity,NADPHX epimerase activity,protein homotetra</t>
  </si>
  <si>
    <t>DERPT_G6087.t1;DERPT_G6086.t1</t>
  </si>
  <si>
    <t>Full=17-beta-hydroxysteroid dehydrogenase type 6 Short=17-beta-HSD 6 Short=17-beta-HSD6 ame: Full=3-alpha- nucleolus,mitochondrial inner membrane,integral component of endoplasmic reticulum membrane,alcohol dehydrogenase (NAD) activity,retinol dehydrogena</t>
  </si>
  <si>
    <t>Full=N-alpha-acetyltransferase auxiliary subunit ame: Full=NMDA receptor-regulated 1 Short=NARG1 nucleus,transcription factor complex,membrane,NatA complex,extracellular exosome,peptide alpha-N-acetyltransferase activity,protein binding,ribosome binding,N</t>
  </si>
  <si>
    <t>Full=NADH dehydrogenase mitochondrial respiratory chain complex I,NADH dehydrogenase activity,mitochondrial electron transport, NADH to ubiquinone,obsolete electron transport</t>
  </si>
  <si>
    <t>Full=Serine threonine- kinase OSR1 ame: Full=Oxidative stress-responsive 1 Golgi membrane,nucleus,cytosol,cytoskeleton,basolateral plasma membrane,apical plasma membrane,extrinsic component of membrane,vesicle,obsolete signal transducer, downstream of rec</t>
  </si>
  <si>
    <t>DERPT_G11120.t1;DERPT_G4696.t1</t>
  </si>
  <si>
    <t>Full=Ubiquitin-conjugating enzyme E2 N ame: Full=E2 ubiquitin-conjugating enzyme N ame: Full=Ubiquitin carrier N ame: Full=Ubiquitin- ligase N ubiquitin ligase complex,proteasome complex,nucleolus,cytosol,plasma membrane,chloroplast,UBC13-MMS2 complex,UBC</t>
  </si>
  <si>
    <t>Full=Exosome complex component Rrp41 nuclear exosome (RNase complex),cytoplasmic exosome (RNase complex),nucleoplasm,nucleolus,mitochondrion,cytosol,transcriptionally active chromatin,3-5-exoribonuclease activity,protein binding,AU-rich element binding,</t>
  </si>
  <si>
    <t>Full=T-complex 1 subunit epsilon Short=TCP-1-epsilon ame: Full=CCT-epsilon zona pellucida receptor complex,nucleolus,centrosome,chaperonin-containing T-complex,microtubule,plasma membrane,plasmodesma,myelin sheath,cell body,extracellular exosome,nucleic a</t>
  </si>
  <si>
    <t>Full= argonaute-2 Short=Argonaute2 ame: Full=Argonaute RISC catalytic component 2 ame: Full=Eukaryotic translation initiation factor 2C 2 Short=eIF-2C 2 Short=eIF2C 2 ame: Full= slicer condensed nuclear chromosome,P-body,nucleoplasm,mitochondrion,cytosol,</t>
  </si>
  <si>
    <t>Full=ATP synthase subunit mitochondrial ame: Full=Oligomycin sensitivity conferral Short=OSCP Flags: Precursor mitochondrial proton-transporting ATP synthase complex, coupling factor F(o),lipid droplet,myelin sheath,transition metal ion binding,proton-tra</t>
  </si>
  <si>
    <t>Full= phosphatase 1 regulatory subunit 37 ame: Full=Leucine-rich repeat-containing 68 cytosol,protein-containing complex,phosphatase binding,negative regulation of cytokine production,positive regulation of cytokine production,regulation of transcription,</t>
  </si>
  <si>
    <t>Full=Actin-related 2 3 complex subunit 4 ame: Full=Arp2 3 complex 20 kDa subunit Short=p20-ARC cytosol,Arp2/3 protein complex,extracellular exosome,structural constituent of cytoskeleton,enzyme binding,protein binding, bridging,actin filament binding,mito</t>
  </si>
  <si>
    <t>Full=Selection and upkeep of intraepithelial T-cells 1 Short=Skint-1</t>
  </si>
  <si>
    <t>Full=Sex-regulated janus-A cytosol,extracellular exosome,protein histidine phosphatase activity,calcium channel inhibitor activity,ion channel binding,sex differentiation,positive regulation of insulin secretion involved in cellular response to glucose st</t>
  </si>
  <si>
    <t>Full=Neuroplastin ame: Full=Stromal cell-derived receptor 1 Short=SDR-1 Flags: Precursor integral component of plasma membrane,cell junction,vesicle,somatodendritic compartment,neuron projection,intracellular membrane-bounded organelle,intracellular non-m</t>
  </si>
  <si>
    <t>Full=Nephrin ame: Full=Renal glomerulus-specific cell adhesion receptor Flags: Precursor extracellular region,plasma membrane,sarcomere,cell projection,membrane part,cytoskeletal protein binding,enzyme binding,muscle system process,nervous system developm</t>
  </si>
  <si>
    <t>Full= disulfide-isomerase Short=PDI ame: Full=Cellular thyroid hormone-binding ame: Full=Prolyl 4-hydroxylase subunit beta ame: Full=p55 Flags: Precursor catalytic activity,protein binding,cell redox homeostasis</t>
  </si>
  <si>
    <t>Full=Follistatin-related 3 ame: Full=Follistatin 3 ame: Full=Follistatin-related gene Flags: Precursor laminin binding,G-protein coupled acetylcholine receptor signaling pathway,receptor clustering</t>
  </si>
  <si>
    <t>Full=Dynein assembly factor with WDR repeat domains 1 ame: Full=Outer row dynein assembly 16 homolog ame: Full=WD repeat-containing 69 histone methyltransferase complex,protein-containing complex,protein binding,chromatin organization,positive regulation</t>
  </si>
  <si>
    <t>Full=Prohibitin-2 nucleolus,mitochondrial respiratory chain complex I,early endosome,vacuolar membrane,Golgi apparatus,lipid droplet,microtubule associated complex,integral component of plasma membrane,plant-type cell wall,plasmodesma,chloroplast,cell sur</t>
  </si>
  <si>
    <t>Full=Serine cytosolic Short=SHMT ame: Full=Glycine hydroxymethyltransferase ame: Full=Serine methylase nucleolus,mitochondrial respiratory chain complex I,peroxisome,cytosol,plasma membrane,chloroplast stroma,mating projection tip,mRNA binding,glycine hyd</t>
  </si>
  <si>
    <t>Full=Carnitinyl- dehydratase ame: Full=Crotonobetainyl- hydratase nucleus,mitochondrion,cytosol,ribosome,polysome,membrane,cell periphery,translation factor activity, RNA binding,hydrolase activity,protein kinase regulator activity,protein kinase binding,</t>
  </si>
  <si>
    <t>Full=60S ribosomal L13a nucleolus,focal adhesion,plasmodesma,membrane,cytosolic large ribosomal subunit,GAIT complex,mRNA binding,structural constituent of ribosome,Notch signaling pathway,chaeta morphogenesis,response to lipopolysaccharide,homeostatic pr</t>
  </si>
  <si>
    <t>Full=Laminin subunit alpha-2 ame: Full=Laminin M chain ame: Full=Laminin-12 subunit alpha ame: Full=Laminin-2 subunit alpha ame: Full=Laminin-4 subunit alpha ame: Full=Merosin heavy chain Flags: Precursor membrane,laminin complex,cell part,RNA binding,cal</t>
  </si>
  <si>
    <t>Full=Pimeloyl- integral component of membrane,intracellular membrane-bounded organelle,cytoplasmic part,lipase activity,carboxylic ester hydrolase activity,regulation of cell communication,regulation of signaling,multicellular organismal process,cellular</t>
  </si>
  <si>
    <t>Full=Electron transfer flavo -ubiquinone mitochondrial Short=ETF-QO Short=ETF-ubiquinone oxidoreductase ame: Full=Electron-transferring-flavo dehydrogenase Short=ETF dehydrogenase Flags: Precursor mitochondrial electron transfer flavoprotein complex,integ</t>
  </si>
  <si>
    <t>Full=Dihydrolipoyllysine-residue succinyltransferase component of 2-oxoglutarate dehydrogenase complex ame: Full=2-oxoglutarate dehydrogenase complex component E2 Short=OGDC-E2 ame: Full=Dihydrolipoamide succinyltransferase component of 2-oxoglutarate deh</t>
  </si>
  <si>
    <t>Full=Toll-interacting protein binding,cellular process,regulation of cellular process</t>
  </si>
  <si>
    <t>Full=Haloacid dehalogenase-like hydrolase domain-containing 2 nucleus,cytoplasm,magnesium ion binding,inorganic diphosphatase activity,protein binding,protein histidine phosphatase activity,protein dephosphorylation,oxidative phosphorylation</t>
  </si>
  <si>
    <t>Full=Syntaxin-7 plant-type vacuole,phagophore assembly site,immunological synapse,lysosomal membrane,early endosome,trans-Golgi network,cell junction,BLOC-1 complex,SNARE complex,integral component of endosome membrane,late endosome membrane,azurophil gra</t>
  </si>
  <si>
    <t>Full=Disks large homolog 2 ame: Full=Channel-associated of synapse-110 Short=Chapsyn-110 ame: Full=Postsynaptic density PSD-93 immunological synapse,basement membrane,extracellular space,nucleus,endoplasmic reticulum,Golgi apparatus,cytosol,microtubule,mi</t>
  </si>
  <si>
    <t>Full=Transmembrane 222 endomembrane system,membrane,intracellular membrane-bounded organelle,cytoplasmic part</t>
  </si>
  <si>
    <t>Full=Mesencephalic astrocyte-derived neurotrophic factor homolog ame: Full=MANF CDNF Flags: Precursor extracellular space,nucleus,endoplasmic reticulum,ribonucleoprotein complex,calcium ion binding,protein binding,mRNA 3-UTR AU-rich region binding,vasoco</t>
  </si>
  <si>
    <t>Full=Gamma-glutamyl phosphate reductase Short=GPR ame: Full=Glutamate-5-semialdehyde dehydrogenase ame: Full=Glutamyl-gamma-semialdehyde dehydrogenase Short=GSA dehydrogenase mitochondrial inner membrane,cytosol,plasmodesma,chloroplast,nucleotide binding,</t>
  </si>
  <si>
    <t>Full=T-complex 1 subunit gamma Short=TCP-1-gamma ame: Full=CCT-gamma zona pellucida receptor complex,chaperonin-containing T-complex,microtubule,microtubule associated complex,plasma membrane,myelin sheath,cell body,extracellular exosome,ATP binding,ATPas</t>
  </si>
  <si>
    <t>Full=Testis-specific serine threonine- kinase 1 Short=TSK-1 Short=TSK1 Short=TSSK-1 Short=Testis-specific kinase 1 ame: Full=Serine threonine- kinase 22A cytoskeleton,endomembrane system,intracellular membrane-bounded organelle,cytoplasmic part,intracellu</t>
  </si>
  <si>
    <t>Full=Delta-aminolevulinic acid dehydratase Short=ALAD Short=ALADH ame: Full=Porphobilinogen synthase nucleus,cytoplasm,extracellular region part,porphobilinogen synthase activity,zinc ion binding,identical protein binding,heme biosynthetic process,respons</t>
  </si>
  <si>
    <t>DERPT_G8085.t1;DERPT_G12159.t1</t>
  </si>
  <si>
    <t>Full=Excitatory amino acid transporter 3 ame: Full=Excitatory amino-acid carrier 1 ame: Full=Sodium-dependent glutamate aspartate transporter 3 ame: Full=Solute carrier family 1 member 1 mitochondrial inner membrane,Golgi apparatus,integral component of p</t>
  </si>
  <si>
    <t>Full=Translation initiation factor eIF-2B subunit alpha ame: Full=eIF-2B GDP-GTP exchange factor subunit alpha cytosol,eukaryotic translation initiation factor 2B complex,membrane,guanyl-nucleotide exchange factor complex,translation initiation factor act</t>
  </si>
  <si>
    <t>Full=Adenylate kinase Short=AK ame: Full=ATP-AMP transphosphorylase ame: Full=ATP:AMP phosphotransferase ame: Full=Adenylate monophosphate kinase mitochondrial inner membrane,mitochondrial matrix,adenylate kinase activity,ATP binding,cysteine-type peptida</t>
  </si>
  <si>
    <t>DERPT_G9887.t1;DERPT_G5844.t1</t>
  </si>
  <si>
    <t>Full=Beta-arrestin-1 ame: Full=Arrestin beta-1 Golgi membrane,nucleus,cytosol,rhabdomere,pseudopodium,cytoplasmic vesicle,plasma membrane region,postsynapse,GTPase activity,GTP binding,mitogen-activated protein kinase kinase binding,adrenergic receptor bi</t>
  </si>
  <si>
    <t>Full=Calcyclin-binding Short= cytoplasm,nuclear part,intracellular organelle lumen,protein binding</t>
  </si>
  <si>
    <t>Full=Integrin-linked kinase stress fiber,nucleoplasm,endosome,endoplasmic reticulum,cell-cell junction,focal adhesion,integrin complex,basal plasma membrane,lamellipodium,M band,neuronal cell body,costamere,terminal bouton,dendritic shaft,Golgi apparatus</t>
  </si>
  <si>
    <t>Full=Polyadenylate-binding cytoplasmic and nuclear Short=PABP Short=Poly(A)-binding ame: Full=Polyadenylate tail-binding endomembrane system,ribonucleoprotein complex,extracellular matrix,nuclear part,cytoplasmic part,nucleic acid binding,protein binding,</t>
  </si>
  <si>
    <t>Full=Acyl carrier Short=ACP mitochondrial respiratory chain complex I,mitochondrial matrix,cytosol,acyl binding,acyl carrier activity,nuclease activity,protein binding,phosphopantetheine binding,cobalt ion binding,transport,lipoate biosynthetic process,li</t>
  </si>
  <si>
    <t>Full=60S ribosomal L11 nuclear chromosome,nucleoplasm,polytene chromosome puff,nucleolus,vacuole,Golgi apparatus,plasmodesma,chloroplast,membrane,cytosolic large ribosomal subunit,extracellular matrix,extracellular exosome,structural constituent of riboso</t>
  </si>
  <si>
    <t>Full=ADP-ribosylation factor 8B nucleus,lysosomal membrane,Golgi apparatus,cytosol,plasma membrane,plasmodesma,midbody,late endosome membrane,spindle midzone,extracellular exosome,GTP binding,GDP binding,alpha-tubulin binding,beta-tubulin binding,sister c</t>
  </si>
  <si>
    <t>Full=26S proteasome non-ATPase regulatory subunit 13 ame: Full=26S proteasome regulatory subunit RPN9 ame: Full=26S proteasome regulatory subunit S11 ame: Full=26S proteasome regulatory subunit nucleus,proteasome regulatory particle, lid subcomplex,actin</t>
  </si>
  <si>
    <t>Full=Oxidation resistance 1 nucleoplasm,extracellular exosome,tRNA-splicing ligase complex,nuclear receptor transcription coactivator activity,nuclear hormone receptor binding,tRNA splicing, via endonucleolytic cleavage and ligation,response to oxidative</t>
  </si>
  <si>
    <t>Full=Eukaryotic peptide chain release factor subunit 1 Short=Eukaryotic release factor 1 Short=eRF1 cytosol,plasma membrane,cytoplasmic stress granule,translation release factor complex,translation release factor activity, codon specific,nuclear-transcrib</t>
  </si>
  <si>
    <t>Full=Acyl- -binding Short=ACBP ame: Full=Diazepam-binding inhibitor Short=DBI ame: Full=Endozepine Short=EP extracellular space,nucleus,mitochondrion,Golgi apparatus,cytosol,plasma membrane,synaptic vesicle,contractile fiber,extracellular exosome,perinucl</t>
  </si>
  <si>
    <t>Full=Phytanoyl- dioxygenase domain-containing 1 dioxygenase activity,metabolic process</t>
  </si>
  <si>
    <t>Full=Basic leucine zipper and W2 domain-containing 1 cytoplasm,cell-cell adherens junction,membrane,filopodium,neuronal cell body,axonal growth cone,translation initiation factor binding,ribosome binding,cadherin binding involved in cell-cell adhesion,lon</t>
  </si>
  <si>
    <t>Full=Talin-1 ruffle,microtubule organizing center,cytosol,clathrin-coated pit,fascia adherens,focal adhesion,cellular bud,cell cortex,extrinsic component of plasma membrane,clathrin-coated vesicle,site of polarized growth,intracellular membrane-bounded or</t>
  </si>
  <si>
    <t>Full=Major facilitator superfamily domain-containing 4A ame: Full=Major facilitator superfamily domain-containing 4 integral component of membrane,transmembrane transport</t>
  </si>
  <si>
    <t>Full=Nuclear pore membrane glyco 210 Short=Nuclear pore gp210 ame: Full=Nuclear envelope pore membrane POM 210 Short=POM210 ame: Full=Nucleoporin Nup210 ame: Full=Pore membrane of 210 kDa Flags: Precursor nucleus,endomembrane system,membrane,intracellular</t>
  </si>
  <si>
    <t>Full=60S ribosomal L26 nucleolus,vacuolar membrane,Golgi apparatus,plasma membrane,chloroplast,cytosolic large ribosomal subunit,terminal bouton,extracellular exosome,mRNA binding,structural constituent of ribosome,protein binding,reproduction,nematode la</t>
  </si>
  <si>
    <t>Full=40S ribosomal S7 cell wall,nucleolus,mitochondrial small ribosomal subunit,Golgi apparatus,microtubule organizing center,plasma membrane,focal adhesion,plasmodesma,chloroplast,cytosolic small ribosomal subunit,90S preribosome,extracellular matrix,sma</t>
  </si>
  <si>
    <t>Full=Plasminogen activator inhibitor 1 Short=PAI Short=PAI-1 ame: Full=Endothelial plasminogen activator inhibitor ame: Full=Serpin E1 Flags: Precursor extracellular space,cytoplasmic vesicle,protein binding,peptidase inhibitor activity,negative regulatio</t>
  </si>
  <si>
    <t>Full=ATP-dependent 6- muscle type Short=ATP-PFK Short=PFK-M ame: Full=6-phosphofructokinase type A ame: Full=Phosphofructo-1-kinase isozyme A Short=PFK-A ame: Full=Phosphohexokinase 6-phosphofructokinase complex,apical plasma membrane,extracellular exosom</t>
  </si>
  <si>
    <t>Full=Proteasome-activating nucleotidase Short=PAN ame: Full=Proteasomal ATPase ame: Full=Proteasome regulatory ATPase ame: Full=Proteasome regulatory particle cell wall,nucleolus,plasma membrane,proteasome regulatory particle, base subcomplex,plasmodesma,</t>
  </si>
  <si>
    <t>Full=ADP-ribose mitochondrial ame: Full=ADP-ribose diphosphatase ame: Full=ADP-ribose phosphohydrolase ame: Full=Adenosine diphosphoribose pyrophosphatase Short=ADPR-PPase ame: Full=Nucleoside diphosphate-linked moiety X motif 9 Short=Nudix motif 9 Flags:</t>
  </si>
  <si>
    <t>LEA homology: Full=3 beta-hydroxysteroid dehydrogenase Delta 5-- mitochondrial envelope,membrane,3-beta-hydroxy-delta5-steroid dehydrogenase activity,steroid biosynthetic process,response to organic substance,oxidation-reduction process,C21-steroid hormon</t>
  </si>
  <si>
    <t>DERPT_G11836.t1;DERPT_G12267.t1</t>
  </si>
  <si>
    <t>Full=Sarcalumenin Flags: Precursor cell-cell junction,endosome membrane,intracellular membrane-bounded organelle,plasma membrane region,protein binding,ion binding,store-operated calcium entry,endocytosis,plasma membrane organization,response to muscle ac</t>
  </si>
  <si>
    <t>DERPT_G11163.t1;DERPT_G11166.t1;DERPT_G4729.t1</t>
  </si>
  <si>
    <t>DERPT_G11163.t1;DERPT_G11166.t1</t>
  </si>
  <si>
    <t>Full=40S ribosomal S11 nuclear chromosome,cell wall,nucleolus,focal adhesion,plasmodesma,membrane,cytosolic small ribosomal subunit,90S preribosome,extracellular matrix,extracellular exosome,mRNA binding,structural constituent of ribosome,rRNA binding,rib</t>
  </si>
  <si>
    <t>Full=Regulator of G- signaling 10 Short=RGS10 spindle pole,Golgi apparatus,centrosome,cytosol,postsynaptic density,nuclear body,neuronal cell body,dendritic spine,plasma membrane part,apical cortex,G-protein alpha-subunit binding,obsolete signal transduce</t>
  </si>
  <si>
    <t>Full=Acyl carrier Short=ACP mitochondrial matrix,respiratory chain,protein binding,cobalt ion binding,fatty acid biosynthetic process</t>
  </si>
  <si>
    <t>Full=Probable phosphatase 2C Short=PP2C nucleus,cytoplasm,plasma membrane,presynaptic active zone,protein serine/threonine phosphatase activity,ubiquitin protein ligase binding,cation binding,DNA damage checkpoint,regulation of cyclin-dependent protein se</t>
  </si>
  <si>
    <t>Full=Endoribonuclease LACTB2 ame: Full=Beta-lactamase 2 mitochondrion,RNA binding,endonuclease activity,metal ion binding</t>
  </si>
  <si>
    <t>Full=U6 snRNA-associated Sm LSm8 P-body,nucleoplasm,spliceosomal complex,U6 snRNP,small nucleolar ribonucleoprotein complex,cytosol,mRNA cap binding complex,U4/U6 x U5 tri-snRNP complex,Lsm1-7-Pat1 complex,RNA cap binding,chromatin binding,mRNA binding,pr</t>
  </si>
  <si>
    <t>Full=60S ribosomal L14 nuclear inner membrane,endoplasmic reticulum membrane,cell-cell adherens junction,integral component of membrane,cytosolic large ribosomal subunit,preribosome, large subunit precursor,extracellular exosome,RNA binding,structural con</t>
  </si>
  <si>
    <t>Proposed StenAllergen, Allergen Homolog (Der f13, Blot 13, Aca s13): Full=Fatty acid-binding heart ame: Full=Fatty acid-binding 3 ame: Full=Heart-type fatty acid-binding Short=H-FABP nucleoplasm,cytosol,axon,cell body fiber,retinoic acid binding,embryonic</t>
  </si>
  <si>
    <t>Full=60S ribosomal L24 cell-cell adherens junction,membrane,cytosolic large ribosomal subunit,extracellular exosome,RNA binding,structural constituent of ribosome,cadherin binding involved in cell-cell adhesion,ribosomal large subunit assembly,cytoplasmic</t>
  </si>
  <si>
    <t>Full=40S ribosomal S24 cell wall,nucleolus,mitochondrion,vacuolar membrane,Golgi apparatus,plasma membrane,chloroplast,cytosolic small ribosomal subunit,nucleotide binding,mRNA binding,structural constituent of ribosome,translation initiation factor activ</t>
  </si>
  <si>
    <t>Full=ATP synthase subunit mitochondrial lipid droplet,mitochondrial membrane,proton-transporting ATP synthase complex, coupling factor F(o),ion transport,lateral inhibition</t>
  </si>
  <si>
    <t>Full=40S ribosomal S4 nucleus,polysome,focal adhesion,membrane,cytosolic small ribosomal subunit,cytoplasmic ribonucleoprotein granule,extracellular exosome,structural constituent of ribosome,rRNA binding,cytoplasmic translation,brain development,positive</t>
  </si>
  <si>
    <t>Full=Neuroendocrine convertase 2 Short=NEC 2 ame: Full=KEX2-like endoprotease 2 ame: Full=Prohormone convertase 2 ame: Full=Pro convertase 2 Short=PC2 Flags: Precursor extracellular space,early endosome,endoplasmic reticulum,trans-Golgi network transport</t>
  </si>
  <si>
    <t>Full=Eukaryotic translation initiation factor 3 subunit H Short=eIF3h ame: Full=Eukaryotic translation initiation factor 3 subunit 3 ame: Full=eIF-3-gamma ame: Full=eIF3 p40 subunit eukaryotic translation initiation factor 3 complex, eIF3m,translation ini</t>
  </si>
  <si>
    <t>Full=RNA polymerase II-associated 3 nuclear envelope,cytosol,plasmodesma,integral component of endoplasmic reticulum membrane,phosphoprotein phosphatase activity,protein C-terminus binding,Hsp70 protein binding,tetrapyrrole binding,chaperone binding,BAT3</t>
  </si>
  <si>
    <t>Full=Innexin shaking-B nucleus,cytoplasm,gap junction,basolateral plasma membrane,apical plasma membrane,apicolateral plasma membrane,lateral plasma membrane,gap junction channel activity,regulation of membrane depolarization,spermatogenesis,dorsal closur</t>
  </si>
  <si>
    <t>Full=Cleavage and polyadenylation specificity factor subunit 5 ame: Full=Nucleoside diphosphate-linked moiety X motif 21 Short=Nudix motif 21 centrosome,mRNA cleavage factor complex,paraspeckles,mRNA binding,hydrolase activity,AU-rich element binding,prot</t>
  </si>
  <si>
    <t>Full= phosphatase methylesterase 1 Short=PME-1 protein phosphatase regulator activity,protein kinase binding,protein phosphatase 2A binding,protein C-terminal methylesterase activity,protein demethylation,regulation of biological process</t>
  </si>
  <si>
    <t>Full=40S ribosomal S15a cell wall,mitochondrion,vacuolar membrane,Golgi apparatus,plasma membrane,plasmodesma,chloroplast,cytosolic small ribosomal subunit,extracellular matrix,extracellular exosome,structural constituent of ribosome,cytoplasmic translati</t>
  </si>
  <si>
    <t>Full=N-alpha-acetyltransferase 20 ame: Full=Methionine N-acetyltransferase ame: Full=N-acetyltransferase 5 ame: Full=N-terminal acetyltransferase B complex catalytic subunit NAA20 ame: Full=N-terminal acetyltransferase B complex catalytic subunit NAT5 Sho</t>
  </si>
  <si>
    <t>Full=Thioredoxin-related transmembrane 1 ame: Full=Thioredoxin domain-containing 1 Flags: Precursor nucleolus,endoplasmic reticulum membrane,protein disulfide isomerase activity,disulfide oxidoreductase activity,protein folding,metabolic process,response</t>
  </si>
  <si>
    <t>Full=rRNA 2 -O-methyltransferase fibrillarin ame: Full=Histone-glutamine methyltransferase nuclear chromosome,dense fibrillar component,granular component,cytosol,ribosome,Cajal body,membrane,mediator complex,90S preribosome,box C/D snoRNP complex,small-s</t>
  </si>
  <si>
    <t>Full=Ran GTPase-activating 1 Short= 1 nuclear envelope,chromosome,membrane,perinuclear region of cytoplasm,GTPase activator activity,protein binding,organelle organization,signal transduction,neurogenesis,cell cycle process,ribosome biogenesis,positive re</t>
  </si>
  <si>
    <t>Allergen homolog (Pen c24, Ech gr EF-1): Full=Elongation factor 1-beta Short=EF-1-beta nucleolus,endoplasmic reticulum,lipid droplet,cytosol,eukaryotic translation elongation factor 1 complex,cell-cell adherens junction,DNA binding,translation elongation</t>
  </si>
  <si>
    <t>Full=Ferritin heavy chain Short=Ferritin H subunit Contains: ame: Full=Ferritin heavy N-terminally processed insulin receptor binding,ferric iron binding,iron ion transport,cellular iron ion homeostasis,insulin receptor complex,signal transduction</t>
  </si>
  <si>
    <t>Proposed Pan-Allergen, Allergen Homolog (Bla g6, Per a6, Tyr p24): Full=Calmodulin Short= spindle,cytosol,vesicle,cation channel complex,supramolecular fiber,calcium ion binding,enzyme binding,troponin I binding,reproduction,nematode larval development,mu</t>
  </si>
  <si>
    <t>Full=Palmitoyl- thioesterase 1 Short=PPT-1 ame: Full=Palmitoyl- hydrolase 1 Flags: Precursor extracellular space,nucleus,lysosome,Golgi apparatus,cytosol,synaptic vesicle,axon,dendrite,neuronal cell body,membrane raft,extracellular exosome,protein binding</t>
  </si>
  <si>
    <t>Full= obstructor-E Flags: Precursor extracellular region,chitin binding,chitin metabolic process</t>
  </si>
  <si>
    <t>Full=Choline kinase alpha Short=CK ame: Full=CHETK-alpha ame: Full=Ethanolamine kinase Short=EK cytoplasm,choline kinase activity,ethanolamine kinase activity,binding,phosphatidylethanolamine biosynthetic process,phosphatidylcholine biosynthetic process,m</t>
  </si>
  <si>
    <t>Full=Eukaryotic translation initiation factor 3 subunit E Short=eIF3e ame: Full=Eukaryotic translation initiation factor 3 subunit 6 nucleus,eukaryotic translation initiation factor 3 complex,translation initiation factor activity,protein binding,regulati</t>
  </si>
  <si>
    <t>Full= nucleic acid deglycase DJ-1 ame: Full=Maillard deglycase ame: Full=Parkinson disease 7 homolog ame: Full=Parkinsonism-associated deglycase ame: Full= DJ-1 Short=DJ-1 Flags: Precursor chromatin,mitochondrial respiratory chain complex I,mitochondrial</t>
  </si>
  <si>
    <t>Full=KAT8 regulatory NSL complex subunit 3 ame: Full=NSL complex NSL3 ame: Full=Non-specific lethal 3 homolog histone acetyltransferase complex,nucleolus,dolichyl-phosphate-mannose-protein mannosyltransferase complex,endoplasmic reticulum chaperone comple</t>
  </si>
  <si>
    <t>Full=NADH dehydrogenase nucleoplasm,mitochondrial respiratory chain complex I,NADH dehydrogenase (ubiquinone) activity,ubiquitin protein ligase binding,metal ion binding,quinone binding,NAD binding,4 iron, 4 sulfur cluster binding,mitochondrial electron t</t>
  </si>
  <si>
    <t>Full=UBX domain-containing 1 ame: Full=SAPK substrate 1 endoplasmic reticulum,membrane,intracellular organelle part,polyubiquitin modification-dependent protein binding,response to stress,response to organic substance,proteasome-mediated ubiquitin-depende</t>
  </si>
  <si>
    <t>Full=Neuroglobin cell part,heme binding,transport,biological_process</t>
  </si>
  <si>
    <t>Full=60S ribosomal L27a nucleolus,plasmodesma,membrane,cytosolic large ribosomal subunit,preribosome, large subunit precursor,RNA binding,structural constituent of ribosome,cytoplasmic translation,flower development,inflorescence development,response to c</t>
  </si>
  <si>
    <t>DERPT_G10852.t1;DERPT_G10851.t1</t>
  </si>
  <si>
    <t>Full=Zinc transporter 8 Short= -8 ame: Full=Solute carrier family 30 member 8 lysosomal membrane,late endosome,plasma membrane,plant-type vacuole membrane,endosome membrane,integral component of membrane,synaptic vesicle membrane,neuron projection,zinc io</t>
  </si>
  <si>
    <t>Full=Poly(rC)-binding 4 ame: Full=Alpha-CP4 nucleus,cytoplasm,DNA-binding transcription repressor activity, RNA polymerase II-specific,DNA-binding transcription activator activity, RNA polymerase II-specific,double-stranded DNA binding,mRNA binding,protei</t>
  </si>
  <si>
    <t>Full=Importin subunit alpha-7 ame: Full=Karyopherin subunit alpha-6 nuclear exosome (RNase complex),fungal-type vacuole,nuclear pore,nucleoplasm,nucleolus,cytosol,fungal-type cell wall,integral component of membrane,dendrite,structural constituent of cell</t>
  </si>
  <si>
    <t>Full= transport sec1 nucleoplasm,mitochondrion,cytosol,apical plasma membrane,extrinsic component of membrane,lamellipodium,platelet alpha granule,SNARE complex,specific granule,azurophil granule,zymogen granule membrane,terminal bouton,myelin sheath,cyto</t>
  </si>
  <si>
    <t>Full=Reticulon-3 spindle pole,nucleus,centrosome,postsynaptic density,integral component of endoplasmic reticulum membrane,cell projection,neuronal cell body,protein binding,angiogenesis,mitotic spindle organization,centriole replication,activation of JNK</t>
  </si>
  <si>
    <t>Full=Eukaryotic translation initiation factor 2 subunit 1 ame: Full=Eukaryotic translation initiation factor 2 subunit alpha Short=eIF-2-alpha Short=eIF-2A Short=eIF-2alpha nucleus,cytosol,ribosome,eukaryotic translation initiation factor 2 complex,eukary</t>
  </si>
  <si>
    <t>Full=60S ribosomal L22 nucleolus,plasma membrane,focal adhesion,plasmodesma,chloroplast,cytosolic large ribosomal subunit,extracellular matrix,extracellular exosome,mRNA binding,structural constituent of ribosome,heparin binding,cytoplasmic translation,po</t>
  </si>
  <si>
    <t>Full=NADH dehydrogenase nucleoplasm,mitochondrial respiratory chain complex I,mitochondrial matrix,NADH dehydrogenase activity,protein-containing complex binding,response to salt stress,cellular metabolic process,small molecule metabolic process,cellular</t>
  </si>
  <si>
    <t>Full=Alpha-soluble NSF attachment Short=SNAP-alpha ame: Full=N-ethylmaleimide-sensitive factor attachment alpha fungal-type vacuole membrane,cytosol,plasma membrane,plasmodesma,chloroplast,extrinsic component of membrane,cytoplasmic vesicle,terminal bouto</t>
  </si>
  <si>
    <t>Full=Eukaryotic translation initiation factor 3 subunit A Short=eIF3a ame: Full=Eukaryotic translation initiation factor 3 subunit 10 nucleolus,cytosol,microtubule,membrane,multi-eIF complex,translation preinitiation complex,eukaryotic translation initiat</t>
  </si>
  <si>
    <t>Full=40S ribosomal S16 cell wall,nucleolus,Golgi apparatus,focal adhesion,plasmodesma,chloroplast,membrane,cytosolic small ribosomal subunit,extracellular matrix,extracellular exosome,mRNA binding,structural constituent of ribosome,reproduction,maturation</t>
  </si>
  <si>
    <t>Full=40S ribosomal S3 nucleolus,mitochondrial inner membrane,mitochondrial matrix,vacuolar membrane,Golgi apparatus,polysome,microtubule associated complex,focal adhesion,plasmodesma,chloroplast,nuclear matrix,cytosolic small ribosomal subunit,dendrite,90</t>
  </si>
  <si>
    <t>Full=Divalent-cation tolerance chloroplast,membrane,copper ion binding,protein localization,response to metal ion,protein homooligomerization</t>
  </si>
  <si>
    <t>DERPT_G8101.t1;DERPT_G12307.t1</t>
  </si>
  <si>
    <t>Full=Regulator of microtubule dynamics 3 Short=RMD-3 ame: Full= FAM82A2 ame: Full= FAM82C spindle pole,mitochondrion,microtubule,membrane,protein binding,transferase activity, transferring glycosyl groups,cellular metabolic process,primary metabolic proce</t>
  </si>
  <si>
    <t>Full=Cytochrome P450 3A24 ame: Full=CYPIIIA24 membrane,intracellular membrane-bounded organelle,iron ion binding,steroid hydroxylase activity,oxidoreductase activity, acting on paired donors, with incorporation or reduction of molecular oxygen,heme bindin</t>
  </si>
  <si>
    <t>Full=Microsomal triglyceride transfer large subunit Flags: Precursor endomembrane system,intracellular membrane-bounded organelle,cytoplasmic part,protein binding,lipid metabolic process,cellular process,macromolecule localization,transport,organic substa</t>
  </si>
  <si>
    <t>Full=2-amino-3-carboxymuconate-6-semialdehyde decarboxylase ame: Full=Picolinate carboxylase cytosol,hydrolase activity,carboxy-lyase activity,tryptophan catabolic process</t>
  </si>
  <si>
    <t>Full=Macrophage migration inhibitory factor Short=MIF ame: Full=L-dopachrome isomerase ame: Full=L-dopachrome tautomerase ame: Full=Phenylpyruvate tautomerase extracellular space,myelin sheath,membrane-bounded organelle,intracellular part,cytokine activit</t>
  </si>
  <si>
    <t>Full=ATP-binding cassette sub-family A member 2 ame: Full=ATP-binding cassette transporter 2 Short=ATP-binding cassette 2 photoreceptor outer segment,phagocytic cup,vacuole,integral component of plasma membrane,cell surface,endomembrane system,apical plas</t>
  </si>
  <si>
    <t>Full=T-complex 1 subunit alpha Short=TCP-1-alpha ame: Full=CCT-alpha pericentriolar material,acrosomal vesicle,zona pellucida receptor complex,nuclear heterochromatin,Golgi apparatus,chaperonin-containing T-complex,microtubule,microtubule associated compl</t>
  </si>
  <si>
    <t>Full=Trans-acting enoyl reductase cell wall,nucleus,mitochondrion,vacuole,lipid droplet,plasma membrane,midbody,organelle membrane,organelle envelope,oxidoreductase activity,glycolipid biosynthetic process,oxidation-reduction process,DIM/DIP cell wall lay</t>
  </si>
  <si>
    <t>Full=Transmembrane 50B autophagosome,endoplasmic reticulum,membrane,recycling endosome,protein kinase binding,negative regulation of autophagy,regulation of GTPase activity,cellular process,recycling endosome to Golgi transport,regulation of cilium assemb</t>
  </si>
  <si>
    <t>Full=Obg-like ATPase 1 nucleolus,endoplasmic reticulum,centrosome,cytosol,cell-cell adherens junction,plasmodesma,membrane,extracellular exosome,ATP binding,GTP binding,ATPase activity,ribosome binding,ribosomal large subunit binding,metal ion binding,cad</t>
  </si>
  <si>
    <t>Full=Diacylglycerol O-acyltransferase 1 ame: Full=Acyl- retinol O-fatty-acyltransferase Short=ARAT Short=Retinol O-fatty-acyltransferase ame: Full=Diglyceride acyltransferase endoplasmic reticulum,integral component of membrane,2-acylglycerol O-acyltransf</t>
  </si>
  <si>
    <t>Full=Postacrosomal sheath WW domain-binding ame: Full=WW domain-binding 2-like perinuclear theca,DNA binding,WW domain binding,egg activation,positive regulation of gene expression,positive regulation of cellular metabolic process,female pronucleus assemb</t>
  </si>
  <si>
    <t>Full=26S proteasome regulatory subunit RPN8 nucleoplasm,eukaryotic translation initiation factor 3 complex,proteasome regulatory particle, lid subcomplex,membrane,dendrite,proteasome storage granule,extracellular exosome,thiol-dependent ubiquitinyl hydrol</t>
  </si>
  <si>
    <t>Full=Adenylate kinase isoenzyme 1 Short=AK 1 ame: Full=ATP-AMP transphosphorylase 1 ame: Full=ATP:AMP phosphotransferase ame: Full=Adenylate monophosphate kinase ame: Full=Myokinase outer dense fiber,nucleus,cytosol,plasma membrane,sarcomere,neuron projec</t>
  </si>
  <si>
    <t>Full=Vigilin ame: Full=High density lipo -binding Short=HDL-binding endomembrane system,membrane,intracellular membrane-bounded organelle,cytoplasmic part,intracellular organelle part,RNA binding,protein binding,regulation of transcription, DNA-templated,</t>
  </si>
  <si>
    <t>Full=40S ribosomal S27 cell wall,nucleolus,plasma membrane,plasmodesma,cytosolic small ribosomal subunit,mRNA binding,structural constituent of ribosome,protein binding,translation activator activity,cysteine-type endopeptidase activator activity involved</t>
  </si>
  <si>
    <t>Full= homolog subfamily B member 4 nucleoplasm,cytosol,microtubule associated complex,plasma membrane,axoneme,sperm flagellum,extracellular exosome,heat shock protein binding,unfolded protein binding,chaperone binding,negative regulation of transcription</t>
  </si>
  <si>
    <t>Full=PDZ and LIM domain 1 ame: Full=C-terminal LIM domain 1 ame: Full=Elfin ame: Full=LIM domain CLP-36 stress fiber,zonula adherens,focal adhesion,muscle tendon junction,basolateral plasma membrane,Z disc,cell leading edge,apical part of cell,basal part</t>
  </si>
  <si>
    <t>Full=Sodium potassium-transporting ATPase subunit alpha-1 Short=Na(+) K(+) ATPase alpha-1 subunit ame: Full=Sodium pump subunit alpha-1 Flags: Precursor nucleus,endosome,endoplasmic reticulum,Golgi apparatus,cytosol,sodium:potassium-exchanging ATPase comp</t>
  </si>
  <si>
    <t>Full=COP9 signalosome complex subunit 2 Short=Signalosome subunit 2 nucleoplasm,microtubule associated complex,proteasome regulatory particle, lid subcomplex,plasmodesma,chloroplast,membrane,proteasome storage granule,extracellular exosome,structural mole</t>
  </si>
  <si>
    <t>Full=Bis(5 -adenosyl)-triphosphatase ENPP4 ame: Full=AP3A hydrolase Short=AP3Aase ame: Full=Ectonucleotide pyrophosphatase phosphodiesterase family member 4 Short=E-NPP 4 Short=NPP-4 Flags: Precursor extracellular region,plasma membrane,membrane-bounded o</t>
  </si>
  <si>
    <t>Full=Eukaryotic translation initiation factor 4 gamma 3 Short=eIF-4-gamma 3 Short=eIF-4G 3 Short=eIF4G 3 ame: Full=eIF-4-gamma II Short=eIF4GII cytoplasmic ribonucleoprotein granule,intracellular membrane-bounded organelle,mRNA binding,protein binding,reg</t>
  </si>
  <si>
    <t>Full=60S ribosomal L38 focal adhesion,cytosolic large ribosomal subunit,eukaryotic 80S initiation complex,RNA binding,structural constituent of ribosome,skeletal system development,ossification,nematode larval development,regulation of translation,sensory</t>
  </si>
  <si>
    <t>Full=Long-chain-fatty-acid-- ligase 3 ame: Full=Long-chain acyl- synthetase 3 Short=LACS 3 peroxisome,endoplasmic reticulum,Golgi apparatus,chloroplast envelope,mitochondrial membrane,intracellular non-membrane-bounded organelle,bounding membrane of organ</t>
  </si>
  <si>
    <t>Full=Acidic leucine-rich nuclear phospho 32 family member A Swr1 complex,nucleoplasm,nucleolus,endoplasmic reticulum,microtubule associated complex,cytoplasmic vesicle,perinuclear region of cytoplasm,extracellular exosome,microtubule binding,phosphatase i</t>
  </si>
  <si>
    <t>Full=Exosome complex component Rrp42 exosome (RNase complex),cytoplasm,nuclear lumen,RNA binding,protein binding,nuclear-transcribed mRNA catabolic process,rRNA metabolic process,ncRNA 3-end processing</t>
  </si>
  <si>
    <t>Full= snRNP Sm P-body,nucleoplasm,U6 snRNP,nucleolus,small nucleolar ribonucleoprotein complex,cytosol,U4/U6 x U5 tri-snRNP complex,precatalytic spliceosome,catalytic step 2 spliceosome,Lsm1-7-Pat1 complex,protein binding,U6 snRNA 3-end binding,mRNA spli</t>
  </si>
  <si>
    <t>Full=Cystatin Flags: Precursor cysteine-type endopeptidase inhibitor activity,binding,hydrolase activity,regulation of biological quality</t>
  </si>
  <si>
    <t>Full=NADH dehydrogenase mitochondrial membrane,protein binding,mitochondrial respiratory chain complex I assembly</t>
  </si>
  <si>
    <t>Full=Poly(A) RNA polymerase GLD2 ame: Full=PAP-associated domain-containing 4 nuclear lumen,protein-containing complex,intracellular non-membrane-bounded organelle,cytoplasmic part,RNA binding,nucleotidyltransferase activity,nuclear division,regulation of</t>
  </si>
  <si>
    <t>DERPT_G2707.t1</t>
  </si>
  <si>
    <t>Allergen homolog (Hev b HSp80, Asp f12)): Full=Heat shock 83 ame: Full=HSP 82 cell wall,polytene chromosome interband,nucleolus,mitochondrion,vacuolar membrane,Golgi apparatus,lipid droplet,centrosome,cytosol,plasma membrane,plasmodesma,chloroplast stroma</t>
  </si>
  <si>
    <t>Full=40S ribosomal S8 cell wall,nucleolus,Golgi apparatus,plasma membrane,focal adhesion,plasmodesma,chloroplast,cytosolic small ribosomal subunit,90S preribosome,extracellular exosome,mRNA binding,structural constituent of ribosome,reproduction,maturatio</t>
  </si>
  <si>
    <t>Full=Uncharacterized UDP-glucosyltransferase transferase activity, transferring hexosyl groups,lipid metabolic process,cellular process</t>
  </si>
  <si>
    <t>Full=Transmembrane emp24 domain-containing bai Flags: Precursor endoplasmic reticulum,endoplasmic reticulum-Golgi intermediate compartment,cis-Golgi network,integral component of membrane,COPI-coated vesicle,trans-Golgi network transport vesicle,zymogen g</t>
  </si>
  <si>
    <t>Full=Secretagogin extracellular region,nucleus,cytosol,gap junction,vesicle membrane,dendrite,neuronal cell body,postsynaptic membrane,type II terminal bouton,type III terminal bouton,calcium ion binding,calcium ion transport,brain development,memory,loco</t>
  </si>
  <si>
    <t>Full= obstructor-E Flags: Precursor extracellular region,chitin binding,chitin metabolic process,multicellular organism development,cellular process</t>
  </si>
  <si>
    <t>Full=60S ribosomal L28 membrane,cytosolic ribosome,membrane-bounded organelle,cell periphery,structural constituent of ribosome,translation,multicellular organism development,cellular process,ribosome biogenesis</t>
  </si>
  <si>
    <t>Full=Muscarinic acetylcholine receptor M3 integral component of membrane,postsynaptic membrane,calcium ion binding,G-protein coupled acetylcholine receptor activity,regulation of smooth muscle contraction,G-protein coupled acetylcholine receptor signaling</t>
  </si>
  <si>
    <t>Full=Zinc finger 143 ame: Full=Selenocysteine tRNA gene transcription-activating factor nucleic acid binding,carbohydrate binding</t>
  </si>
  <si>
    <t>Full=T-complex 1 subunit beta Short=TCP-1-beta ame: Full=CCT-beta zona pellucida receptor complex,cell wall,mitochondrion,chaperonin-containing T-complex,microtubule,extracellular matrix,myelin sheath,cell body,anchored component of plasma membrane,extrac</t>
  </si>
  <si>
    <t>Full=60S ribosomal L17 nucleus,polysome,cytosolic large ribosomal subunit,A band,structural constituent of ribosome,protein binding,large ribosomal subunit rRNA binding,reproduction,nematode larval development,cytoplasmic translation,apoptotic process,axo</t>
  </si>
  <si>
    <t>Full=Glutamine--fructose-6-phosphate aminotransferase cytosol,extracellular exosome,glutamine-fructose-6-phosphate transaminase (isomerizing) activity,amino acid binding,carbohydrate binding,carbohydrate derivative binding,fructose 6-phosphate metabolic p</t>
  </si>
  <si>
    <t>Full=V-type proton ATPase subunit F Short=V-ATPase subunit F ame: Full=V-ATPase 14 kDa subunit ame: Full=Vacuolar proton pump subunit F vacuolar proton-transporting V-type ATPase, V1 domain,fungal-type vacuole membrane,nucleus,Golgi apparatus,plasma membr</t>
  </si>
  <si>
    <t>Full=40S ribosomal S15 nucleoplasm,nucleolus,vacuolar membrane,Golgi apparatus,focal adhesion,plasmodesma,chloroplast,cytosolic small ribosomal subunit,RNA binding,structural constituent of ribosome,protein binding,reproduction,ribosomal small subunit ass</t>
  </si>
  <si>
    <t>Full=60S ribosomal L44 ame: Full=60S ribosomal L41 cytosolic large ribosomal subunit,structural constituent of ribosome,protein binding,nematode larval development,cytoplasmic translation,molting cycle, collagen and cuticulin-based cuticle,response to ret</t>
  </si>
  <si>
    <t>Full=40S ribosomal S17 nucleolus,Golgi apparatus,plasma membrane,focal adhesion,cytosolic small ribosomal subunit,extracellular matrix,extracellular exosome,mRNA binding,structural constituent of ribosome,ribosomal small subunit assembly,nematode larval d</t>
  </si>
  <si>
    <t>Full=60S ribosomal L6 nucleolus,endoplasmic reticulum,plasma membrane,adherens junction,plasmodesma,chloroplast,cytosolic large ribosomal subunit,mRNA binding,structural constituent of ribosome,ribosomal large subunit assembly,cytoplasmic translation,dete</t>
  </si>
  <si>
    <t>Full=ATP-dependent RNA helicase DHH1 heterochromatin,P-body,outer dense fiber,nucleolus,mitochondrion,cytosol,microtubule associated complex,cell-cell adherens junction,cytoplasmic stress granule,membrane,RISC complex,P granule,sperm annulus,chromatin bin</t>
  </si>
  <si>
    <t>Full=Importin subunit alpha-7 ame: Full=Karyopherin subunit alpha-6 nuclear exosome (RNase complex),fungal-type vacuole,nuclear pore,nucleoplasm,cytosol,fungal-type cell wall,membrane,extracellular exosome,structural constituent of cell wall,protein C-ter</t>
  </si>
  <si>
    <t>Full=Eukaryotic translation initiation factor 3 subunit F-1 Short=eIF3f-1 ame: Full=Eukaryotic translation initiation factor 3 subunit 5-1 eukaryotic translation initiation factor 3 complex, eIF3m,translation initiation factor activity,thiol-dependent ubi</t>
  </si>
  <si>
    <t>Full=60S ribosomal L31 cell wall,nucleoplasm,nucleolus,plasma membrane,focal adhesion,plasmodesma,chloroplast,cytosolic large ribosomal subunit,extracellular exosome,structural constituent of ribosome,protein binding,nematode larval development,cytoplasmi</t>
  </si>
  <si>
    <t>DERPT_G10313.t1;DERPT_G6025.t1;DERPT_G10921.t1</t>
  </si>
  <si>
    <t>Full=Actin-related 3 ame: Full=Actin 3 Golgi membrane,podosome,actin filament,Arp2/3 protein complex,brush border,cell-cell junction,focal adhesion,cell surface,integral component of membrane,lamellipodium,hemidesmosome,cytoplasmic vesicle,tubulobulbar co</t>
  </si>
  <si>
    <t>DERPT_G3666.t1;DERPT_G6732.t1</t>
  </si>
  <si>
    <t>Full=ELKS Rab6-interacting CAST family member 1 Short=ERC-1 ame: Full=CAZ-associated structural 2 Short=CAST2 ame: Full=Rab6-interacting 2 plasma membrane,endomembrane system,neuron projection,intracellular membrane-bounded organelle,membrane part,cytopla</t>
  </si>
  <si>
    <t>Full=60S ribosomal L7 cell wall,nucleolus,vacuolar membrane,Golgi apparatus,polysome,plasma membrane,focal adhesion,plasmodesma,chloroplast,cytosolic large ribosomal subunit,preribosome, large subunit precursor,A band,extracellular exosome,DNA binding,mRN</t>
  </si>
  <si>
    <t>DERPT_G9081.t1;DERPT_G4445.t1</t>
  </si>
  <si>
    <t>Full=40S ribosomal S23 nucleolus,membrane,cytosolic small ribosomal subunit,tRNA (m1A) methyltransferase complex,structural constituent of ribosome,protein binding,tRNA (adenine-N1-)-methyltransferase activity,translation regulator activity,nematode larva</t>
  </si>
  <si>
    <t>Full=Methylcrotonoyl- carboxylase subunit mitochondrial Short=MCCase subunit alpha ame: Full=3-methylcrotonyl- carboxylase 1 ame: Full=3-methylcrotonyl- carboxylase biotin-containing subunit ame: Full=3-methylcrotonyl- :carbon dioxide ligase subunit alpha</t>
  </si>
  <si>
    <t>Full=40S ribosomal S3a nucleus,cytosolic small ribosomal subunit,mRNA binding,structural constituent of ribosome,translation initiation factor binding,protein-containing complex binding,cell differentiation,chordate embryonic development,positive regulati</t>
  </si>
  <si>
    <t>Full=Nuclear factor 1 C-type Short=NF1-C Short=Nuclear factor 1 C ame: Full=CCAAT-box-binding transcription factor Short=CTF ame: Full=Nuclear factor I C Short=NF-I C Short=NFI-C ame: Full=TGGCA-binding nucleoplasm,troponin complex,cell junction,cerebella</t>
  </si>
  <si>
    <t>Full= phosphatase 1B ame: Full= phosphatase 2C isoform beta Short=PP2C-beta nucleus,cytosol,voltage-gated calcium channel complex,neuron projection,presynaptic active zone,magnesium ion binding,obsolete signal transducer activity,protein C-terminus bindin</t>
  </si>
  <si>
    <t>Full=Thrombospondin-4 Flags: Precursor basement membrane,extracellular space,ribosome,sarcoplasmic reticulum,secretory granule,extracellular exosome,fibronectin binding,protease binding,RNA binding,structural constituent of ribosome,signaling receptor bin</t>
  </si>
  <si>
    <t>Full=60S ribosomal L15 nucleolus,cell-cell adherens junction,membrane,cytosolic large ribosomal subunit,A band,extracellular exosome,RNA binding,structural constituent of ribosome,cadherin binding involved in cell-cell adhesion,cytoplasmic translation,mac</t>
  </si>
  <si>
    <t>Full=3-ketoacyl- thiolase ame: Full=ACSs ame: Full=Acetyl- acyltransferase ame: Full=Acyl- ligase ame: Full=Beta-ketothiolase ame: Full=Fatty acid oxidation complex subunit beta mitochondrial outer membrane,mitochondrial inner membrane,endoplasmic reticul</t>
  </si>
  <si>
    <t>Full=60S ribosome subunit biogenesis NIP7 homolog nucleolus,mitochondrion,preribosome, large subunit precursor,RNA binding,lipase activity,malate dehydrogenase activity,carboxylic ester hydrolase activity,malate metabolic process,ribosome assembly,ribosom</t>
  </si>
  <si>
    <t>Full=Glycogen nucleus,mitochondrion,cytosol,membrane,inclusion body,cortical actin cytoskeleton,ectoplasm,glycogen (starch) synthase activity,glucose binding,protein kinase binding,glycogen synthase activity, transferring glucose-1-phosphate,glycogen bios</t>
  </si>
  <si>
    <t>Full=Sarcalumenin Flags: Precursor endoplasmic reticulum,lipid droplet,cytosol,caveola,cell-cell adherens junction,focal adhesion,plasmodesma,extrinsic component of membrane,ciliary pocket membrane,AP-2 adaptor complex,platelet dense tubular network membr</t>
  </si>
  <si>
    <t>DERPT_G1043.t1;DERPT_G2899.t1</t>
  </si>
  <si>
    <t>Full=40S ribosomal S6 nucleolus,polysome,cell surface,membrane,cytosolic small ribosomal subunit,dendrite,yeast-form cell wall,cytoplasmic ribonucleoprotein granule,cell body,perinuclear region of cytoplasm,mRNA binding,structural constituent of ribosome,</t>
  </si>
  <si>
    <t>Full=60S ribosomal L10 ame: Full=Ribosomal L10 nucleolus,vacuolar membrane,endoplasmic reticulum,Golgi apparatus,polysome,chloroplast envelope,cytosolic large ribosomal subunit,neuronal cell body,mRNA binding,structural constituent of ribosome,protein bin</t>
  </si>
  <si>
    <t>Full=13 kDa ribonucleo -associated dense fibrillar component,nucleoplasm,telomerase holoenzyme complex,plasma membrane,cytosolic large ribosomal subunit,box C/D snoRNP complex,small-subunit processome,protein-containing complex,U4/U6 x U5 tri-snRNP comple</t>
  </si>
  <si>
    <t>Full=Probable prefoldin subunit 6 cytosol,prefoldin complex,tubulin binding,unfolded protein binding,tubulin complex assembly,neurogenesis,positive regulation of transcription elongation from RNA polymerase II promoter,chaperone mediated protein folding i</t>
  </si>
  <si>
    <t>Full=Failed axon connections homolog cytoplasm,plasma membrane,axonogenesis,sensory perception of pain</t>
  </si>
  <si>
    <t>DERPT_G8709.t1;DERPT_G12169.t1</t>
  </si>
  <si>
    <t>Allergen Homolog (Asp f23): Full=60S ribosomal L3 nucleoplasm,nucleolus,focal adhesion,membrane,cytosolic large ribosomal subunit,extracellular exosome,structural constituent of ribosome,5S rRNA binding,reproduction,ribosomal large subunit assembly,nemato</t>
  </si>
  <si>
    <t>Allergen Homolog (Bla g Rack1): Full=Guanine nucleotide-binding subunit beta kinetochore,phagocytic cup,nuclear envelope,nucleolus,mitochondrion,autophagosome,centrosome,heterotrimeric G-protein complex,microtubule associated complex,cell-cell adherens ju</t>
  </si>
  <si>
    <t>Full=UBX domain-containing 7 nucleus,cytoplasm,protein binding,proteasome-mediated ubiquitin-dependent protein catabolic process</t>
  </si>
  <si>
    <t>Full=Innexin shaking-B gap junction,basolateral plasma membrane,apical plasma membrane,apicolateral plasma membrane,lateral plasma membrane,intracellular part,gap junction channel activity,photoreceptor activity,regulation of membrane depolarization,sperm</t>
  </si>
  <si>
    <t>Full=60S ribosomal L35a mitochondrion,membrane,cytosolic large ribosomal subunit,extracellular matrix,extracellular exosome,tRNA binding,structural constituent of ribosome,ribonucleoprotein complex binding,cytoplasmic translation,rRNA processing,multicell</t>
  </si>
  <si>
    <t>DERPT_G11766.t1;DERPT_G10469.t1;DERPT_G10465.t1</t>
  </si>
  <si>
    <t>Full=Tubulin beta chain ame: Full=Tubulin beta-5 chain nuclear envelope lumen,cytosol,axonemal microtubule,extracellular matrix,cytoplasmic ribonucleoprotein granule,myelin sheath,cell body,tubulin complex,extracellular exosome,double-stranded RNA binding</t>
  </si>
  <si>
    <t>Full=Adenylate kinase ame: Full=ATP-AMP transphosphorylase ame: Full=ATP:AMP phosphotransferase ame: Full=Adenylate kinase cytosolic and mitochondrial ame: Full=Adenylate monophosphate kinase nucleus,mitochondrial inner membrane,mitochondrial intermembran</t>
  </si>
  <si>
    <t>Full=Heat shock beta-1 Short= 1 ame: Full=Heat shock 27 kDa Short=HSP 27 cytosol,myofibril,intracellular membrane-bounded organelle,extracellular region part,organelle part,protein kinase binding,unfolded protein binding,determination of adult lifespan,re</t>
  </si>
  <si>
    <t>Full=MAGE 2 ame: Full= nS7</t>
  </si>
  <si>
    <t>Full=ATP synthase F(0) complex subunit mitochondrial ame: Full=ATP synthase subunit b Short=ATPase subunit b Flags: Precursor mitochondrial proton-transporting ATP synthase complex, coupling factor F(o),lipid droplet,proton transmembrane transporter activ</t>
  </si>
  <si>
    <t>Full=NADH dehydrogenase mitochondrial respiratory chain complex I,mitochondrial electron transport, NADH to ubiquinone</t>
  </si>
  <si>
    <t>Full=Signal peptidase complex catalytic subunit SEC11 ame: Full=Signal peptidase I signal peptidase complex,integral component of membrane,organelle membrane,extracellular exosome,serine-type peptidase activity,signal peptide processing</t>
  </si>
  <si>
    <t>Full=60S ribosomal L21 nucleolus,chloroplast,membrane,cytosolic large ribosomal subunit,structural constituent of ribosome,protein binding,reproduction,cytoplasmic translation,multicellular organism development,cellular process,ribosome biogenesis</t>
  </si>
  <si>
    <t>Full=60S ribosomal L18 nucleolus,vacuolar membrane,Golgi apparatus,plasma membrane,focal adhesion,plasmodesma,chloroplast,cytosolic large ribosomal subunit,mRNA binding,structural constituent of ribosome,protein binding,reproduction,nematode larval develo</t>
  </si>
  <si>
    <t>Full=Activated RNA polymerase II transcriptional coactivator p15 ame: Full=SUB1 homolog transcription factor complex,nucleolus,extracellular exosome,distal enhancer DNA-binding transcription activator activity, RNA polymerase II-specific,chromatin binding</t>
  </si>
  <si>
    <t>Full=Beta-1,3-galactosyltransferase 1 Short=Beta-1,3- ase 1 Short=Beta3Gal-T1 Short=Beta3 1 ame: Full=UDP-galactose:beta-N-acetyl-glucosamine-beta-1,3-galactosyltransferase 1 endomembrane system,membrane,intracellular membrane-bounded organelle,cytoplasmi</t>
  </si>
  <si>
    <t>Full=COP9 signalosome complex subunit 5 nucleoplasm,mitochondrion,microtubule associated complex,COP9 signalosome,proteasome regulatory particle, lid subcomplex,nuclear periphery,proteasome storage granule,extracellular exosome,endopeptidase activity,thio</t>
  </si>
  <si>
    <t>DERPT_G9724.t1;DERPT_G12396.t1</t>
  </si>
  <si>
    <t>Full=60S ribosomal L13 cell wall,nucleolus,vacuolar membrane,Golgi apparatus,plasma membrane,plasmodesma,cytosolic large ribosomal subunit,mRNA binding,structural constituent of ribosome,cytoplasmic translation,response to cytokinin,ribosome biogenesis,ce</t>
  </si>
  <si>
    <t>Full=Elongation factor Tu Short=EF-Tu mitochondrial inner membrane,mitochondrial nucleoid,myelin sheath,extracellular exosome,translation elongation factor activity,GTPase activity,protein binding,GTP binding,mitochondrial translational elongation,ribosom</t>
  </si>
  <si>
    <t>Full=E3 ubiquitin ligase complex SCF subunit sconC ame: Full=Sulfur controller C ame: Full=Sulfur metabolite repression control C kinetochore,centrosome,spindle,cytosol,phragmoplast,SCF ubiquitin ligase complex,Cul7-RING ubiquitin ligase complex,CBF3 comp</t>
  </si>
  <si>
    <t>DERPT_G8894.t1</t>
  </si>
  <si>
    <t>DERPT_G5413.t1</t>
  </si>
  <si>
    <t>Full=40S ribosomal S5 nuclear chromosome,cell wall,nucleolus,vacuolar membrane,microtubule associated complex,plasma membrane,focal adhesion,plasmodesma,chloroplast,cytosolic small ribosomal subunit,90S preribosome,extracellular matrix,extracellular exoso</t>
  </si>
  <si>
    <t>Full=Pyrroline-5-carboxylate reductase 3 Short=P5C reductase 3 Short=P5CR 3 ame: Full=Pyrroline-5-carboxylate reductase cell part,pyrroline-5-carboxylate reductase activity,protein binding,proline biosynthetic process,response to stress,oxidation-reductio</t>
  </si>
  <si>
    <t>Full=Ubiquitin-fold modifier 1 Flags: Precursor nucleus,endoplasmic reticulum,extracellular exosome,locomotion involved in locomotory behavior,regulation of intracellular estrogen receptor signaling pathway,response to endoplasmic reticulum stress,negativ</t>
  </si>
  <si>
    <t>DERPT_G4930.t1;CON__ENSEMBL:ENSBTAP00000025008;DERPT_G852.t1</t>
  </si>
  <si>
    <t>Full=40S ribosomal S9 nuclear chromosome,cell wall,nucleolus,mitochondrion,vacuolar membrane,Golgi apparatus,focal adhesion,plasmodesma,chloroplast,cytosolic small ribosomal subunit,90S preribosome,small-subunit processome,extracellular exosome,mRNA bindi</t>
  </si>
  <si>
    <t>Full=Myosin-10 ame: Full=Cellular myosin heavy type B ame: Full=Myosin heavy chain 10 ame: Full=Myosin heavy non-muscle IIb ame: Full=Non-muscle myosin heavy chain B Short=NMMHC-B ame: Full=Non-muscle myosin heavy chain IIb Short=NMMHC II-b Short=NMMHC-II</t>
  </si>
  <si>
    <t>CUTiclin-Like [Caenorhabditis elegans] CUTiclin-Like protein binding</t>
  </si>
  <si>
    <t>Full=Cytochrome c oxidase copper chaperone mitochondrial intermembrane space,chloroplast,enzyme activator activity,copper chaperone activity,copper ion transport,response to bacterium,mitochondrial respiratory chain complex IV assembly,response to copper</t>
  </si>
  <si>
    <t>Full=Atlastin-2 ame: Full=ADP-ribosylation factor 6-interacting 2 Short=ARL-6-interacting 2 Short=Aip-2 Golgi cis cisterna,intrinsic component of endoplasmic reticulum membrane,endoplasmic reticulum tubular network,GTPase activity,GTP binding,protein homo</t>
  </si>
  <si>
    <t>Full=Thioredoxin Short=Trx nucleolus,mitochondrion,dendrite,neuronal cell body,peptide-methionine (S)-S-oxide reductase activity,protein disulfide oxidoreductase activity,protein-containing complex binding,peptide-methionine (R)-S-oxide reductase activity</t>
  </si>
  <si>
    <t>Full=Neuroglobin neuronal cell body,peroxidase activity,heme binding,nitrite reductase activity,response to chemical,cellular process,negative regulation of biological process,obsolete peroxidase reaction,response to oxidative stress</t>
  </si>
  <si>
    <t>Full=60S ribosomal L4 cell wall,nucleolus,mitochondrial large ribosomal subunit,vacuolar membrane,plasma membrane,focal adhesion,plasmodesma,chloroplast,cytosolic large ribosomal subunit,A band,extracellular exosome,mRNA binding,structural constituent of</t>
  </si>
  <si>
    <t>DERPT_G7254.t1;DERPT_G5466.t1;DERPT_G10922.t1</t>
  </si>
  <si>
    <t>Full=Small COPII coat GTPase SAR1 endoplasmic reticulum membrane,cytosol,plasma membrane,ER to Golgi transport vesicle membrane,sarcoplasmic reticulum,extrinsic component of membrane,Golgi cisterna membrane,extracellular exosome,protein binding,GTP bindin</t>
  </si>
  <si>
    <t>Full=V-type proton ATPase subunit H Short=V-ATPase subunit H ame: Full=Vacuolar proton pump subunit H vacuolar proton-transporting V-type ATPase, V1 domain,plant-type vacuole,Golgi apparatus,chloroplast,plasma membrane proton-transporting V-type ATPase co</t>
  </si>
  <si>
    <t>Full= Wnt-5b Flags: Precursor extracellular matrix,extracellular space,cytoplasm,cell surface,extracellular exosome,DNA-binding transcription factor activity,transcription corepressor activity,frizzled binding,receptor tyrosine kinase-like orphan receptor</t>
  </si>
  <si>
    <t>Full=40S ribosomal S21 cytosolic small ribosomal subunit,structural constituent of ribosome,ribosome binding,protein N-terminus binding,reproduction,endonucleolytic cleavage in ITS1 to separate SSU-rRNA from 5.8S rRNA and LSU-rRNA from tricistronic rRNA t</t>
  </si>
  <si>
    <t>Full=cAMP-dependent kinase catalytic subunit alpha Short=PKA C-alpha acrosomal vesicle,nucleoplasm,mitochondrion,Golgi apparatus,cytosol,neuromuscular junction,sperm flagellum,protein-containing complex,ciliary base,plasma membrane region,cAMP-dependent p</t>
  </si>
  <si>
    <t>Full=40S ribosomal S13 nuclear chromosome,cell wall,nucleolus,endoplasmic reticulum,Golgi apparatus,focal adhesion,chloroplast,membrane,cytosolic small ribosomal subunit,90S preribosome,extracellular matrix,extracellular exosome,mRNA binding,structural co</t>
  </si>
  <si>
    <t>Full=Myosin-4 ame: Full=Myosin heavy chain 2b Short= -2b ame: Full=Myosin heavy chain 4 striated muscle myosin thick filament,microfilament motor activity,double-stranded RNA binding,structural constituent of muscle,actin filament binding,muscle contracti</t>
  </si>
  <si>
    <t>Full=Vacuolar sorting-associated 35 lysosomal membrane,early endosome,late endosome,cytosol,postsynaptic density,retromer, cargo-selective complex,extracellular exosome,tubular endosome,D1 dopamine receptor binding,regulation of protein stability,retrogra</t>
  </si>
  <si>
    <t>Full=Small nuclear ribonucleo Sm D3 Short=Sm-D3 ame: Full=snRNP core D3 commitment complex,P-body,nucleoplasm,U5 snRNP,U1 snRNP,U6 snRNP,nucleolus,small nucleolar ribonucleoprotein complex,cytosol,neuron projection,P granule,U4/U6 x U5 tri-snRNP complex,U</t>
  </si>
  <si>
    <t>Full=Nod factor export ATP-binding I ame: Full=Nodulation ATP-binding I ATP-binding cassette (ABC) transporter complex,ATP binding,ATPase activity,transmembrane transport</t>
  </si>
  <si>
    <t>Full=Talin-1 stress fiber,podosome,cytosol,focal adhesion,intercalated disc,M band,filamentous actin,cell projection,striated muscle dense body,extracellular exosome,integrin binding,structural molecule activity,protein self-association,angiogenesis,cytos</t>
  </si>
  <si>
    <t>Full=Proteasomal ubiquitin receptor ADRM1 nucleus,cytoplasm,proteasome regulatory particle,membrane,protein binding,ovarian follicle development,ubiquitin-dependent protein catabolic process,cell communication,germ cell development,male gonad development,</t>
  </si>
  <si>
    <t>Full=Signal recognition particle subunit SRP72 Short=SRP72 ame: Full=Signal recognition particle 72 kDa intracellular membrane-bounded organelle,signal recognition particle,protein binding,7S RNA binding,SRP-dependent cotranslational protein targeting to</t>
  </si>
  <si>
    <t>Full=Plastin-3 ame: Full=T-plastin stress fiber,ruffle,phagocytic cup,podosome,extracellular space,cell wall,vacuole,cytosol,actin filament,brush border,focal adhesion,cellular bud tip,filopodium,actin cortical patch,mating projection tip,extracellular ex</t>
  </si>
  <si>
    <t>Full=Mitochondrial intermembrane space import and assembly 40 ame: Full=Mitochondrial import inner membrane translocase TIM40 Flags: Precursor mitochondrial intermembrane space,integral component of mitochondrial inner membrane,protein disulfide isomerase</t>
  </si>
  <si>
    <t>Full=Programmed cell death 5 ame: Full=TF-1 cell apoptosis-related 19 Short= TFAR19 cytoplasm,membrane-bounded organelle,DNA binding,positive regulation of macromolecule metabolic process,positive regulation of mitochondrion organization,positive regulati</t>
  </si>
  <si>
    <t>Full=Cell division cycle and apoptosis regulator 1 ame: Full=Cell cycle and apoptosis regulatory 1 Short=CARP-1 transcription coactivator activity,protein binding,positive regulation of cellular process,transcription factor complex,positive regulation of</t>
  </si>
  <si>
    <t>Full=Lysosomal acid phosphatase Short=LAP Flags: Precursor lysosome,membrane,vesicle,organelle part,protein binding,phosphatase activity,phosphate-containing compound metabolic process,organophosphate metabolic process,nucleobase-containing small molecule</t>
  </si>
  <si>
    <t>Full=E3 ubiquitin- ligase sina ame: Full=RING-type E3 ubiquitin transferase sina ame: Full=Seven in absentia ubiquitin ligase complex,basement membrane,extracellular space,nucleoplasm,mitochondrion,early endosome,cytosol,plasma membrane,beta-catenin destr</t>
  </si>
  <si>
    <t>Full=DNA-directed RNA polymerase II subunit RPB1 Short=RNA polymerase II subunit B1 ame: Full=DNA-directed RNA polymerase III largest subunit transferase activity,multicellular organism development,primary metabolic process,cellular macromolecule metaboli</t>
  </si>
  <si>
    <t>Allergen Homolog (Alt a12, Pen cr26)): Full=60S acidic ribosomal P1 nucleus,plasma membrane,cytosolic large ribosomal subunit,preribosome, large subunit precursor,structural constituent of ribosome,protein binding,protein kinase activator activity,large r</t>
  </si>
  <si>
    <t>Full=Nascent polypeptide-associated complex subunit beta Short=NAC-beta ame: Full=Beta-NAC nucleus,mitochondrion,protein binding,in utero embryonic development,transcription by RNA polymerase II,transport,gonad development,response to salt stress,locomoti</t>
  </si>
  <si>
    <t>Full=ATP-dependent Clp protease proteolytic subunit ame: Full=Endopeptidase Clp mitochondrial matrix,endopeptidase Clp complex,serine-type endopeptidase activity,identical protein binding,protein quality control for misfolded or incompletely synthesized p</t>
  </si>
  <si>
    <t>Full=Cytochrome b-c1 complex subunit 8 ame: Full=Complex III subunit 8 ame: Full=Complex III subunit VIII ame: Full=Ubiquinol-cytochrome c reductase complex kDa ame: Full=Ubiquinol-cytochrome c reductase complex ubiquinone-binding QP-C mitochondrial inner</t>
  </si>
  <si>
    <t>Full=Asparagine--tRNA cytoplasmic ame: Full=Asparaginyl-tRNA synthetase Short= mitochondrion,cytosol,extracellular exosome,nucleic acid binding,asparagine-tRNA ligase activity,ATP binding,negative regulation of transcription by RNA polymerase II,asparagin</t>
  </si>
  <si>
    <t>Full=Testis-specific serine threonine- kinase 1 Short=TSK-1 Short=TSK1 Short=TSSK-1 Short=Testis-specific kinase 1 ame: Full=Serine threonine- kinase 22A membrane,cytoplasmic vesicle,motile cilium,cytoskeletal part,protein kinase activity,protein binding,</t>
  </si>
  <si>
    <t>Full=60S ribosomal L32 ame: Full=Ribosomal 49 nuclear chromosome,nucleolus,Golgi apparatus,cytosolic large ribosomal subunit,structural constituent of ribosome,cytoplasmic translation,ribosome biogenesis</t>
  </si>
  <si>
    <t>novel human cystatin cysteine-type endopeptidase inhibitor activity</t>
  </si>
  <si>
    <t>Full=60S ribosomal L27 nucleus,Golgi apparatus,focal adhesion,membrane,cytosolic large ribosomal subunit,preribosome, large subunit precursor,extracellular matrix,extracellular exosome,structural constituent of ribosome,reproduction,nematode larval develo</t>
  </si>
  <si>
    <t>Full=ATPase mitochondrial ame: Full=Inhibitor of F(1)F(o)-ATPase Short=IF(1) Short=IF1 Flags: Precursor mitochondrion,calmodulin binding,5-formyltetrahydrofolate cyclo-ligase activity,ATPase inhibitor activity,protein homodimerization activity,ATPase bind</t>
  </si>
  <si>
    <t>Full=Amphiphysin nuclear envelope,nucleoplasm,cytosol,synaptic vesicle,proteasome regulatory particle, lid subcomplex,plasmodesma,terminal bouton,intracellular non-membrane-bounded organelle,main axon,plasma membrane part,extracellular exosome,zinc ion bi</t>
  </si>
  <si>
    <t>Full= 3 nucleus,mitochondrial matrix,cytosol,extracellular exosome,protein binding,response to oxidative stress,negative regulation of transcription from RNA polymerase II promoter in response to iron,protein maturation by iron-sulfur cluster transfer</t>
  </si>
  <si>
    <t>Full=Myosin light chain 1 skeletal muscle isoform Short=MLC1 MLC3 Short=MLC1F MLC3F ame: Full=Myosin light chain alkali 1 2 Short=Myosin light chain A1 A2 cytosol,brush border,membrane,myosin II complex,extracellular matrix,myosin V complex,myosin VI comp</t>
  </si>
  <si>
    <t>Full=Prostaglandin E synthase 3 ame: Full=Cytosolic prostaglandin E2 synthase Short=cPGES intracellular non-membrane-bounded organelle,nuclear part,cytoplasmic part,supramolecular fiber,protein binding,protein folding,fatty acid metabolic process,positive</t>
  </si>
  <si>
    <t>Full=Guanine nucleotide exchange factor MSS4 ame: Full=Rab-interacting factor guanyl-nucleotide exchange factor activity,metal ion binding,small GTPase mediated signal transduction,regulation of GTPase activity</t>
  </si>
  <si>
    <t>Full=Periaxin membrane,intracellular organelle,cytoplasmic part,protein binding,nervous system development,cellular process</t>
  </si>
  <si>
    <t>DERPT_G12341.t1;DERPT_G10522.t1</t>
  </si>
  <si>
    <t>---NA---;Full=Vacuolar sorting-associated VTA1 homolog cytoplasm,transport,cellular process</t>
  </si>
  <si>
    <t>Full=40S ribosomal S14 nucleolus,mitochondrion,vacuolar membrane,plasma membrane,focal adhesion,plasmodesma,chloroplast,cytosolic small ribosomal subunit,90S preribosome,extracellular matrix,small-subunit processome,extracellular exosome,structural consti</t>
  </si>
  <si>
    <t>Full=Plasminogen activator inhibitor 1 RNA-binding ame: Full=PAI1 RNA-binding 1 Short=PAI-RBP1 ame: Full=SERPINE1 mRNA-binding 1 binding</t>
  </si>
  <si>
    <t>Full=von Willebrand factor Short=vWF Flags: Precursor</t>
  </si>
  <si>
    <t>Full=Cuticle ame: Full=Ir- structural constituent of chitin-based cuticle</t>
  </si>
  <si>
    <t>Full=Methylmalonyl- mitochondrial Short=MCM ame: Full=Methylmalonyl- isomerase Flags: Precursor mitochondrial matrix,plasma membrane,methylmalonyl-CoA mutase activity,cobalamin binding,metal ion binding,modified amino acid binding,post-embryonic developme</t>
  </si>
  <si>
    <t>Allergen Homolog (Gal d7): Full=Myosin light chain 1 skeletal muscle isoform Short=MLC1 MLC3 Short=MLC1F MLC3F ame: Full=Myosin light chain alkali 1 2 Short=Myosin light chain A1 A2 cytosol,brush border,membrane,myosin II complex,extracellular matrix,myos</t>
  </si>
  <si>
    <t>Full=60S ribosomal L34 nucleolus,mitochondrion,vacuolar membrane,chloroplast,cytosolic large ribosomal subunit,preribosome, large subunit precursor,mRNA binding,structural constituent of ribosome,protein binding,cytoplasmic translation,ribosome biogenesis</t>
  </si>
  <si>
    <t>Full=Thyroglobulin Short=Tg Flags: Precursor extracellular region,plasma membrane part,protein binding,cellular process,hormone metabolic process,animal organ development,positive regulation of cellular process,response to stimulus</t>
  </si>
  <si>
    <t>Full=Myosin-binding cardiac-type Short=Cardiac -C ame: Full=C- cardiac muscle isoform actin cytoskeleton,A band,cytoskeletal part,cytoskeletal protein binding,kinase activity,enzyme binding,muscle contraction,phosphorylation,protein metabolic process,myof</t>
  </si>
  <si>
    <t>Full=Mitochondrial import inner membrane translocase subunit Tim13 nucleolus,TIM23 mitochondrial import inner membrane translocase complex,mitochondrial intermembrane space protein transporter complex,P-P-bond-hydrolysis-driven protein transmembrane trans</t>
  </si>
  <si>
    <t>Full=Foldase Flags: Precursor nucleus,mitochondrion,endoplasmic reticulum,cytosol,plasmodesma,midbody,neuron projection,RNA polymerase II complex binding,peptidyl-prolyl cis-trans isomerase activity,motor activity,beta-catenin binding,mitogen-activated pr</t>
  </si>
  <si>
    <t>Der f33 like allergen;Allergen Homolog (Tyr p33, Lep d)Full=Tubulin alpha-1 chain astral microtubule,nucleus,lipid droplet,centrosome,ciliary basal body,cytoplasmic ribonucleoprotein granule,myelin sheath,perinuclear region of cytoplasm,recycling endoso</t>
  </si>
  <si>
    <t>Proposed Pan-Allergen, Allergen Homolog (Bomb m7, Aed a10, Dro m7, Der f10, Aca s10, Pso o10): Full=Tropomyosin striated muscle thin filament,actin filament binding,cytokinesis,nematode larval development,actin filament organization,embryo development end</t>
  </si>
  <si>
    <t>Full=Charged multivesicular body 1b ame: Full=Chromatin-modifying 1b Short=CHMP1b condensed nuclear chromosome,ESCRT III complex,early endosome,microtubule organizing center,cytosol,chloroplast,nuclear matrix,membrane coat,late endosome membrane,extracell</t>
  </si>
  <si>
    <t>Full=Multiple coagulation factor deficiency 2 homolog ame: Full=Neural stem cell-derived neuronal survival Flags: Precursor extracellular region,endoplasmic reticulum membrane,ER to Golgi transport vesicle membrane,endoplasmic reticulum-Golgi intermediate</t>
  </si>
  <si>
    <t>Full=Low-density lipo receptor-related 12 Short=LRP-12 Flags: Precursor protein binding</t>
  </si>
  <si>
    <t>Full=Mucin-19 Short=MUC-19 Flags: Precursor extracellular region,chitin binding,chitin metabolic process</t>
  </si>
  <si>
    <t>chitin binding extracellular region,chitin binding,chitin metabolic process</t>
  </si>
  <si>
    <t>Full=Calcium-activated potassium channel subunit alpha-1 ame: Full=BK channel ame: Full=BKCA alpha ame: Full=Calcium-activated potassium subfamily M subunit alpha-1 ame: Full=K(VCA)alpha ame: Full= ame: Full=Maxi K channel Short= ame: Full=Slo-alpha ame:</t>
  </si>
  <si>
    <t>Full=LIM domain-containing 2 nucleus,plasma membrane,brush border,adherens junction,actin cytoskeleton,Z disc,mRNA binding,structural constituent of muscle,telethonin binding,MRF binding,actin filament binding,alpha-actinin binding,RNA polymerase II seque</t>
  </si>
  <si>
    <t>PDZ and LIM domain 3 isoform X2 protein binding</t>
  </si>
  <si>
    <t>DERPT_G10312.t1;DERPT_G7402.t1</t>
  </si>
  <si>
    <t>Full=Magnesium-dependent phosphatase 1 Short=MDP-1 extracellular exosome,phosphoprotein phosphatase activity,organic substance metabolic process,protein dephosphorylation</t>
  </si>
  <si>
    <t>Full=Fused isobutyryl- mutase Includes: ame: Full=Isobutyryl- mutase Short=ICM Includes: ame: Full=P-loop GTPase ame: Full=G- chaperone GTPase activity,GTP binding</t>
  </si>
  <si>
    <t>Full=6-carboxy-5,6,7,8-tetrahydropterin synthase Short=CPH4 synthase ame: Full=Queuosine biosynthesis mitochondrion,6-pyruvoyltetrahydropterin synthase activity,protein homodimerization activity,pteridine biosynthetic process,tetrahydrobiopterin biosynthe</t>
  </si>
  <si>
    <t>Full=Facilitated trehalose transporter Tret1 plasma membrane,integral component of membrane,trehalose transmembrane transporter activity,lactose transport,maltose transport,sucrose transport,trehalose transport,transmembrane transport</t>
  </si>
  <si>
    <t>Full=Insulin-like growth factor 2 mRNA-binding 2 Short=IGF2 mRNA-binding 2 Short=IMP-2 ame: Full=IGF-II mRNA-binding 2 ame: Full=VICKZ family member 2 dendrite,ribonucleoprotein complex,membrane-bounded organelle,intracellular non-membrane-bounded organel</t>
  </si>
  <si>
    <t>DERPT_G11455.t1;DERPT_G11856.t1</t>
  </si>
  <si>
    <t>Full=Disks large-associated 4 Short=DAP-4 ame: Full=PSD-95 SAP90-binding 4 ame: Full=SAP90 PSD-95-associated 4 Short=SAPAP-4 spindle pole,nucleus,cytoplasm,spindle microtubule,postsynaptic density,somatodendritic compartment,plasma membrane part,protein d</t>
  </si>
  <si>
    <t>Full=Potassium channel subfamily K member 1 endosome,endoplasmic reticulum,voltage-gated potassium channel complex,cell projection membrane,neuron projection,organelle part,voltage-gated potassium channel activity,protein binding,sensory perception,respon</t>
  </si>
  <si>
    <t>DERPT_G1187.t1</t>
  </si>
  <si>
    <t>Full=Clathrin light chain A Short=Lca trans-Golgi network,cell cortex,clathrin coat of trans-Golgi network vesicle,clathrin coat of coated pit,ciliary membrane,mitotic spindle,presynapse,structural molecule activity,protein binding,intracellular protein t</t>
  </si>
  <si>
    <t>Full=Endophilin-A ame: Full=SH3 domain-containing GRB2 early endosome,cytosol,plasma membrane,cell junction,intracellular organelle part,extracellular exosome,bounding membrane of organelle,whole membrane,phospholipid binding,enzyme binding,lysophosphatid</t>
  </si>
  <si>
    <t>DERPT_G12062.t1;DERPT_G12140.t1</t>
  </si>
  <si>
    <t>Full=Enzymatic poly Includes: ame: Full=Aspartic protease Includes: ame: Full=Endonuclease Includes: ame: Full=Reverse transcriptase nucleic acid binding,zinc ion binding,DNA integration</t>
  </si>
  <si>
    <t>DERPT_G2509.t1</t>
  </si>
  <si>
    <t>Full=Nuclear distribution PAC1 ame: Full=Lissencephaly-1 homolog Short=LIS-1 ame: Full=nudF homolog transcription factor TFIID complex,transcription factor activity, RNA polymerase II core promoter sequence-specific binding involved in preinitiation compl</t>
  </si>
  <si>
    <t>Full=Nucleolar 16</t>
  </si>
  <si>
    <t>Full=AP-2 complex subunit mu ame: Full=AP-2 mu chain ame: Full=Clathrin assembly complex 2 mu medium chain ame: Full=Clathrin coat assembly AP50 ame: Full=Clathrin coat-associated AP50 ame: Full=Mu2-adaptin ame: Full=Plasma membrane adaptor AP-2 50 kDa pl</t>
  </si>
  <si>
    <t>Full=Probable E3 ubiquitin- ligase HERC4 ame: Full=HECT domain and RCC1-like domain-containing 4 ame: Full=HECT-type E3 ubiquitin transferase HERC4 plasma membrane,midbody,early endosome membrane,nuclear lumen,chromosome, centromeric core domain,mitotic s</t>
  </si>
  <si>
    <t>Full= BCP1 nuclear part,binding,kinase regulator activity,cellular response to DNA damage stimulus,cellular process,developmental process,regulation of protein kinase activity,anatomical structure development</t>
  </si>
  <si>
    <t>415148AAH70605.1 LOC431817 protein, partial extracellular region,chitin binding,chitin metabolic process</t>
  </si>
  <si>
    <t>Full=Ubiquitin-like modifier-activating enzyme atg7 ame: Full=ATG12-activating enzyme E1 atg7 ame: Full=Autophagy-related 7 axoneme,cytoplasmic part,protein binding,Atg12 activating enzyme activity,Atg8 activating enzyme activity,autophagosome assembly,au</t>
  </si>
  <si>
    <t>Full=Microtubule-associated RP EB family member 1 ame: Full=APC-binding EB1 ame: Full=End-binding 1 Short=EB1 nucleus,Golgi apparatus,microtubule organizing center,spindle,phragmoplast,cortical microtubule, transverse to long axis,midbody,cell projection</t>
  </si>
  <si>
    <t>Full= mahjong ame: Full=DDB1- and CUL4-associated factor-like 1 ame: Full=VPRBP nucleolus,COP9 signalosome,catalytic complex,protein binding,histone kinase activity (H2A-T120 specific),negative regulation of transcription by RNA polymerase II,response to</t>
  </si>
  <si>
    <t>Full=Elongation factor 1-alpha Short=EF-1-alpha ame: Full=Elongation factor Tu Short=EF-Tu GTPase activity,protein binding,GTP binding,cellular process</t>
  </si>
  <si>
    <t>Full=Dynein assembly factor with WDR repeat domains 1 ame: Full=Outer row dynein assembly 16 homolog ame: Full=WD repeat-containing 69 microtubule cytoskeleton,ribonucleoprotein complex,cytoskeletal part,nucleoplasm part,transferase complex,protein bindin</t>
  </si>
  <si>
    <t>Full=Paxillin stress fiber,podosome,nucleoplasm,focal adhesion,lamellipodium,M band,striated muscle dense body,postsynapse,nucleic acid binding,transcription coregulator activity,integrin binding,beta-catenin binding,vinculin binding,protein kinase bindin</t>
  </si>
  <si>
    <t>Full=ATP synthase-coupling factor mitochondrial Short=ATPase subunit F6 Flags: Precursor mitochondrial proton-transporting ATP synthase complex, coupling factor F(o),proton transmembrane transporter activity,ATP synthesis coupled proton transport,lateral</t>
  </si>
  <si>
    <t>Full=THO complex subunit 4 Short=Tho4 ame: Full=Aly REF export factor nuclear inner membrane,nucleoplasm,nucleolus,protein-containing complex,nucleotide binding,single-stranded DNA binding,mRNA binding,pre-mRNA binding,identical protein binding,poly-purin</t>
  </si>
  <si>
    <t>Full=Long-chain fatty acid transport 4 Short=FATP-4 Short=Fatty acid transport 4 ame: Full=Solute carrier family 27 member 4 mitochondrion,peroxisomal membrane,endoplasmic reticulum,integral component of membrane,cell projection,plasma membrane region,pro</t>
  </si>
  <si>
    <t>Full=Ubiquitin-conjugating enzyme E2 2 ame: Full=E2 ubiquitin-conjugating enzyme 2 ame: Full=Ubiquitin carrier UBC2 ame: Full=Ubiquitin- ligase UBC2 chromosome, telomeric region,nuclear chromatin,XY body,replication fork,cytosol,plasma membrane,HULC compl</t>
  </si>
  <si>
    <t>Full=3 -5 ssDNA RNA exonuclease ame: Full=DNase nuclease activity</t>
  </si>
  <si>
    <t>Full=Chaoptin ame: Full=Photoreceptor cell-specific membrane</t>
  </si>
  <si>
    <t>Full= lingerer Ada2/Gcn5/Ada3 transcription activator complex,cytoplasm,PcG protein complex,protein binding,binding of sperm to zona pellucida,positive regulation of gene expression,hematopoietic stem cell homeostasis</t>
  </si>
  <si>
    <t>Full=Endothelin-converting enzyme 1 Short=ECE-1 endomembrane system,membrane,cytoplasmic vesicle,neuron part,metalloendopeptidase activity,system process,proteolysis,peptide metabolic process,neuropeptide signaling pathway,system development,regulation of</t>
  </si>
  <si>
    <t>Full=IDLSRF-like peptide Flags: Precursor protein binding</t>
  </si>
  <si>
    <t>Full=NADH dehydrogenase mitochondrial respiratory chain complex I,chloroplast,NADH dehydrogenase (ubiquinone) activity,mitochondrial electron transport, NADH to ubiquinone,ubiquinone biosynthetic process,sodium ion transport,proton transmembrane transport</t>
  </si>
  <si>
    <t>Full=V-type proton ATPase subunit D Short=V-ATPase subunit D ame: Full=Vacuolar proton pump subunit D vacuolar proton-transporting V-type ATPase, V1 domain,plant-type vacuole,fungal-type vacuole membrane,lysosomal membrane,Golgi apparatus,centrosome,ciliu</t>
  </si>
  <si>
    <t>Full=Eukaryotic translation initiation factor 4B Short=eIF-4B RNA binding,translational initiation,eukaryotic translation initiation factor 4F complex assembly</t>
  </si>
  <si>
    <t>Full=Microtubule-associated futsch ame: Full=MAP1B homolog Contains: ame: Full=Futsch heavy chain Contains: ame: Full=Futsch light chain LC(f) cytoplasm,microtubule,somatodendritic compartment,neuron projection,cell projection part,synapse,microtubule bin</t>
  </si>
  <si>
    <t>Full=NADH dehydrogenase mitochondrial respiratory chain complex I,mitochondrial electron transport, NADH to ubiquinone,fatty acid metabolic process,muscle contraction,multicellular organism aging,multicellular organism growth,response to drug,reproductive</t>
  </si>
  <si>
    <t>Full=Chromosome partition Smc condensed nuclear chromosome,cohesin complex,nuclear chromosome part,protein binding,ATP binding,N-methyltransferase activity,O-methyltransferase activity,tRNA methyltransferase activity,protein methyltransferase activity,rRN</t>
  </si>
  <si>
    <t>Full=Dynactin subunit 2 cytoplasm,dynactin complex,growth cone,membrane-bounded organelle,protein binding,microtubule-based movement,spindle organization,neurogenesis,melanosome transport,macromolecule localization,regulation of cellular process</t>
  </si>
  <si>
    <t>Full=Elongation factor mitochondrial Short=EF-Gmt ame: Full=Elongation factor G mitochondrial Short=mEF-G 1 ame: Full=Elongation factor G1 Flags: Precursor nucleus,mitochondrion,translation elongation factor activity,GTPase activity,GTP binding,mitochondr</t>
  </si>
  <si>
    <t>Full=Vesicle-associated membrane -associated A Short=VAMP-A Short=VAMP-associated A Short=VAP-A ame: Full=33 kDa VAMP-associated Short=VAP-33 nucleus,endoplasmic reticulum membrane,plasma membrane,cell-cell junction,organelle membrane,tubulin binding,prot</t>
  </si>
  <si>
    <t>LFQ intensity 738_05</t>
  </si>
  <si>
    <t>LFQ intensity 738_06</t>
  </si>
  <si>
    <t>LFQ intensity 748_01</t>
  </si>
  <si>
    <t>LFQ intensity 748_02</t>
  </si>
  <si>
    <t>LFQ intensity 748_03</t>
  </si>
  <si>
    <t>LFQ intensity 748_04</t>
  </si>
  <si>
    <t>LFQ intensity 749_01</t>
  </si>
  <si>
    <t>LFQ intensity 749_03</t>
  </si>
  <si>
    <t>LFQ intensity 749_04</t>
  </si>
  <si>
    <t>LFQ intensity 804_02</t>
  </si>
  <si>
    <t>LFQ intensity 804_03</t>
  </si>
  <si>
    <t>LFQ intensity 804_04</t>
  </si>
  <si>
    <t>LFQ intensity 805_01</t>
  </si>
  <si>
    <t>LFQ intensity 805_02</t>
  </si>
  <si>
    <t>LFQ intensity 805_03</t>
  </si>
  <si>
    <t>LFQ intensity 805_04</t>
  </si>
  <si>
    <t>d_pteronyssinus_wa|DERPT_G3104.t1</t>
  </si>
  <si>
    <t>d_pteronyssinus_wa|DERPT_G3105.t1;e_maynei|OTF82902.1</t>
  </si>
  <si>
    <t>d_pteronyssinus_wa|DERPT_G3105.t1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</si>
</sst>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1" fontId="0" fillId="0" borderId="0" xfId="0" applyNumberFormat="1"/>
    <xf numFmtId="0" fontId="0" fillId="0" borderId="0" xfId="0" applyFill="1"/>
    <xf numFmtId="0" fontId="2" fillId="0" borderId="0" xfId="0" applyFont="1"/>
    <xf numFmtId="0" fontId="1" fillId="0" borderId="0" xfId="0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4" xfId="0" applyNumberFormat="1" applyBorder="1" applyAlignment="1">
      <alignment horizontal="left"/>
    </xf>
    <xf numFmtId="165" fontId="0" fillId="0" borderId="5" xfId="0" applyNumberFormat="1" applyBorder="1" applyAlignment="1">
      <alignment horizontal="left"/>
    </xf>
    <xf numFmtId="3" fontId="0" fillId="0" borderId="6" xfId="0" applyNumberFormat="1" applyBorder="1" applyAlignment="1">
      <alignment horizontal="left"/>
    </xf>
    <xf numFmtId="165" fontId="0" fillId="0" borderId="7" xfId="0" applyNumberFormat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1" fillId="0" borderId="11" xfId="0" applyFont="1" applyBorder="1"/>
    <xf numFmtId="0" fontId="1" fillId="0" borderId="12" xfId="0" applyFont="1" applyBorder="1"/>
    <xf numFmtId="0" fontId="3" fillId="0" borderId="1" xfId="0" applyFont="1" applyFill="1" applyBorder="1" applyAlignment="1">
      <alignment horizontal="left" vertical="center"/>
    </xf>
    <xf numFmtId="3" fontId="0" fillId="0" borderId="11" xfId="0" applyNumberFormat="1" applyBorder="1" applyAlignment="1">
      <alignment horizontal="left"/>
    </xf>
    <xf numFmtId="4" fontId="0" fillId="0" borderId="12" xfId="0" applyNumberFormat="1" applyBorder="1" applyAlignment="1">
      <alignment horizontal="left"/>
    </xf>
    <xf numFmtId="164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164" fontId="0" fillId="0" borderId="7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164" fontId="0" fillId="0" borderId="12" xfId="0" applyNumberForma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0" fontId="0" fillId="0" borderId="4" xfId="0" applyFont="1" applyBorder="1" applyAlignment="1">
      <alignment horizontal="left"/>
    </xf>
    <xf numFmtId="165" fontId="1" fillId="0" borderId="5" xfId="0" applyNumberFormat="1" applyFont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2" borderId="0" xfId="0" applyFill="1"/>
    <xf numFmtId="0" fontId="5" fillId="0" borderId="0" xfId="0" applyFont="1"/>
    <xf numFmtId="0" fontId="5" fillId="0" borderId="0" xfId="0" applyFont="1" applyFill="1"/>
    <xf numFmtId="0" fontId="0" fillId="0" borderId="0" xfId="0" applyFont="1" applyFill="1"/>
    <xf numFmtId="0" fontId="0" fillId="0" borderId="0" xfId="0" applyFont="1"/>
    <xf numFmtId="11" fontId="0" fillId="0" borderId="0" xfId="0" applyNumberFormat="1" applyFont="1"/>
    <xf numFmtId="0" fontId="0" fillId="2" borderId="0" xfId="0" applyFont="1" applyFill="1"/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3875-2AEE-4BBA-BB72-377D8BF39213}">
  <dimension ref="A1:A11"/>
  <sheetViews>
    <sheetView workbookViewId="0">
      <selection activeCell="L18" sqref="L18"/>
    </sheetView>
  </sheetViews>
  <sheetFormatPr defaultRowHeight="14.4" x14ac:dyDescent="0.3"/>
  <sheetData>
    <row r="1" spans="1:1" x14ac:dyDescent="0.3">
      <c r="A1" t="s">
        <v>1540</v>
      </c>
    </row>
    <row r="2" spans="1:1" x14ac:dyDescent="0.3">
      <c r="A2" t="s">
        <v>1518</v>
      </c>
    </row>
    <row r="3" spans="1:1" x14ac:dyDescent="0.3">
      <c r="A3" t="s">
        <v>1510</v>
      </c>
    </row>
    <row r="4" spans="1:1" x14ac:dyDescent="0.3">
      <c r="A4" t="s">
        <v>1511</v>
      </c>
    </row>
    <row r="5" spans="1:1" x14ac:dyDescent="0.3">
      <c r="A5" t="s">
        <v>1512</v>
      </c>
    </row>
    <row r="6" spans="1:1" x14ac:dyDescent="0.3">
      <c r="A6" t="s">
        <v>1513</v>
      </c>
    </row>
    <row r="7" spans="1:1" x14ac:dyDescent="0.3">
      <c r="A7" t="s">
        <v>1514</v>
      </c>
    </row>
    <row r="8" spans="1:1" x14ac:dyDescent="0.3">
      <c r="A8" t="s">
        <v>1515</v>
      </c>
    </row>
    <row r="9" spans="1:1" x14ac:dyDescent="0.3">
      <c r="A9" t="s">
        <v>1516</v>
      </c>
    </row>
    <row r="10" spans="1:1" x14ac:dyDescent="0.3">
      <c r="A10" t="s">
        <v>1517</v>
      </c>
    </row>
    <row r="11" spans="1:1" x14ac:dyDescent="0.3">
      <c r="A11" t="s">
        <v>1519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82D31-4C9B-4151-9AF1-511D8549C856}">
  <dimension ref="A1:A11"/>
  <sheetViews>
    <sheetView workbookViewId="0">
      <selection activeCell="K6" sqref="K6"/>
    </sheetView>
  </sheetViews>
  <sheetFormatPr defaultRowHeight="14.4" x14ac:dyDescent="0.3"/>
  <sheetData>
    <row r="1" spans="1:1" ht="15.6" x14ac:dyDescent="0.3">
      <c r="A1" s="3" t="s">
        <v>1539</v>
      </c>
    </row>
    <row r="2" spans="1:1" x14ac:dyDescent="0.3">
      <c r="A2" t="s">
        <v>1528</v>
      </c>
    </row>
    <row r="3" spans="1:1" x14ac:dyDescent="0.3">
      <c r="A3" t="s">
        <v>1520</v>
      </c>
    </row>
    <row r="4" spans="1:1" x14ac:dyDescent="0.3">
      <c r="A4" t="s">
        <v>1521</v>
      </c>
    </row>
    <row r="5" spans="1:1" x14ac:dyDescent="0.3">
      <c r="A5" t="s">
        <v>1522</v>
      </c>
    </row>
    <row r="6" spans="1:1" x14ac:dyDescent="0.3">
      <c r="A6" t="s">
        <v>1523</v>
      </c>
    </row>
    <row r="7" spans="1:1" x14ac:dyDescent="0.3">
      <c r="A7" t="s">
        <v>1524</v>
      </c>
    </row>
    <row r="8" spans="1:1" x14ac:dyDescent="0.3">
      <c r="A8" t="s">
        <v>1525</v>
      </c>
    </row>
    <row r="9" spans="1:1" x14ac:dyDescent="0.3">
      <c r="A9" t="s">
        <v>1526</v>
      </c>
    </row>
    <row r="10" spans="1:1" x14ac:dyDescent="0.3">
      <c r="A10" t="s">
        <v>1527</v>
      </c>
    </row>
    <row r="11" spans="1:1" x14ac:dyDescent="0.3">
      <c r="A11" t="s">
        <v>1529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E22F9-1931-45B1-AA93-3B0D8F0BA9E2}">
  <dimension ref="A1:A11"/>
  <sheetViews>
    <sheetView workbookViewId="0">
      <selection activeCell="D25" sqref="D25"/>
    </sheetView>
  </sheetViews>
  <sheetFormatPr defaultRowHeight="14.4" x14ac:dyDescent="0.3"/>
  <sheetData>
    <row r="1" spans="1:1" ht="15.6" x14ac:dyDescent="0.3">
      <c r="A1" s="3" t="s">
        <v>1538</v>
      </c>
    </row>
    <row r="2" spans="1:1" x14ac:dyDescent="0.3">
      <c r="A2" t="s">
        <v>1541</v>
      </c>
    </row>
    <row r="3" spans="1:1" x14ac:dyDescent="0.3">
      <c r="A3" t="s">
        <v>1530</v>
      </c>
    </row>
    <row r="4" spans="1:1" x14ac:dyDescent="0.3">
      <c r="A4" t="s">
        <v>1531</v>
      </c>
    </row>
    <row r="5" spans="1:1" x14ac:dyDescent="0.3">
      <c r="A5" t="s">
        <v>1532</v>
      </c>
    </row>
    <row r="6" spans="1:1" x14ac:dyDescent="0.3">
      <c r="A6" t="s">
        <v>1533</v>
      </c>
    </row>
    <row r="7" spans="1:1" x14ac:dyDescent="0.3">
      <c r="A7" t="s">
        <v>1534</v>
      </c>
    </row>
    <row r="8" spans="1:1" x14ac:dyDescent="0.3">
      <c r="A8" t="s">
        <v>1535</v>
      </c>
    </row>
    <row r="9" spans="1:1" x14ac:dyDescent="0.3">
      <c r="A9" t="s">
        <v>1536</v>
      </c>
    </row>
    <row r="10" spans="1:1" x14ac:dyDescent="0.3">
      <c r="A10" t="s">
        <v>1537</v>
      </c>
    </row>
    <row r="11" spans="1:1" x14ac:dyDescent="0.3">
      <c r="A11" t="s">
        <v>1542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4AB14-AC62-40CD-8CD6-7CD3F5DF7C7A}">
  <dimension ref="A1:E11"/>
  <sheetViews>
    <sheetView workbookViewId="0">
      <selection activeCell="A9" sqref="A9"/>
    </sheetView>
  </sheetViews>
  <sheetFormatPr defaultRowHeight="14.4" x14ac:dyDescent="0.3"/>
  <cols>
    <col min="1" max="1" width="38" customWidth="1"/>
    <col min="2" max="2" width="20.5546875" customWidth="1"/>
    <col min="3" max="3" width="22.6640625" customWidth="1"/>
    <col min="4" max="4" width="20.88671875" customWidth="1"/>
    <col min="5" max="5" width="14.109375" customWidth="1"/>
  </cols>
  <sheetData>
    <row r="1" spans="1:5" ht="43.8" thickBot="1" x14ac:dyDescent="0.35">
      <c r="A1" s="4" t="s">
        <v>2759</v>
      </c>
      <c r="B1" s="17" t="s">
        <v>2768</v>
      </c>
      <c r="C1" s="18" t="s">
        <v>2771</v>
      </c>
      <c r="D1" s="32" t="s">
        <v>2774</v>
      </c>
      <c r="E1" s="31" t="s">
        <v>2773</v>
      </c>
    </row>
    <row r="2" spans="1:5" ht="15.6" x14ac:dyDescent="0.3">
      <c r="A2" s="13" t="s">
        <v>2767</v>
      </c>
      <c r="B2" s="5" t="s">
        <v>2760</v>
      </c>
      <c r="C2" s="6" t="s">
        <v>2769</v>
      </c>
      <c r="D2" s="5" t="s">
        <v>2769</v>
      </c>
      <c r="E2" s="6" t="s">
        <v>2769</v>
      </c>
    </row>
    <row r="3" spans="1:5" ht="15.6" x14ac:dyDescent="0.3">
      <c r="A3" s="14" t="s">
        <v>2766</v>
      </c>
      <c r="B3" s="7" t="s">
        <v>2760</v>
      </c>
      <c r="C3" s="8" t="s">
        <v>2769</v>
      </c>
      <c r="D3" s="7" t="s">
        <v>2769</v>
      </c>
      <c r="E3" s="8" t="s">
        <v>2769</v>
      </c>
    </row>
    <row r="4" spans="1:5" ht="15.6" x14ac:dyDescent="0.3">
      <c r="A4" s="14" t="s">
        <v>2770</v>
      </c>
      <c r="B4" s="9">
        <v>9644</v>
      </c>
      <c r="C4" s="10">
        <f>(B4/60490)*100</f>
        <v>15.943131096048935</v>
      </c>
      <c r="D4" s="7">
        <v>97</v>
      </c>
      <c r="E4" s="22">
        <f>(D4/705)*100</f>
        <v>13.75886524822695</v>
      </c>
    </row>
    <row r="5" spans="1:5" ht="15.6" x14ac:dyDescent="0.3">
      <c r="A5" s="14" t="s">
        <v>2765</v>
      </c>
      <c r="B5" s="7">
        <v>21544</v>
      </c>
      <c r="C5" s="30">
        <f t="shared" ref="C5:C9" si="0">(B5/60490)*100</f>
        <v>35.615804265167796</v>
      </c>
      <c r="D5" s="27">
        <v>115</v>
      </c>
      <c r="E5" s="28">
        <f t="shared" ref="E5:E9" si="1">(D5/705)*100</f>
        <v>16.312056737588655</v>
      </c>
    </row>
    <row r="6" spans="1:5" ht="15.6" x14ac:dyDescent="0.3">
      <c r="A6" s="14" t="s">
        <v>2764</v>
      </c>
      <c r="B6" s="7">
        <v>5994</v>
      </c>
      <c r="C6" s="10">
        <f t="shared" si="0"/>
        <v>9.9090758803107963</v>
      </c>
      <c r="D6" s="7">
        <v>83</v>
      </c>
      <c r="E6" s="22">
        <f t="shared" si="1"/>
        <v>11.773049645390071</v>
      </c>
    </row>
    <row r="7" spans="1:5" ht="15.6" x14ac:dyDescent="0.3">
      <c r="A7" s="14" t="s">
        <v>2763</v>
      </c>
      <c r="B7" s="7">
        <v>10053</v>
      </c>
      <c r="C7" s="30">
        <f t="shared" si="0"/>
        <v>16.619275913374114</v>
      </c>
      <c r="D7" s="29">
        <v>281</v>
      </c>
      <c r="E7" s="28">
        <f t="shared" si="1"/>
        <v>39.858156028368796</v>
      </c>
    </row>
    <row r="8" spans="1:5" ht="15.6" x14ac:dyDescent="0.3">
      <c r="A8" s="14" t="s">
        <v>2762</v>
      </c>
      <c r="B8" s="7">
        <v>33</v>
      </c>
      <c r="C8" s="10">
        <f t="shared" si="0"/>
        <v>5.4554471813522895E-2</v>
      </c>
      <c r="D8" s="7">
        <v>0</v>
      </c>
      <c r="E8" s="22">
        <f t="shared" si="1"/>
        <v>0</v>
      </c>
    </row>
    <row r="9" spans="1:5" ht="16.2" thickBot="1" x14ac:dyDescent="0.35">
      <c r="A9" s="15" t="s">
        <v>2761</v>
      </c>
      <c r="B9" s="11">
        <v>13222</v>
      </c>
      <c r="C9" s="12">
        <f t="shared" si="0"/>
        <v>21.858158373284841</v>
      </c>
      <c r="D9" s="23">
        <v>129</v>
      </c>
      <c r="E9" s="24">
        <f t="shared" si="1"/>
        <v>18.297872340425531</v>
      </c>
    </row>
    <row r="10" spans="1:5" ht="16.2" thickBot="1" x14ac:dyDescent="0.35">
      <c r="A10" s="19" t="s">
        <v>2772</v>
      </c>
      <c r="B10" s="20">
        <f>SUM(B4:B9)</f>
        <v>60490</v>
      </c>
      <c r="C10" s="21">
        <f>SUM(C4:C9)</f>
        <v>100</v>
      </c>
      <c r="D10" s="25">
        <f>SUM(D4:D9)</f>
        <v>705</v>
      </c>
      <c r="E10" s="26">
        <f>SUM(E4:E9)</f>
        <v>100</v>
      </c>
    </row>
    <row r="11" spans="1:5" ht="15.6" x14ac:dyDescent="0.3">
      <c r="A11" s="16" t="s">
        <v>2775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5CF-D72C-47DA-BA07-8FBA84BCE179}">
  <dimension ref="A1:R537"/>
  <sheetViews>
    <sheetView workbookViewId="0">
      <pane ySplit="1" topLeftCell="A2" activePane="bottomLeft" state="frozen"/>
      <selection pane="bottomLeft" activeCell="J212" sqref="J212"/>
    </sheetView>
  </sheetViews>
  <sheetFormatPr defaultRowHeight="14.4" x14ac:dyDescent="0.3"/>
  <cols>
    <col min="8" max="8" width="13.33203125" customWidth="1"/>
    <col min="14" max="14" width="6.6640625" customWidth="1"/>
  </cols>
  <sheetData>
    <row r="1" spans="1:18" x14ac:dyDescent="0.3">
      <c r="A1" t="s">
        <v>1543</v>
      </c>
      <c r="B1" t="s">
        <v>1544</v>
      </c>
      <c r="C1" t="s">
        <v>1545</v>
      </c>
      <c r="D1" t="s">
        <v>1546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24</v>
      </c>
      <c r="Q1" t="s">
        <v>25</v>
      </c>
      <c r="R1" t="s">
        <v>26</v>
      </c>
    </row>
    <row r="2" spans="1:18" x14ac:dyDescent="0.3">
      <c r="A2">
        <v>25.883700000000001</v>
      </c>
      <c r="B2">
        <v>25.948699999999999</v>
      </c>
      <c r="C2">
        <v>26.307400000000001</v>
      </c>
      <c r="D2">
        <v>26.1265</v>
      </c>
      <c r="E2">
        <v>7</v>
      </c>
      <c r="F2">
        <v>7</v>
      </c>
      <c r="G2">
        <v>7</v>
      </c>
      <c r="H2">
        <v>83.9</v>
      </c>
      <c r="I2">
        <v>83.9</v>
      </c>
      <c r="J2">
        <v>83.9</v>
      </c>
      <c r="K2">
        <v>17.013000000000002</v>
      </c>
      <c r="L2">
        <v>0</v>
      </c>
      <c r="M2">
        <v>180.45</v>
      </c>
      <c r="N2">
        <v>451570000</v>
      </c>
      <c r="O2">
        <v>21</v>
      </c>
      <c r="P2" t="s">
        <v>1737</v>
      </c>
      <c r="Q2" t="s">
        <v>1738</v>
      </c>
      <c r="R2" t="s">
        <v>1739</v>
      </c>
    </row>
    <row r="3" spans="1:18" x14ac:dyDescent="0.3">
      <c r="A3">
        <v>31.954599999999999</v>
      </c>
      <c r="B3">
        <v>32.057000000000002</v>
      </c>
      <c r="C3">
        <v>32.208599999999997</v>
      </c>
      <c r="D3">
        <v>32.090699999999998</v>
      </c>
      <c r="E3">
        <v>20</v>
      </c>
      <c r="F3">
        <v>20</v>
      </c>
      <c r="G3">
        <v>11</v>
      </c>
      <c r="H3">
        <v>72.3</v>
      </c>
      <c r="I3">
        <v>72.3</v>
      </c>
      <c r="J3">
        <v>47.3</v>
      </c>
      <c r="K3">
        <v>41.848999999999997</v>
      </c>
      <c r="L3">
        <v>0</v>
      </c>
      <c r="M3">
        <v>323.31</v>
      </c>
      <c r="N3">
        <v>28302000000</v>
      </c>
      <c r="O3">
        <v>124</v>
      </c>
      <c r="P3" t="s">
        <v>1552</v>
      </c>
      <c r="Q3" t="s">
        <v>1552</v>
      </c>
      <c r="R3" t="s">
        <v>1553</v>
      </c>
    </row>
    <row r="4" spans="1:18" x14ac:dyDescent="0.3">
      <c r="A4">
        <v>27.9528</v>
      </c>
      <c r="B4">
        <v>27.691099999999999</v>
      </c>
      <c r="C4">
        <v>27.389600000000002</v>
      </c>
      <c r="D4">
        <v>27.6191</v>
      </c>
      <c r="E4">
        <v>19</v>
      </c>
      <c r="F4">
        <v>10</v>
      </c>
      <c r="G4">
        <v>3</v>
      </c>
      <c r="H4">
        <v>54.7</v>
      </c>
      <c r="I4">
        <v>35.299999999999997</v>
      </c>
      <c r="J4">
        <v>10.8</v>
      </c>
      <c r="K4">
        <v>46.323999999999998</v>
      </c>
      <c r="L4">
        <v>0</v>
      </c>
      <c r="M4">
        <v>175.07</v>
      </c>
      <c r="N4">
        <v>1284300000</v>
      </c>
      <c r="O4">
        <v>31</v>
      </c>
      <c r="P4" t="s">
        <v>1558</v>
      </c>
      <c r="Q4" t="s">
        <v>1558</v>
      </c>
      <c r="R4" t="s">
        <v>1559</v>
      </c>
    </row>
    <row r="5" spans="1:18" x14ac:dyDescent="0.3">
      <c r="A5">
        <v>31.5854</v>
      </c>
      <c r="B5">
        <v>31.6221</v>
      </c>
      <c r="C5">
        <v>31.879799999999999</v>
      </c>
      <c r="D5">
        <v>31.541799999999999</v>
      </c>
      <c r="E5">
        <v>20</v>
      </c>
      <c r="F5">
        <v>20</v>
      </c>
      <c r="G5">
        <v>5</v>
      </c>
      <c r="H5">
        <v>54.5</v>
      </c>
      <c r="I5">
        <v>54.5</v>
      </c>
      <c r="J5">
        <v>14</v>
      </c>
      <c r="K5">
        <v>55.107999999999997</v>
      </c>
      <c r="L5">
        <v>0</v>
      </c>
      <c r="M5">
        <v>323.31</v>
      </c>
      <c r="N5">
        <v>21025000000</v>
      </c>
      <c r="O5">
        <v>139</v>
      </c>
      <c r="P5" t="s">
        <v>1554</v>
      </c>
      <c r="Q5" t="s">
        <v>1554</v>
      </c>
      <c r="R5" t="s">
        <v>1555</v>
      </c>
    </row>
    <row r="6" spans="1:18" x14ac:dyDescent="0.3">
      <c r="A6">
        <v>26.842500000000001</v>
      </c>
      <c r="B6">
        <v>26.9924</v>
      </c>
      <c r="C6">
        <v>26.776199999999999</v>
      </c>
      <c r="D6">
        <v>26.607500000000002</v>
      </c>
      <c r="E6">
        <v>6</v>
      </c>
      <c r="F6">
        <v>6</v>
      </c>
      <c r="G6">
        <v>4</v>
      </c>
      <c r="H6">
        <v>53.4</v>
      </c>
      <c r="I6">
        <v>53.4</v>
      </c>
      <c r="J6">
        <v>47.2</v>
      </c>
      <c r="K6">
        <v>21.664000000000001</v>
      </c>
      <c r="L6">
        <v>0</v>
      </c>
      <c r="M6">
        <v>93.888999999999996</v>
      </c>
      <c r="N6">
        <v>714350000</v>
      </c>
      <c r="O6">
        <v>24</v>
      </c>
      <c r="P6" t="s">
        <v>1858</v>
      </c>
      <c r="Q6" t="s">
        <v>1858</v>
      </c>
      <c r="R6" t="s">
        <v>1859</v>
      </c>
    </row>
    <row r="7" spans="1:18" x14ac:dyDescent="0.3">
      <c r="A7">
        <v>26.409700000000001</v>
      </c>
      <c r="B7">
        <v>26.292899999999999</v>
      </c>
      <c r="C7">
        <v>26.552299999999999</v>
      </c>
      <c r="D7">
        <v>26.032499999999999</v>
      </c>
      <c r="E7">
        <v>6</v>
      </c>
      <c r="F7">
        <v>4</v>
      </c>
      <c r="G7">
        <v>4</v>
      </c>
      <c r="H7">
        <v>52</v>
      </c>
      <c r="I7">
        <v>46</v>
      </c>
      <c r="J7">
        <v>46</v>
      </c>
      <c r="K7">
        <v>22.012</v>
      </c>
      <c r="L7">
        <v>0</v>
      </c>
      <c r="M7">
        <v>32.789000000000001</v>
      </c>
      <c r="N7">
        <v>516810000</v>
      </c>
      <c r="O7">
        <v>14</v>
      </c>
      <c r="P7" t="s">
        <v>1867</v>
      </c>
      <c r="Q7" t="s">
        <v>1867</v>
      </c>
      <c r="R7" t="s">
        <v>1868</v>
      </c>
    </row>
    <row r="8" spans="1:18" x14ac:dyDescent="0.3">
      <c r="A8">
        <v>26.989100000000001</v>
      </c>
      <c r="B8">
        <v>27.2835</v>
      </c>
      <c r="C8">
        <v>27.545200000000001</v>
      </c>
      <c r="D8">
        <v>27.3931</v>
      </c>
      <c r="E8">
        <v>10</v>
      </c>
      <c r="F8">
        <v>10</v>
      </c>
      <c r="G8">
        <v>4</v>
      </c>
      <c r="H8">
        <v>51.9</v>
      </c>
      <c r="I8">
        <v>51.9</v>
      </c>
      <c r="J8">
        <v>23.7</v>
      </c>
      <c r="K8">
        <v>35.616</v>
      </c>
      <c r="L8">
        <v>0</v>
      </c>
      <c r="M8">
        <v>167.38</v>
      </c>
      <c r="N8">
        <v>1107800000</v>
      </c>
      <c r="O8">
        <v>28</v>
      </c>
      <c r="P8" t="s">
        <v>1633</v>
      </c>
      <c r="Q8" t="s">
        <v>1633</v>
      </c>
      <c r="R8" t="s">
        <v>1634</v>
      </c>
    </row>
    <row r="9" spans="1:18" x14ac:dyDescent="0.3">
      <c r="A9">
        <v>26.893000000000001</v>
      </c>
      <c r="B9">
        <v>26.5916</v>
      </c>
      <c r="C9">
        <v>26.9468</v>
      </c>
      <c r="D9">
        <v>26.597300000000001</v>
      </c>
      <c r="E9">
        <v>6</v>
      </c>
      <c r="F9">
        <v>6</v>
      </c>
      <c r="G9">
        <v>3</v>
      </c>
      <c r="H9">
        <v>51.2</v>
      </c>
      <c r="I9">
        <v>51.2</v>
      </c>
      <c r="J9">
        <v>25.6</v>
      </c>
      <c r="K9">
        <v>18.704000000000001</v>
      </c>
      <c r="L9">
        <v>0</v>
      </c>
      <c r="M9">
        <v>181.28</v>
      </c>
      <c r="N9">
        <v>689220000</v>
      </c>
      <c r="O9">
        <v>22</v>
      </c>
      <c r="P9" t="s">
        <v>1871</v>
      </c>
      <c r="Q9" t="s">
        <v>1872</v>
      </c>
      <c r="R9" t="s">
        <v>1873</v>
      </c>
    </row>
    <row r="10" spans="1:18" x14ac:dyDescent="0.3">
      <c r="A10">
        <v>24.0763</v>
      </c>
      <c r="B10">
        <v>24.005600000000001</v>
      </c>
      <c r="C10">
        <v>23.0487</v>
      </c>
      <c r="D10">
        <v>24.020099999999999</v>
      </c>
      <c r="E10">
        <v>15</v>
      </c>
      <c r="F10">
        <v>1</v>
      </c>
      <c r="G10">
        <v>1</v>
      </c>
      <c r="H10">
        <v>49.8</v>
      </c>
      <c r="I10">
        <v>2.9</v>
      </c>
      <c r="J10">
        <v>2.9</v>
      </c>
      <c r="K10">
        <v>44.652000000000001</v>
      </c>
      <c r="L10">
        <v>0</v>
      </c>
      <c r="M10">
        <v>12.504</v>
      </c>
      <c r="N10">
        <v>81729000</v>
      </c>
      <c r="O10">
        <v>5</v>
      </c>
      <c r="P10" t="s">
        <v>1571</v>
      </c>
      <c r="Q10" t="s">
        <v>1571</v>
      </c>
      <c r="R10" t="s">
        <v>1572</v>
      </c>
    </row>
    <row r="11" spans="1:18" x14ac:dyDescent="0.3">
      <c r="A11">
        <v>24.6493</v>
      </c>
      <c r="B11">
        <v>24.817699999999999</v>
      </c>
      <c r="C11">
        <v>24.253900000000002</v>
      </c>
      <c r="D11">
        <v>24.2758</v>
      </c>
      <c r="E11">
        <v>4</v>
      </c>
      <c r="F11">
        <v>4</v>
      </c>
      <c r="G11">
        <v>4</v>
      </c>
      <c r="H11">
        <v>48.9</v>
      </c>
      <c r="I11">
        <v>48.9</v>
      </c>
      <c r="J11">
        <v>48.9</v>
      </c>
      <c r="K11">
        <v>9.3839000000000006</v>
      </c>
      <c r="L11">
        <v>0</v>
      </c>
      <c r="M11">
        <v>34.866999999999997</v>
      </c>
      <c r="N11">
        <v>141310000</v>
      </c>
      <c r="O11">
        <v>12</v>
      </c>
      <c r="P11" t="s">
        <v>2113</v>
      </c>
      <c r="Q11" t="s">
        <v>2114</v>
      </c>
      <c r="R11" t="s">
        <v>2115</v>
      </c>
    </row>
    <row r="12" spans="1:18" x14ac:dyDescent="0.3">
      <c r="A12">
        <v>29.9435</v>
      </c>
      <c r="B12">
        <v>29.785699999999999</v>
      </c>
      <c r="C12">
        <v>29.782900000000001</v>
      </c>
      <c r="D12">
        <v>30.623699999999999</v>
      </c>
      <c r="E12">
        <v>13</v>
      </c>
      <c r="F12">
        <v>1</v>
      </c>
      <c r="G12">
        <v>1</v>
      </c>
      <c r="H12">
        <v>48.8</v>
      </c>
      <c r="I12">
        <v>5.4</v>
      </c>
      <c r="J12">
        <v>5.4</v>
      </c>
      <c r="K12">
        <v>37.192</v>
      </c>
      <c r="L12">
        <v>0</v>
      </c>
      <c r="M12">
        <v>50.783000000000001</v>
      </c>
      <c r="N12">
        <v>6843500000</v>
      </c>
      <c r="O12">
        <v>13</v>
      </c>
      <c r="P12" t="s">
        <v>1596</v>
      </c>
      <c r="Q12" t="s">
        <v>1596</v>
      </c>
      <c r="R12" t="s">
        <v>1597</v>
      </c>
    </row>
    <row r="13" spans="1:18" x14ac:dyDescent="0.3">
      <c r="A13">
        <v>25.507899999999999</v>
      </c>
      <c r="B13">
        <v>25.966000000000001</v>
      </c>
      <c r="C13">
        <v>25.895499999999998</v>
      </c>
      <c r="D13">
        <v>25.015599999999999</v>
      </c>
      <c r="E13">
        <v>6</v>
      </c>
      <c r="F13">
        <v>6</v>
      </c>
      <c r="G13">
        <v>6</v>
      </c>
      <c r="H13">
        <v>45.5</v>
      </c>
      <c r="I13">
        <v>45.5</v>
      </c>
      <c r="J13">
        <v>45.5</v>
      </c>
      <c r="K13">
        <v>17.172999999999998</v>
      </c>
      <c r="L13">
        <v>0</v>
      </c>
      <c r="M13">
        <v>141.99</v>
      </c>
      <c r="N13">
        <v>317240000</v>
      </c>
      <c r="O13">
        <v>18</v>
      </c>
      <c r="P13" t="s">
        <v>1826</v>
      </c>
      <c r="Q13" t="s">
        <v>1827</v>
      </c>
      <c r="R13" t="s">
        <v>1828</v>
      </c>
    </row>
    <row r="14" spans="1:18" x14ac:dyDescent="0.3">
      <c r="A14">
        <v>25.963999999999999</v>
      </c>
      <c r="B14">
        <v>25.681899999999999</v>
      </c>
      <c r="C14">
        <v>25.9208</v>
      </c>
      <c r="D14">
        <v>25.628299999999999</v>
      </c>
      <c r="E14">
        <v>3</v>
      </c>
      <c r="F14">
        <v>3</v>
      </c>
      <c r="G14">
        <v>3</v>
      </c>
      <c r="H14">
        <v>45.2</v>
      </c>
      <c r="I14">
        <v>45.2</v>
      </c>
      <c r="J14">
        <v>45.2</v>
      </c>
      <c r="K14">
        <v>13.545999999999999</v>
      </c>
      <c r="L14">
        <v>0</v>
      </c>
      <c r="M14">
        <v>33.572000000000003</v>
      </c>
      <c r="N14">
        <v>360010000</v>
      </c>
      <c r="O14">
        <v>7</v>
      </c>
      <c r="P14" t="s">
        <v>2329</v>
      </c>
      <c r="Q14" t="s">
        <v>2330</v>
      </c>
      <c r="R14" t="s">
        <v>2331</v>
      </c>
    </row>
    <row r="15" spans="1:18" x14ac:dyDescent="0.3">
      <c r="A15">
        <v>27.975200000000001</v>
      </c>
      <c r="B15">
        <v>27.954599999999999</v>
      </c>
      <c r="C15">
        <v>28.170300000000001</v>
      </c>
      <c r="D15">
        <v>27.818999999999999</v>
      </c>
      <c r="E15">
        <v>16</v>
      </c>
      <c r="F15">
        <v>4</v>
      </c>
      <c r="G15">
        <v>2</v>
      </c>
      <c r="H15">
        <v>44.5</v>
      </c>
      <c r="I15">
        <v>13</v>
      </c>
      <c r="J15">
        <v>7</v>
      </c>
      <c r="K15">
        <v>55.106999999999999</v>
      </c>
      <c r="L15">
        <v>0</v>
      </c>
      <c r="M15">
        <v>82.844999999999999</v>
      </c>
      <c r="N15">
        <v>1615900000</v>
      </c>
      <c r="O15">
        <v>24</v>
      </c>
      <c r="P15" t="s">
        <v>1565</v>
      </c>
      <c r="Q15" t="s">
        <v>1565</v>
      </c>
      <c r="R15" t="s">
        <v>1566</v>
      </c>
    </row>
    <row r="16" spans="1:18" x14ac:dyDescent="0.3">
      <c r="A16">
        <v>25.975999999999999</v>
      </c>
      <c r="B16">
        <v>26.232900000000001</v>
      </c>
      <c r="C16">
        <v>26.045400000000001</v>
      </c>
      <c r="D16">
        <v>26.0764</v>
      </c>
      <c r="E16">
        <v>6</v>
      </c>
      <c r="F16">
        <v>6</v>
      </c>
      <c r="G16">
        <v>3</v>
      </c>
      <c r="H16">
        <v>42</v>
      </c>
      <c r="I16">
        <v>42</v>
      </c>
      <c r="J16">
        <v>18.7</v>
      </c>
      <c r="K16">
        <v>16.334</v>
      </c>
      <c r="L16">
        <v>0</v>
      </c>
      <c r="M16">
        <v>68.584999999999994</v>
      </c>
      <c r="N16">
        <v>410210000</v>
      </c>
      <c r="O16">
        <v>22</v>
      </c>
      <c r="P16" t="s">
        <v>1874</v>
      </c>
      <c r="Q16" t="s">
        <v>1874</v>
      </c>
      <c r="R16" t="s">
        <v>1875</v>
      </c>
    </row>
    <row r="17" spans="1:18" x14ac:dyDescent="0.3">
      <c r="A17">
        <v>30.0152</v>
      </c>
      <c r="B17">
        <v>30.306899999999999</v>
      </c>
      <c r="C17">
        <v>30.358599999999999</v>
      </c>
      <c r="D17">
        <v>30.157900000000001</v>
      </c>
      <c r="E17">
        <v>16</v>
      </c>
      <c r="F17">
        <v>16</v>
      </c>
      <c r="G17">
        <v>9</v>
      </c>
      <c r="H17">
        <v>41.9</v>
      </c>
      <c r="I17">
        <v>41.9</v>
      </c>
      <c r="J17">
        <v>23.6</v>
      </c>
      <c r="K17">
        <v>71.040000000000006</v>
      </c>
      <c r="L17">
        <v>0</v>
      </c>
      <c r="M17">
        <v>323.31</v>
      </c>
      <c r="N17">
        <v>7762300000</v>
      </c>
      <c r="O17">
        <v>78</v>
      </c>
      <c r="P17" t="s">
        <v>1563</v>
      </c>
      <c r="Q17" t="s">
        <v>1563</v>
      </c>
      <c r="R17" t="s">
        <v>1564</v>
      </c>
    </row>
    <row r="18" spans="1:18" x14ac:dyDescent="0.3">
      <c r="A18">
        <v>26.3079</v>
      </c>
      <c r="B18">
        <v>26.628799999999998</v>
      </c>
      <c r="C18">
        <v>26.358799999999999</v>
      </c>
      <c r="D18">
        <v>26.664100000000001</v>
      </c>
      <c r="E18">
        <v>9</v>
      </c>
      <c r="F18">
        <v>9</v>
      </c>
      <c r="G18">
        <v>6</v>
      </c>
      <c r="H18">
        <v>41</v>
      </c>
      <c r="I18">
        <v>41</v>
      </c>
      <c r="J18">
        <v>30.1</v>
      </c>
      <c r="K18">
        <v>37.655000000000001</v>
      </c>
      <c r="L18">
        <v>0</v>
      </c>
      <c r="M18">
        <v>206.02</v>
      </c>
      <c r="N18">
        <v>576450000</v>
      </c>
      <c r="O18">
        <v>22</v>
      </c>
      <c r="P18" t="s">
        <v>1659</v>
      </c>
      <c r="Q18" t="s">
        <v>1659</v>
      </c>
      <c r="R18" t="s">
        <v>1660</v>
      </c>
    </row>
    <row r="19" spans="1:18" x14ac:dyDescent="0.3">
      <c r="A19">
        <v>30.415199999999999</v>
      </c>
      <c r="B19">
        <v>30.9283</v>
      </c>
      <c r="C19">
        <v>31.219100000000001</v>
      </c>
      <c r="D19">
        <v>30.711600000000001</v>
      </c>
      <c r="E19">
        <v>22</v>
      </c>
      <c r="F19">
        <v>22</v>
      </c>
      <c r="G19">
        <v>4</v>
      </c>
      <c r="H19">
        <v>40.799999999999997</v>
      </c>
      <c r="I19">
        <v>40.799999999999997</v>
      </c>
      <c r="J19">
        <v>8.3000000000000007</v>
      </c>
      <c r="K19">
        <v>69.346999999999994</v>
      </c>
      <c r="L19">
        <v>0</v>
      </c>
      <c r="M19">
        <v>323.31</v>
      </c>
      <c r="N19">
        <v>12012000000</v>
      </c>
      <c r="O19">
        <v>128</v>
      </c>
      <c r="P19" t="s">
        <v>1547</v>
      </c>
      <c r="Q19" t="s">
        <v>1547</v>
      </c>
      <c r="R19" t="s">
        <v>1548</v>
      </c>
    </row>
    <row r="20" spans="1:18" x14ac:dyDescent="0.3">
      <c r="A20">
        <v>25.614599999999999</v>
      </c>
      <c r="B20">
        <v>25.043399999999998</v>
      </c>
      <c r="C20">
        <v>25.666499999999999</v>
      </c>
      <c r="D20" t="s">
        <v>41</v>
      </c>
      <c r="E20">
        <v>5</v>
      </c>
      <c r="F20">
        <v>2</v>
      </c>
      <c r="G20">
        <v>2</v>
      </c>
      <c r="H20">
        <v>39.9</v>
      </c>
      <c r="I20">
        <v>22.4</v>
      </c>
      <c r="J20">
        <v>22.4</v>
      </c>
      <c r="K20">
        <v>21.036000000000001</v>
      </c>
      <c r="L20">
        <v>0</v>
      </c>
      <c r="M20">
        <v>17.437999999999999</v>
      </c>
      <c r="N20">
        <v>266160000</v>
      </c>
      <c r="O20">
        <v>6</v>
      </c>
      <c r="P20" t="s">
        <v>2041</v>
      </c>
      <c r="Q20" t="s">
        <v>2041</v>
      </c>
      <c r="R20" t="s">
        <v>2042</v>
      </c>
    </row>
    <row r="21" spans="1:18" x14ac:dyDescent="0.3">
      <c r="A21" t="s">
        <v>41</v>
      </c>
      <c r="B21">
        <v>23.458500000000001</v>
      </c>
      <c r="C21">
        <v>24.110199999999999</v>
      </c>
      <c r="D21">
        <v>24.648499999999999</v>
      </c>
      <c r="E21">
        <v>2</v>
      </c>
      <c r="F21">
        <v>2</v>
      </c>
      <c r="G21">
        <v>2</v>
      </c>
      <c r="H21">
        <v>39.700000000000003</v>
      </c>
      <c r="I21">
        <v>39.700000000000003</v>
      </c>
      <c r="J21">
        <v>39.700000000000003</v>
      </c>
      <c r="K21">
        <v>17.169</v>
      </c>
      <c r="L21">
        <v>0</v>
      </c>
      <c r="M21">
        <v>51.082000000000001</v>
      </c>
      <c r="N21">
        <v>106030000</v>
      </c>
      <c r="O21">
        <v>7</v>
      </c>
      <c r="P21" t="s">
        <v>2545</v>
      </c>
      <c r="Q21" t="s">
        <v>2545</v>
      </c>
      <c r="R21" t="s">
        <v>2546</v>
      </c>
    </row>
    <row r="22" spans="1:18" x14ac:dyDescent="0.3">
      <c r="A22">
        <v>29.148299999999999</v>
      </c>
      <c r="B22">
        <v>29.187100000000001</v>
      </c>
      <c r="C22">
        <v>29.438700000000001</v>
      </c>
      <c r="D22">
        <v>29.3413</v>
      </c>
      <c r="E22">
        <v>21</v>
      </c>
      <c r="F22">
        <v>21</v>
      </c>
      <c r="G22">
        <v>8</v>
      </c>
      <c r="H22">
        <v>39.4</v>
      </c>
      <c r="I22">
        <v>39.4</v>
      </c>
      <c r="J22">
        <v>20.399999999999999</v>
      </c>
      <c r="K22">
        <v>58.829000000000001</v>
      </c>
      <c r="L22">
        <v>0</v>
      </c>
      <c r="M22">
        <v>323.31</v>
      </c>
      <c r="N22">
        <v>4001500000</v>
      </c>
      <c r="O22">
        <v>83</v>
      </c>
      <c r="P22" t="s">
        <v>1549</v>
      </c>
      <c r="Q22" t="s">
        <v>1550</v>
      </c>
      <c r="R22" t="s">
        <v>1551</v>
      </c>
    </row>
    <row r="23" spans="1:18" x14ac:dyDescent="0.3">
      <c r="A23">
        <v>28.544499999999999</v>
      </c>
      <c r="B23">
        <v>28.677800000000001</v>
      </c>
      <c r="C23">
        <v>28.726700000000001</v>
      </c>
      <c r="D23">
        <v>28.584800000000001</v>
      </c>
      <c r="E23">
        <v>20</v>
      </c>
      <c r="F23">
        <v>4</v>
      </c>
      <c r="G23">
        <v>3</v>
      </c>
      <c r="H23">
        <v>38</v>
      </c>
      <c r="I23">
        <v>10.1</v>
      </c>
      <c r="J23">
        <v>8.1999999999999993</v>
      </c>
      <c r="K23">
        <v>69.501000000000005</v>
      </c>
      <c r="L23">
        <v>0</v>
      </c>
      <c r="M23">
        <v>114.82</v>
      </c>
      <c r="N23">
        <v>2608300000</v>
      </c>
      <c r="O23">
        <v>23</v>
      </c>
      <c r="P23" t="s">
        <v>1556</v>
      </c>
      <c r="Q23" t="s">
        <v>1556</v>
      </c>
      <c r="R23" t="s">
        <v>1557</v>
      </c>
    </row>
    <row r="24" spans="1:18" x14ac:dyDescent="0.3">
      <c r="A24">
        <v>29.480599999999999</v>
      </c>
      <c r="B24">
        <v>29.386500000000002</v>
      </c>
      <c r="C24">
        <v>28.940200000000001</v>
      </c>
      <c r="D24">
        <v>29.3432</v>
      </c>
      <c r="E24">
        <v>6</v>
      </c>
      <c r="F24">
        <v>6</v>
      </c>
      <c r="G24">
        <v>2</v>
      </c>
      <c r="H24">
        <v>37.700000000000003</v>
      </c>
      <c r="I24">
        <v>37.700000000000003</v>
      </c>
      <c r="J24">
        <v>17.5</v>
      </c>
      <c r="K24">
        <v>17.652999999999999</v>
      </c>
      <c r="L24">
        <v>0</v>
      </c>
      <c r="M24">
        <v>158.9</v>
      </c>
      <c r="N24">
        <v>4143300000</v>
      </c>
      <c r="O24">
        <v>46</v>
      </c>
      <c r="P24" t="s">
        <v>1878</v>
      </c>
      <c r="Q24" t="s">
        <v>1878</v>
      </c>
      <c r="R24" t="s">
        <v>1879</v>
      </c>
    </row>
    <row r="25" spans="1:18" x14ac:dyDescent="0.3">
      <c r="A25">
        <v>26.870799999999999</v>
      </c>
      <c r="B25">
        <v>26.5503</v>
      </c>
      <c r="C25">
        <v>26.951699999999999</v>
      </c>
      <c r="D25">
        <v>26.665299999999998</v>
      </c>
      <c r="E25">
        <v>9</v>
      </c>
      <c r="F25">
        <v>9</v>
      </c>
      <c r="G25">
        <v>9</v>
      </c>
      <c r="H25">
        <v>37.6</v>
      </c>
      <c r="I25">
        <v>37.6</v>
      </c>
      <c r="J25">
        <v>37.6</v>
      </c>
      <c r="K25">
        <v>49.962000000000003</v>
      </c>
      <c r="L25">
        <v>0</v>
      </c>
      <c r="M25">
        <v>170.81</v>
      </c>
      <c r="N25">
        <v>723180000</v>
      </c>
      <c r="O25">
        <v>25</v>
      </c>
      <c r="P25" t="s">
        <v>1656</v>
      </c>
      <c r="Q25" t="s">
        <v>1657</v>
      </c>
      <c r="R25" t="s">
        <v>1658</v>
      </c>
    </row>
    <row r="26" spans="1:18" x14ac:dyDescent="0.3">
      <c r="A26">
        <v>25.162700000000001</v>
      </c>
      <c r="B26">
        <v>25.427</v>
      </c>
      <c r="C26">
        <v>25.619399999999999</v>
      </c>
      <c r="D26">
        <v>25.674800000000001</v>
      </c>
      <c r="E26">
        <v>5</v>
      </c>
      <c r="F26">
        <v>5</v>
      </c>
      <c r="G26">
        <v>3</v>
      </c>
      <c r="H26">
        <v>37.4</v>
      </c>
      <c r="I26">
        <v>37.4</v>
      </c>
      <c r="J26">
        <v>24.3</v>
      </c>
      <c r="K26">
        <v>22.539000000000001</v>
      </c>
      <c r="L26">
        <v>0</v>
      </c>
      <c r="M26">
        <v>79.847999999999999</v>
      </c>
      <c r="N26">
        <v>283790000</v>
      </c>
      <c r="O26">
        <v>23</v>
      </c>
      <c r="P26" t="s">
        <v>1996</v>
      </c>
      <c r="Q26" t="s">
        <v>1997</v>
      </c>
      <c r="R26" t="s">
        <v>1998</v>
      </c>
    </row>
    <row r="27" spans="1:18" x14ac:dyDescent="0.3">
      <c r="A27">
        <v>28.472899999999999</v>
      </c>
      <c r="B27">
        <v>28.748100000000001</v>
      </c>
      <c r="C27">
        <v>29.080500000000001</v>
      </c>
      <c r="D27">
        <v>28.9069</v>
      </c>
      <c r="E27">
        <v>11</v>
      </c>
      <c r="F27">
        <v>11</v>
      </c>
      <c r="G27">
        <v>5</v>
      </c>
      <c r="H27">
        <v>37.1</v>
      </c>
      <c r="I27">
        <v>37.1</v>
      </c>
      <c r="J27">
        <v>18.600000000000001</v>
      </c>
      <c r="K27">
        <v>61.6</v>
      </c>
      <c r="L27">
        <v>0</v>
      </c>
      <c r="M27">
        <v>323.31</v>
      </c>
      <c r="N27">
        <v>2985600000</v>
      </c>
      <c r="O27">
        <v>53</v>
      </c>
      <c r="P27" t="s">
        <v>1609</v>
      </c>
      <c r="Q27" t="s">
        <v>1610</v>
      </c>
      <c r="R27" t="s">
        <v>1611</v>
      </c>
    </row>
    <row r="28" spans="1:18" x14ac:dyDescent="0.3">
      <c r="A28">
        <v>29.679500000000001</v>
      </c>
      <c r="B28">
        <v>29.9847</v>
      </c>
      <c r="C28">
        <v>29.984100000000002</v>
      </c>
      <c r="D28">
        <v>29.970800000000001</v>
      </c>
      <c r="E28">
        <v>4</v>
      </c>
      <c r="F28">
        <v>4</v>
      </c>
      <c r="G28">
        <v>4</v>
      </c>
      <c r="H28">
        <v>37</v>
      </c>
      <c r="I28">
        <v>37</v>
      </c>
      <c r="J28">
        <v>37</v>
      </c>
      <c r="K28">
        <v>16.013000000000002</v>
      </c>
      <c r="L28">
        <v>0</v>
      </c>
      <c r="M28">
        <v>40.622</v>
      </c>
      <c r="N28">
        <v>6138300000</v>
      </c>
      <c r="O28">
        <v>18</v>
      </c>
      <c r="P28" t="s">
        <v>2106</v>
      </c>
      <c r="Q28" t="s">
        <v>2106</v>
      </c>
      <c r="R28" t="s">
        <v>2107</v>
      </c>
    </row>
    <row r="29" spans="1:18" x14ac:dyDescent="0.3">
      <c r="A29">
        <v>27.698499999999999</v>
      </c>
      <c r="B29">
        <v>28.123200000000001</v>
      </c>
      <c r="C29">
        <v>27.716899999999999</v>
      </c>
      <c r="D29">
        <v>27.356400000000001</v>
      </c>
      <c r="E29">
        <v>8</v>
      </c>
      <c r="F29">
        <v>8</v>
      </c>
      <c r="G29">
        <v>1</v>
      </c>
      <c r="H29">
        <v>36.4</v>
      </c>
      <c r="I29">
        <v>36.4</v>
      </c>
      <c r="J29">
        <v>6.4</v>
      </c>
      <c r="K29">
        <v>29.35</v>
      </c>
      <c r="L29">
        <v>0</v>
      </c>
      <c r="M29">
        <v>130.82</v>
      </c>
      <c r="N29">
        <v>1393200000</v>
      </c>
      <c r="O29">
        <v>24</v>
      </c>
      <c r="P29" t="s">
        <v>1727</v>
      </c>
      <c r="Q29" t="s">
        <v>1727</v>
      </c>
      <c r="R29" t="s">
        <v>1728</v>
      </c>
    </row>
    <row r="30" spans="1:18" x14ac:dyDescent="0.3">
      <c r="A30">
        <v>27.144400000000001</v>
      </c>
      <c r="B30">
        <v>27.304300000000001</v>
      </c>
      <c r="C30">
        <v>27.183299999999999</v>
      </c>
      <c r="D30">
        <v>27.390599999999999</v>
      </c>
      <c r="E30">
        <v>6</v>
      </c>
      <c r="F30">
        <v>6</v>
      </c>
      <c r="G30">
        <v>6</v>
      </c>
      <c r="H30">
        <v>36.1</v>
      </c>
      <c r="I30">
        <v>36.1</v>
      </c>
      <c r="J30">
        <v>36.1</v>
      </c>
      <c r="K30">
        <v>32.655999999999999</v>
      </c>
      <c r="L30">
        <v>0</v>
      </c>
      <c r="M30">
        <v>185.8</v>
      </c>
      <c r="N30">
        <v>1011100000</v>
      </c>
      <c r="O30">
        <v>26</v>
      </c>
      <c r="P30" t="s">
        <v>1815</v>
      </c>
      <c r="Q30" t="s">
        <v>1816</v>
      </c>
      <c r="R30" t="s">
        <v>1817</v>
      </c>
    </row>
    <row r="31" spans="1:18" x14ac:dyDescent="0.3">
      <c r="A31">
        <v>25.601199999999999</v>
      </c>
      <c r="B31">
        <v>26.044899999999998</v>
      </c>
      <c r="C31">
        <v>25.748999999999999</v>
      </c>
      <c r="D31">
        <v>25.706</v>
      </c>
      <c r="E31">
        <v>5</v>
      </c>
      <c r="F31">
        <v>5</v>
      </c>
      <c r="G31">
        <v>2</v>
      </c>
      <c r="H31">
        <v>35</v>
      </c>
      <c r="I31">
        <v>35</v>
      </c>
      <c r="J31">
        <v>14.5</v>
      </c>
      <c r="K31">
        <v>34.472000000000001</v>
      </c>
      <c r="L31">
        <v>0</v>
      </c>
      <c r="M31">
        <v>57.649000000000001</v>
      </c>
      <c r="N31">
        <v>354950000</v>
      </c>
      <c r="O31">
        <v>17</v>
      </c>
      <c r="P31" t="s">
        <v>2039</v>
      </c>
      <c r="Q31" t="s">
        <v>2039</v>
      </c>
      <c r="R31" t="s">
        <v>2040</v>
      </c>
    </row>
    <row r="32" spans="1:18" x14ac:dyDescent="0.3">
      <c r="A32">
        <v>25.026499999999999</v>
      </c>
      <c r="B32">
        <v>25.081299999999999</v>
      </c>
      <c r="C32">
        <v>25.186900000000001</v>
      </c>
      <c r="D32">
        <v>25.395600000000002</v>
      </c>
      <c r="E32">
        <v>2</v>
      </c>
      <c r="F32">
        <v>2</v>
      </c>
      <c r="G32">
        <v>1</v>
      </c>
      <c r="H32">
        <v>34.5</v>
      </c>
      <c r="I32">
        <v>34.5</v>
      </c>
      <c r="J32">
        <v>24.5</v>
      </c>
      <c r="K32">
        <v>12.266</v>
      </c>
      <c r="L32">
        <v>0</v>
      </c>
      <c r="M32">
        <v>13.923</v>
      </c>
      <c r="N32">
        <v>216170000</v>
      </c>
      <c r="O32">
        <v>6</v>
      </c>
      <c r="P32" t="s">
        <v>2743</v>
      </c>
      <c r="Q32" t="s">
        <v>2743</v>
      </c>
      <c r="R32" t="s">
        <v>2744</v>
      </c>
    </row>
    <row r="33" spans="1:18" x14ac:dyDescent="0.3">
      <c r="A33">
        <v>25.898</v>
      </c>
      <c r="B33">
        <v>25.972999999999999</v>
      </c>
      <c r="C33">
        <v>26.928599999999999</v>
      </c>
      <c r="D33">
        <v>25.822500000000002</v>
      </c>
      <c r="E33">
        <v>8</v>
      </c>
      <c r="F33">
        <v>2</v>
      </c>
      <c r="G33">
        <v>2</v>
      </c>
      <c r="H33">
        <v>33.799999999999997</v>
      </c>
      <c r="I33">
        <v>12.3</v>
      </c>
      <c r="J33">
        <v>12.3</v>
      </c>
      <c r="K33">
        <v>46.241999999999997</v>
      </c>
      <c r="L33">
        <v>0</v>
      </c>
      <c r="M33">
        <v>110.47</v>
      </c>
      <c r="N33">
        <v>513830000</v>
      </c>
      <c r="O33">
        <v>9</v>
      </c>
      <c r="P33" t="s">
        <v>1715</v>
      </c>
      <c r="Q33" t="s">
        <v>1715</v>
      </c>
      <c r="R33" t="s">
        <v>1716</v>
      </c>
    </row>
    <row r="34" spans="1:18" x14ac:dyDescent="0.3">
      <c r="A34">
        <v>28.667000000000002</v>
      </c>
      <c r="B34">
        <v>28.9605</v>
      </c>
      <c r="C34">
        <v>29.120999999999999</v>
      </c>
      <c r="D34">
        <v>28.876999999999999</v>
      </c>
      <c r="E34">
        <v>8</v>
      </c>
      <c r="F34">
        <v>8</v>
      </c>
      <c r="G34">
        <v>8</v>
      </c>
      <c r="H34">
        <v>32.200000000000003</v>
      </c>
      <c r="I34">
        <v>32.200000000000003</v>
      </c>
      <c r="J34">
        <v>32.200000000000003</v>
      </c>
      <c r="K34">
        <v>44.49</v>
      </c>
      <c r="L34">
        <v>0</v>
      </c>
      <c r="M34">
        <v>167.94</v>
      </c>
      <c r="N34">
        <v>3151400000</v>
      </c>
      <c r="O34">
        <v>41</v>
      </c>
      <c r="P34" t="s">
        <v>1682</v>
      </c>
      <c r="Q34" t="s">
        <v>1683</v>
      </c>
      <c r="R34" t="s">
        <v>1684</v>
      </c>
    </row>
    <row r="35" spans="1:18" x14ac:dyDescent="0.3">
      <c r="A35">
        <v>25.824400000000001</v>
      </c>
      <c r="B35">
        <v>25.526</v>
      </c>
      <c r="C35">
        <v>25.190799999999999</v>
      </c>
      <c r="D35">
        <v>25.257100000000001</v>
      </c>
      <c r="E35">
        <v>4</v>
      </c>
      <c r="F35">
        <v>4</v>
      </c>
      <c r="G35">
        <v>4</v>
      </c>
      <c r="H35">
        <v>31.7</v>
      </c>
      <c r="I35">
        <v>31.7</v>
      </c>
      <c r="J35">
        <v>31.7</v>
      </c>
      <c r="K35">
        <v>17.009</v>
      </c>
      <c r="L35">
        <v>0</v>
      </c>
      <c r="M35">
        <v>62.752000000000002</v>
      </c>
      <c r="N35">
        <v>269250000</v>
      </c>
      <c r="O35">
        <v>12</v>
      </c>
      <c r="P35" t="s">
        <v>2084</v>
      </c>
      <c r="Q35" t="s">
        <v>2084</v>
      </c>
      <c r="R35" t="s">
        <v>2085</v>
      </c>
    </row>
    <row r="36" spans="1:18" x14ac:dyDescent="0.3">
      <c r="A36">
        <v>26.040299999999998</v>
      </c>
      <c r="B36">
        <v>25.8536</v>
      </c>
      <c r="C36">
        <v>26.197299999999998</v>
      </c>
      <c r="D36">
        <v>26.087800000000001</v>
      </c>
      <c r="E36">
        <v>3</v>
      </c>
      <c r="F36">
        <v>3</v>
      </c>
      <c r="G36">
        <v>3</v>
      </c>
      <c r="H36">
        <v>31.5</v>
      </c>
      <c r="I36">
        <v>31.5</v>
      </c>
      <c r="J36">
        <v>31.5</v>
      </c>
      <c r="K36">
        <v>15.893000000000001</v>
      </c>
      <c r="L36">
        <v>0</v>
      </c>
      <c r="M36">
        <v>58.298000000000002</v>
      </c>
      <c r="N36">
        <v>424040000</v>
      </c>
      <c r="O36">
        <v>10</v>
      </c>
      <c r="P36" t="s">
        <v>2295</v>
      </c>
      <c r="Q36" t="s">
        <v>2295</v>
      </c>
      <c r="R36" t="s">
        <v>2296</v>
      </c>
    </row>
    <row r="37" spans="1:18" x14ac:dyDescent="0.3">
      <c r="A37">
        <v>28.5837</v>
      </c>
      <c r="B37">
        <v>28.7315</v>
      </c>
      <c r="C37">
        <v>28.671399999999998</v>
      </c>
      <c r="D37">
        <v>28.615100000000002</v>
      </c>
      <c r="E37">
        <v>8</v>
      </c>
      <c r="F37">
        <v>8</v>
      </c>
      <c r="G37">
        <v>6</v>
      </c>
      <c r="H37">
        <v>31.4</v>
      </c>
      <c r="I37">
        <v>31.4</v>
      </c>
      <c r="J37">
        <v>20.6</v>
      </c>
      <c r="K37">
        <v>53.356999999999999</v>
      </c>
      <c r="L37">
        <v>0</v>
      </c>
      <c r="M37">
        <v>323.31</v>
      </c>
      <c r="N37">
        <v>2588700000</v>
      </c>
      <c r="O37">
        <v>35</v>
      </c>
      <c r="P37" t="s">
        <v>1687</v>
      </c>
      <c r="Q37" t="s">
        <v>1687</v>
      </c>
      <c r="R37" t="s">
        <v>1688</v>
      </c>
    </row>
    <row r="38" spans="1:18" x14ac:dyDescent="0.3">
      <c r="A38">
        <v>25.294599999999999</v>
      </c>
      <c r="B38">
        <v>26.014700000000001</v>
      </c>
      <c r="C38">
        <v>26.1891</v>
      </c>
      <c r="D38">
        <v>25.8294</v>
      </c>
      <c r="E38">
        <v>4</v>
      </c>
      <c r="F38">
        <v>4</v>
      </c>
      <c r="G38">
        <v>3</v>
      </c>
      <c r="H38">
        <v>31.3</v>
      </c>
      <c r="I38">
        <v>31.3</v>
      </c>
      <c r="J38">
        <v>23.2</v>
      </c>
      <c r="K38">
        <v>26.300999999999998</v>
      </c>
      <c r="L38">
        <v>0</v>
      </c>
      <c r="M38">
        <v>95.281999999999996</v>
      </c>
      <c r="N38">
        <v>390940000</v>
      </c>
      <c r="O38">
        <v>20</v>
      </c>
      <c r="P38" t="s">
        <v>2133</v>
      </c>
      <c r="Q38" t="s">
        <v>2134</v>
      </c>
      <c r="R38" t="s">
        <v>2135</v>
      </c>
    </row>
    <row r="39" spans="1:18" x14ac:dyDescent="0.3">
      <c r="A39">
        <v>28.557099999999998</v>
      </c>
      <c r="B39">
        <v>28.296399999999998</v>
      </c>
      <c r="C39">
        <v>28.2225</v>
      </c>
      <c r="D39">
        <v>27.933399999999999</v>
      </c>
      <c r="E39">
        <v>8</v>
      </c>
      <c r="F39">
        <v>8</v>
      </c>
      <c r="G39">
        <v>0</v>
      </c>
      <c r="H39">
        <v>31.2</v>
      </c>
      <c r="I39">
        <v>31.2</v>
      </c>
      <c r="J39">
        <v>0</v>
      </c>
      <c r="K39">
        <v>28.625</v>
      </c>
      <c r="L39">
        <v>0</v>
      </c>
      <c r="M39">
        <v>205.79</v>
      </c>
      <c r="N39">
        <v>1825900000</v>
      </c>
      <c r="O39">
        <v>30</v>
      </c>
      <c r="P39" t="s">
        <v>1731</v>
      </c>
      <c r="Q39" t="s">
        <v>1731</v>
      </c>
      <c r="R39" t="s">
        <v>1732</v>
      </c>
    </row>
    <row r="40" spans="1:18" x14ac:dyDescent="0.3">
      <c r="A40">
        <v>27.962199999999999</v>
      </c>
      <c r="B40">
        <v>28.026299999999999</v>
      </c>
      <c r="C40">
        <v>28.019200000000001</v>
      </c>
      <c r="D40">
        <v>28.418199999999999</v>
      </c>
      <c r="E40">
        <v>4</v>
      </c>
      <c r="F40">
        <v>4</v>
      </c>
      <c r="G40">
        <v>4</v>
      </c>
      <c r="H40">
        <v>31.2</v>
      </c>
      <c r="I40">
        <v>31.2</v>
      </c>
      <c r="J40">
        <v>31.2</v>
      </c>
      <c r="K40">
        <v>15.9</v>
      </c>
      <c r="L40">
        <v>0</v>
      </c>
      <c r="M40">
        <v>78.066000000000003</v>
      </c>
      <c r="N40">
        <v>1789900000</v>
      </c>
      <c r="O40">
        <v>11</v>
      </c>
      <c r="P40" t="s">
        <v>2075</v>
      </c>
      <c r="Q40" t="s">
        <v>2075</v>
      </c>
      <c r="R40" t="s">
        <v>2076</v>
      </c>
    </row>
    <row r="41" spans="1:18" x14ac:dyDescent="0.3">
      <c r="A41">
        <v>28.5182</v>
      </c>
      <c r="B41">
        <v>28.769600000000001</v>
      </c>
      <c r="C41">
        <v>28.369599999999998</v>
      </c>
      <c r="D41">
        <v>28.405100000000001</v>
      </c>
      <c r="E41">
        <v>11</v>
      </c>
      <c r="F41">
        <v>11</v>
      </c>
      <c r="G41">
        <v>2</v>
      </c>
      <c r="H41">
        <v>30.2</v>
      </c>
      <c r="I41">
        <v>30.2</v>
      </c>
      <c r="J41">
        <v>6.2</v>
      </c>
      <c r="K41">
        <v>57.883000000000003</v>
      </c>
      <c r="L41">
        <v>0</v>
      </c>
      <c r="M41">
        <v>291.83</v>
      </c>
      <c r="N41">
        <v>2310300000</v>
      </c>
      <c r="O41">
        <v>59</v>
      </c>
      <c r="P41" t="s">
        <v>1618</v>
      </c>
      <c r="Q41" t="s">
        <v>1618</v>
      </c>
      <c r="R41" t="s">
        <v>1619</v>
      </c>
    </row>
    <row r="42" spans="1:18" x14ac:dyDescent="0.3">
      <c r="A42">
        <v>25.001200000000001</v>
      </c>
      <c r="B42">
        <v>25.2774</v>
      </c>
      <c r="C42">
        <v>24.818300000000001</v>
      </c>
      <c r="D42">
        <v>25.202400000000001</v>
      </c>
      <c r="E42">
        <v>5</v>
      </c>
      <c r="F42">
        <v>5</v>
      </c>
      <c r="G42">
        <v>5</v>
      </c>
      <c r="H42">
        <v>30</v>
      </c>
      <c r="I42">
        <v>30</v>
      </c>
      <c r="J42">
        <v>30</v>
      </c>
      <c r="K42">
        <v>23.603000000000002</v>
      </c>
      <c r="L42">
        <v>0</v>
      </c>
      <c r="M42">
        <v>47.802999999999997</v>
      </c>
      <c r="N42">
        <v>217800000</v>
      </c>
      <c r="O42">
        <v>11</v>
      </c>
      <c r="P42" t="s">
        <v>1967</v>
      </c>
      <c r="Q42" t="s">
        <v>1968</v>
      </c>
      <c r="R42" t="s">
        <v>1969</v>
      </c>
    </row>
    <row r="43" spans="1:18" x14ac:dyDescent="0.3">
      <c r="A43">
        <v>26.912099999999999</v>
      </c>
      <c r="B43">
        <v>26.848199999999999</v>
      </c>
      <c r="C43">
        <v>26.652899999999999</v>
      </c>
      <c r="D43">
        <v>26.408200000000001</v>
      </c>
      <c r="E43">
        <v>7</v>
      </c>
      <c r="F43">
        <v>7</v>
      </c>
      <c r="G43">
        <v>2</v>
      </c>
      <c r="H43">
        <v>29.9</v>
      </c>
      <c r="I43">
        <v>29.9</v>
      </c>
      <c r="J43">
        <v>9.4</v>
      </c>
      <c r="K43">
        <v>47.365000000000002</v>
      </c>
      <c r="L43">
        <v>0</v>
      </c>
      <c r="M43">
        <v>167.14</v>
      </c>
      <c r="N43">
        <v>665820000</v>
      </c>
      <c r="O43">
        <v>31</v>
      </c>
      <c r="P43" t="s">
        <v>1786</v>
      </c>
      <c r="Q43" t="s">
        <v>1786</v>
      </c>
      <c r="R43" t="s">
        <v>1787</v>
      </c>
    </row>
    <row r="44" spans="1:18" x14ac:dyDescent="0.3">
      <c r="A44">
        <v>26.416899999999998</v>
      </c>
      <c r="B44">
        <v>26.635899999999999</v>
      </c>
      <c r="C44">
        <v>26.398399999999999</v>
      </c>
      <c r="D44">
        <v>26.590599999999998</v>
      </c>
      <c r="E44">
        <v>6</v>
      </c>
      <c r="F44">
        <v>6</v>
      </c>
      <c r="G44">
        <v>6</v>
      </c>
      <c r="H44">
        <v>29.9</v>
      </c>
      <c r="I44">
        <v>29.9</v>
      </c>
      <c r="J44">
        <v>29.9</v>
      </c>
      <c r="K44">
        <v>45.795000000000002</v>
      </c>
      <c r="L44">
        <v>0</v>
      </c>
      <c r="M44">
        <v>56.526000000000003</v>
      </c>
      <c r="N44">
        <v>577320000</v>
      </c>
      <c r="O44">
        <v>23</v>
      </c>
      <c r="P44" t="s">
        <v>1832</v>
      </c>
      <c r="Q44" t="s">
        <v>1833</v>
      </c>
      <c r="R44" t="s">
        <v>1834</v>
      </c>
    </row>
    <row r="45" spans="1:18" x14ac:dyDescent="0.3">
      <c r="A45">
        <v>25.127099999999999</v>
      </c>
      <c r="B45">
        <v>25.401599999999998</v>
      </c>
      <c r="C45">
        <v>25.4116</v>
      </c>
      <c r="D45">
        <v>25.5334</v>
      </c>
      <c r="E45">
        <v>8</v>
      </c>
      <c r="F45">
        <v>2</v>
      </c>
      <c r="G45">
        <v>2</v>
      </c>
      <c r="H45">
        <v>29.5</v>
      </c>
      <c r="I45">
        <v>8.3000000000000007</v>
      </c>
      <c r="J45">
        <v>8.3000000000000007</v>
      </c>
      <c r="K45">
        <v>48.744</v>
      </c>
      <c r="L45">
        <v>0</v>
      </c>
      <c r="M45">
        <v>18.893000000000001</v>
      </c>
      <c r="N45">
        <v>266170000</v>
      </c>
      <c r="O45">
        <v>9</v>
      </c>
      <c r="P45" t="s">
        <v>1722</v>
      </c>
      <c r="Q45" t="s">
        <v>1723</v>
      </c>
      <c r="R45" t="s">
        <v>1724</v>
      </c>
    </row>
    <row r="46" spans="1:18" x14ac:dyDescent="0.3">
      <c r="A46">
        <v>25.552199999999999</v>
      </c>
      <c r="B46">
        <v>25.129300000000001</v>
      </c>
      <c r="C46">
        <v>24.7578</v>
      </c>
      <c r="D46">
        <v>24.821899999999999</v>
      </c>
      <c r="E46">
        <v>3</v>
      </c>
      <c r="F46">
        <v>3</v>
      </c>
      <c r="G46">
        <v>3</v>
      </c>
      <c r="H46">
        <v>29.5</v>
      </c>
      <c r="I46">
        <v>29.5</v>
      </c>
      <c r="J46">
        <v>29.5</v>
      </c>
      <c r="K46">
        <v>20.18</v>
      </c>
      <c r="L46">
        <v>0</v>
      </c>
      <c r="M46">
        <v>35.479999999999997</v>
      </c>
      <c r="N46">
        <v>195520000</v>
      </c>
      <c r="O46">
        <v>10</v>
      </c>
      <c r="P46" t="s">
        <v>2327</v>
      </c>
      <c r="Q46" t="s">
        <v>2327</v>
      </c>
      <c r="R46" t="s">
        <v>2328</v>
      </c>
    </row>
    <row r="47" spans="1:18" x14ac:dyDescent="0.3">
      <c r="A47">
        <v>27.829699999999999</v>
      </c>
      <c r="B47">
        <v>28.015999999999998</v>
      </c>
      <c r="C47">
        <v>28.151800000000001</v>
      </c>
      <c r="D47">
        <v>28.145299999999999</v>
      </c>
      <c r="E47">
        <v>8</v>
      </c>
      <c r="F47">
        <v>8</v>
      </c>
      <c r="G47">
        <v>8</v>
      </c>
      <c r="H47">
        <v>29.4</v>
      </c>
      <c r="I47">
        <v>29.4</v>
      </c>
      <c r="J47">
        <v>29.4</v>
      </c>
      <c r="K47">
        <v>43.085000000000001</v>
      </c>
      <c r="L47">
        <v>0</v>
      </c>
      <c r="M47">
        <v>164.49</v>
      </c>
      <c r="N47">
        <v>1706600000</v>
      </c>
      <c r="O47">
        <v>24</v>
      </c>
      <c r="P47" t="s">
        <v>1685</v>
      </c>
      <c r="Q47" t="s">
        <v>1685</v>
      </c>
      <c r="R47" t="s">
        <v>1686</v>
      </c>
    </row>
    <row r="48" spans="1:18" x14ac:dyDescent="0.3">
      <c r="A48">
        <v>27.691199999999998</v>
      </c>
      <c r="B48">
        <v>28.149100000000001</v>
      </c>
      <c r="C48">
        <v>27.967600000000001</v>
      </c>
      <c r="D48">
        <v>27.761600000000001</v>
      </c>
      <c r="E48">
        <v>11</v>
      </c>
      <c r="F48">
        <v>11</v>
      </c>
      <c r="G48">
        <v>5</v>
      </c>
      <c r="H48">
        <v>29.2</v>
      </c>
      <c r="I48">
        <v>29.2</v>
      </c>
      <c r="J48">
        <v>15.3</v>
      </c>
      <c r="K48">
        <v>60.009</v>
      </c>
      <c r="L48">
        <v>0</v>
      </c>
      <c r="M48">
        <v>323.31</v>
      </c>
      <c r="N48">
        <v>1564200000</v>
      </c>
      <c r="O48">
        <v>45</v>
      </c>
      <c r="P48" t="s">
        <v>1612</v>
      </c>
      <c r="Q48" t="s">
        <v>1612</v>
      </c>
      <c r="R48" t="s">
        <v>1613</v>
      </c>
    </row>
    <row r="49" spans="1:18" x14ac:dyDescent="0.3">
      <c r="A49">
        <v>24.8965</v>
      </c>
      <c r="B49">
        <v>24.389399999999998</v>
      </c>
      <c r="C49">
        <v>24.831299999999999</v>
      </c>
      <c r="D49">
        <v>24.4422</v>
      </c>
      <c r="E49">
        <v>5</v>
      </c>
      <c r="F49">
        <v>5</v>
      </c>
      <c r="G49">
        <v>3</v>
      </c>
      <c r="H49">
        <v>29.1</v>
      </c>
      <c r="I49">
        <v>29.1</v>
      </c>
      <c r="J49">
        <v>15.9</v>
      </c>
      <c r="K49">
        <v>40.396999999999998</v>
      </c>
      <c r="L49">
        <v>0</v>
      </c>
      <c r="M49">
        <v>34.997</v>
      </c>
      <c r="N49">
        <v>152290000</v>
      </c>
      <c r="O49">
        <v>13</v>
      </c>
      <c r="P49" t="s">
        <v>2022</v>
      </c>
      <c r="Q49" t="s">
        <v>2022</v>
      </c>
      <c r="R49" t="s">
        <v>2023</v>
      </c>
    </row>
    <row r="50" spans="1:18" x14ac:dyDescent="0.3">
      <c r="A50">
        <v>25.7746</v>
      </c>
      <c r="B50">
        <v>27.188800000000001</v>
      </c>
      <c r="C50">
        <v>27.611699999999999</v>
      </c>
      <c r="D50">
        <v>26.8536</v>
      </c>
      <c r="E50">
        <v>5</v>
      </c>
      <c r="F50">
        <v>5</v>
      </c>
      <c r="G50">
        <v>5</v>
      </c>
      <c r="H50">
        <v>28.6</v>
      </c>
      <c r="I50">
        <v>28.6</v>
      </c>
      <c r="J50">
        <v>28.6</v>
      </c>
      <c r="K50">
        <v>26.425999999999998</v>
      </c>
      <c r="L50">
        <v>0</v>
      </c>
      <c r="M50">
        <v>302.25</v>
      </c>
      <c r="N50">
        <v>869280000</v>
      </c>
      <c r="O50">
        <v>22</v>
      </c>
      <c r="P50" t="s">
        <v>1926</v>
      </c>
      <c r="Q50" t="s">
        <v>1926</v>
      </c>
      <c r="R50" t="s">
        <v>1927</v>
      </c>
    </row>
    <row r="51" spans="1:18" x14ac:dyDescent="0.3">
      <c r="A51">
        <v>26.3627</v>
      </c>
      <c r="B51">
        <v>26.6221</v>
      </c>
      <c r="C51">
        <v>26.648099999999999</v>
      </c>
      <c r="D51">
        <v>26.5961</v>
      </c>
      <c r="E51">
        <v>7</v>
      </c>
      <c r="F51">
        <v>7</v>
      </c>
      <c r="G51">
        <v>7</v>
      </c>
      <c r="H51">
        <v>28.3</v>
      </c>
      <c r="I51">
        <v>28.3</v>
      </c>
      <c r="J51">
        <v>28.3</v>
      </c>
      <c r="K51">
        <v>42.125999999999998</v>
      </c>
      <c r="L51">
        <v>0</v>
      </c>
      <c r="M51">
        <v>156.18</v>
      </c>
      <c r="N51">
        <v>607740000</v>
      </c>
      <c r="O51">
        <v>27</v>
      </c>
      <c r="P51" t="s">
        <v>1740</v>
      </c>
      <c r="Q51" t="s">
        <v>1741</v>
      </c>
      <c r="R51" t="s">
        <v>1742</v>
      </c>
    </row>
    <row r="52" spans="1:18" x14ac:dyDescent="0.3">
      <c r="A52">
        <v>26.431999999999999</v>
      </c>
      <c r="B52">
        <v>27.040900000000001</v>
      </c>
      <c r="C52">
        <v>27.583400000000001</v>
      </c>
      <c r="D52">
        <v>26.898299999999999</v>
      </c>
      <c r="E52">
        <v>4</v>
      </c>
      <c r="F52">
        <v>4</v>
      </c>
      <c r="G52">
        <v>4</v>
      </c>
      <c r="H52">
        <v>28.2</v>
      </c>
      <c r="I52">
        <v>28.2</v>
      </c>
      <c r="J52">
        <v>28.2</v>
      </c>
      <c r="K52">
        <v>33.805</v>
      </c>
      <c r="L52">
        <v>0</v>
      </c>
      <c r="M52">
        <v>105.66</v>
      </c>
      <c r="N52">
        <v>877410000</v>
      </c>
      <c r="O52">
        <v>18</v>
      </c>
      <c r="P52" t="s">
        <v>2067</v>
      </c>
      <c r="Q52" t="s">
        <v>2068</v>
      </c>
      <c r="R52" t="s">
        <v>2069</v>
      </c>
    </row>
    <row r="53" spans="1:18" x14ac:dyDescent="0.3">
      <c r="A53">
        <v>25.023199999999999</v>
      </c>
      <c r="B53">
        <v>24.912299999999998</v>
      </c>
      <c r="C53" t="s">
        <v>41</v>
      </c>
      <c r="D53">
        <v>25.743400000000001</v>
      </c>
      <c r="E53">
        <v>3</v>
      </c>
      <c r="F53">
        <v>1</v>
      </c>
      <c r="G53">
        <v>1</v>
      </c>
      <c r="H53">
        <v>28.1</v>
      </c>
      <c r="I53">
        <v>14.1</v>
      </c>
      <c r="J53">
        <v>14.1</v>
      </c>
      <c r="K53">
        <v>21.126000000000001</v>
      </c>
      <c r="L53">
        <v>0</v>
      </c>
      <c r="M53">
        <v>24.186</v>
      </c>
      <c r="N53">
        <v>253770000</v>
      </c>
      <c r="O53">
        <v>9</v>
      </c>
      <c r="P53" t="s">
        <v>2494</v>
      </c>
      <c r="Q53" t="s">
        <v>2494</v>
      </c>
      <c r="R53" t="s">
        <v>2495</v>
      </c>
    </row>
    <row r="54" spans="1:18" x14ac:dyDescent="0.3">
      <c r="A54">
        <v>27.0684</v>
      </c>
      <c r="B54">
        <v>27.424499999999998</v>
      </c>
      <c r="C54">
        <v>27.3735</v>
      </c>
      <c r="D54">
        <v>27.161799999999999</v>
      </c>
      <c r="E54">
        <v>6</v>
      </c>
      <c r="F54">
        <v>6</v>
      </c>
      <c r="G54">
        <v>3</v>
      </c>
      <c r="H54">
        <v>27.8</v>
      </c>
      <c r="I54">
        <v>27.8</v>
      </c>
      <c r="J54">
        <v>9.1999999999999993</v>
      </c>
      <c r="K54">
        <v>39.914000000000001</v>
      </c>
      <c r="L54">
        <v>0</v>
      </c>
      <c r="M54">
        <v>237.38</v>
      </c>
      <c r="N54">
        <v>998000000</v>
      </c>
      <c r="O54">
        <v>20</v>
      </c>
      <c r="P54" t="s">
        <v>1869</v>
      </c>
      <c r="Q54" t="s">
        <v>1869</v>
      </c>
      <c r="R54" t="s">
        <v>1870</v>
      </c>
    </row>
    <row r="55" spans="1:18" x14ac:dyDescent="0.3">
      <c r="A55">
        <v>29.1828</v>
      </c>
      <c r="B55">
        <v>29.3004</v>
      </c>
      <c r="C55">
        <v>29.226299999999998</v>
      </c>
      <c r="D55">
        <v>29.2163</v>
      </c>
      <c r="E55">
        <v>14</v>
      </c>
      <c r="F55">
        <v>4</v>
      </c>
      <c r="G55">
        <v>4</v>
      </c>
      <c r="H55">
        <v>27.7</v>
      </c>
      <c r="I55">
        <v>8.8000000000000007</v>
      </c>
      <c r="J55">
        <v>8.8000000000000007</v>
      </c>
      <c r="K55">
        <v>66.53</v>
      </c>
      <c r="L55">
        <v>0</v>
      </c>
      <c r="M55">
        <v>69.341999999999999</v>
      </c>
      <c r="N55">
        <v>3888600000</v>
      </c>
      <c r="O55">
        <v>22</v>
      </c>
      <c r="P55" t="s">
        <v>1582</v>
      </c>
      <c r="Q55" t="s">
        <v>1583</v>
      </c>
      <c r="R55" t="s">
        <v>1584</v>
      </c>
    </row>
    <row r="56" spans="1:18" x14ac:dyDescent="0.3">
      <c r="A56">
        <v>27.763300000000001</v>
      </c>
      <c r="B56">
        <v>27.625299999999999</v>
      </c>
      <c r="C56">
        <v>27.81</v>
      </c>
      <c r="D56">
        <v>27.654399999999999</v>
      </c>
      <c r="E56">
        <v>5</v>
      </c>
      <c r="F56">
        <v>5</v>
      </c>
      <c r="G56">
        <v>1</v>
      </c>
      <c r="H56">
        <v>27.6</v>
      </c>
      <c r="I56">
        <v>27.6</v>
      </c>
      <c r="J56">
        <v>6.1</v>
      </c>
      <c r="K56">
        <v>24.300999999999998</v>
      </c>
      <c r="L56">
        <v>0</v>
      </c>
      <c r="M56">
        <v>62.02</v>
      </c>
      <c r="N56">
        <v>1374300000</v>
      </c>
      <c r="O56">
        <v>21</v>
      </c>
      <c r="P56" t="s">
        <v>2045</v>
      </c>
      <c r="Q56" t="s">
        <v>2045</v>
      </c>
      <c r="R56" t="s">
        <v>2046</v>
      </c>
    </row>
    <row r="57" spans="1:18" x14ac:dyDescent="0.3">
      <c r="A57">
        <v>30.404</v>
      </c>
      <c r="B57">
        <v>30.481400000000001</v>
      </c>
      <c r="C57">
        <v>30.223700000000001</v>
      </c>
      <c r="D57">
        <v>30.59</v>
      </c>
      <c r="E57">
        <v>7</v>
      </c>
      <c r="F57">
        <v>7</v>
      </c>
      <c r="G57">
        <v>1</v>
      </c>
      <c r="H57">
        <v>27.4</v>
      </c>
      <c r="I57">
        <v>27.4</v>
      </c>
      <c r="J57">
        <v>3.9</v>
      </c>
      <c r="K57">
        <v>31.187999999999999</v>
      </c>
      <c r="L57">
        <v>0</v>
      </c>
      <c r="M57">
        <v>198.52</v>
      </c>
      <c r="N57">
        <v>8752900000</v>
      </c>
      <c r="O57">
        <v>46</v>
      </c>
      <c r="P57" t="s">
        <v>1801</v>
      </c>
      <c r="Q57" t="s">
        <v>1801</v>
      </c>
      <c r="R57" t="s">
        <v>1802</v>
      </c>
    </row>
    <row r="58" spans="1:18" x14ac:dyDescent="0.3">
      <c r="A58">
        <v>28.814299999999999</v>
      </c>
      <c r="B58">
        <v>28.635899999999999</v>
      </c>
      <c r="C58">
        <v>28.93</v>
      </c>
      <c r="D58">
        <v>28.7044</v>
      </c>
      <c r="E58">
        <v>15</v>
      </c>
      <c r="F58">
        <v>7</v>
      </c>
      <c r="G58">
        <v>4</v>
      </c>
      <c r="H58">
        <v>27</v>
      </c>
      <c r="I58">
        <v>15.1</v>
      </c>
      <c r="J58">
        <v>10.9</v>
      </c>
      <c r="K58">
        <v>69.954999999999998</v>
      </c>
      <c r="L58">
        <v>0</v>
      </c>
      <c r="M58">
        <v>116.72</v>
      </c>
      <c r="N58">
        <v>2888000000</v>
      </c>
      <c r="O58">
        <v>48</v>
      </c>
      <c r="P58" t="s">
        <v>1569</v>
      </c>
      <c r="Q58" t="s">
        <v>1569</v>
      </c>
      <c r="R58" t="s">
        <v>1570</v>
      </c>
    </row>
    <row r="59" spans="1:18" x14ac:dyDescent="0.3">
      <c r="A59">
        <v>24.241499999999998</v>
      </c>
      <c r="B59">
        <v>24.580400000000001</v>
      </c>
      <c r="C59">
        <v>24.749500000000001</v>
      </c>
      <c r="D59">
        <v>24.7623</v>
      </c>
      <c r="E59">
        <v>4</v>
      </c>
      <c r="F59">
        <v>2</v>
      </c>
      <c r="G59">
        <v>2</v>
      </c>
      <c r="H59">
        <v>27</v>
      </c>
      <c r="I59">
        <v>16.3</v>
      </c>
      <c r="J59">
        <v>16.3</v>
      </c>
      <c r="K59">
        <v>19.670000000000002</v>
      </c>
      <c r="L59">
        <v>0</v>
      </c>
      <c r="M59">
        <v>19.135999999999999</v>
      </c>
      <c r="N59">
        <v>148710000</v>
      </c>
      <c r="O59">
        <v>9</v>
      </c>
      <c r="P59" t="s">
        <v>2216</v>
      </c>
      <c r="Q59" t="s">
        <v>2216</v>
      </c>
      <c r="R59" t="s">
        <v>2217</v>
      </c>
    </row>
    <row r="60" spans="1:18" x14ac:dyDescent="0.3">
      <c r="A60">
        <v>25.814499999999999</v>
      </c>
      <c r="B60">
        <v>26.1235</v>
      </c>
      <c r="C60">
        <v>26.7849</v>
      </c>
      <c r="D60">
        <v>26.471599999999999</v>
      </c>
      <c r="E60">
        <v>7</v>
      </c>
      <c r="F60">
        <v>7</v>
      </c>
      <c r="G60">
        <v>7</v>
      </c>
      <c r="H60">
        <v>26.8</v>
      </c>
      <c r="I60">
        <v>26.8</v>
      </c>
      <c r="J60">
        <v>26.8</v>
      </c>
      <c r="K60">
        <v>28.472999999999999</v>
      </c>
      <c r="L60">
        <v>0</v>
      </c>
      <c r="M60">
        <v>68.716999999999999</v>
      </c>
      <c r="N60">
        <v>554510000</v>
      </c>
      <c r="O60">
        <v>21</v>
      </c>
      <c r="P60" t="s">
        <v>1748</v>
      </c>
      <c r="Q60" t="s">
        <v>1749</v>
      </c>
      <c r="R60" t="s">
        <v>1750</v>
      </c>
    </row>
    <row r="61" spans="1:18" x14ac:dyDescent="0.3">
      <c r="A61">
        <v>29.633900000000001</v>
      </c>
      <c r="B61">
        <v>29.591699999999999</v>
      </c>
      <c r="C61">
        <v>29.009899999999998</v>
      </c>
      <c r="D61">
        <v>29.229399999999998</v>
      </c>
      <c r="E61">
        <v>6</v>
      </c>
      <c r="F61">
        <v>6</v>
      </c>
      <c r="G61">
        <v>5</v>
      </c>
      <c r="H61">
        <v>26.8</v>
      </c>
      <c r="I61">
        <v>26.8</v>
      </c>
      <c r="J61">
        <v>22.3</v>
      </c>
      <c r="K61">
        <v>35.973999999999997</v>
      </c>
      <c r="L61">
        <v>0</v>
      </c>
      <c r="M61">
        <v>101.32</v>
      </c>
      <c r="N61">
        <v>4157700000</v>
      </c>
      <c r="O61">
        <v>16</v>
      </c>
      <c r="P61" t="s">
        <v>1851</v>
      </c>
      <c r="Q61" t="s">
        <v>1852</v>
      </c>
      <c r="R61" t="s">
        <v>1853</v>
      </c>
    </row>
    <row r="62" spans="1:18" x14ac:dyDescent="0.3">
      <c r="A62">
        <v>25.642199999999999</v>
      </c>
      <c r="B62">
        <v>25.368400000000001</v>
      </c>
      <c r="C62">
        <v>25.901800000000001</v>
      </c>
      <c r="D62">
        <v>25.3582</v>
      </c>
      <c r="E62">
        <v>3</v>
      </c>
      <c r="F62">
        <v>3</v>
      </c>
      <c r="G62">
        <v>3</v>
      </c>
      <c r="H62">
        <v>26.8</v>
      </c>
      <c r="I62">
        <v>26.8</v>
      </c>
      <c r="J62">
        <v>26.8</v>
      </c>
      <c r="K62">
        <v>17.728000000000002</v>
      </c>
      <c r="L62">
        <v>0</v>
      </c>
      <c r="M62">
        <v>59.691000000000003</v>
      </c>
      <c r="N62">
        <v>310550000</v>
      </c>
      <c r="O62">
        <v>10</v>
      </c>
      <c r="P62" t="s">
        <v>2290</v>
      </c>
      <c r="Q62" t="s">
        <v>2290</v>
      </c>
      <c r="R62" t="s">
        <v>2291</v>
      </c>
    </row>
    <row r="63" spans="1:18" x14ac:dyDescent="0.3">
      <c r="A63">
        <v>27.371700000000001</v>
      </c>
      <c r="B63">
        <v>27.7485</v>
      </c>
      <c r="C63">
        <v>27.175899999999999</v>
      </c>
      <c r="D63">
        <v>27.582699999999999</v>
      </c>
      <c r="E63">
        <v>6</v>
      </c>
      <c r="F63">
        <v>6</v>
      </c>
      <c r="G63">
        <v>2</v>
      </c>
      <c r="H63">
        <v>26.6</v>
      </c>
      <c r="I63">
        <v>26.6</v>
      </c>
      <c r="J63">
        <v>9.9</v>
      </c>
      <c r="K63">
        <v>39.386000000000003</v>
      </c>
      <c r="L63">
        <v>0</v>
      </c>
      <c r="M63">
        <v>79.647999999999996</v>
      </c>
      <c r="N63">
        <v>1118500000</v>
      </c>
      <c r="O63">
        <v>22</v>
      </c>
      <c r="P63" t="s">
        <v>1882</v>
      </c>
      <c r="Q63" t="s">
        <v>1882</v>
      </c>
      <c r="R63" t="s">
        <v>1883</v>
      </c>
    </row>
    <row r="64" spans="1:18" x14ac:dyDescent="0.3">
      <c r="A64">
        <v>26.039100000000001</v>
      </c>
      <c r="B64">
        <v>26.625299999999999</v>
      </c>
      <c r="C64">
        <v>26.547799999999999</v>
      </c>
      <c r="D64">
        <v>26.279599999999999</v>
      </c>
      <c r="E64">
        <v>12</v>
      </c>
      <c r="F64">
        <v>4</v>
      </c>
      <c r="G64">
        <v>3</v>
      </c>
      <c r="H64">
        <v>26.5</v>
      </c>
      <c r="I64">
        <v>9.9</v>
      </c>
      <c r="J64">
        <v>7.7</v>
      </c>
      <c r="K64">
        <v>61.040999999999997</v>
      </c>
      <c r="L64">
        <v>0</v>
      </c>
      <c r="M64">
        <v>53.209000000000003</v>
      </c>
      <c r="N64">
        <v>543300000</v>
      </c>
      <c r="O64">
        <v>13</v>
      </c>
      <c r="P64" t="s">
        <v>1603</v>
      </c>
      <c r="Q64" t="s">
        <v>1603</v>
      </c>
      <c r="R64" t="s">
        <v>1604</v>
      </c>
    </row>
    <row r="65" spans="1:18" x14ac:dyDescent="0.3">
      <c r="A65">
        <v>29.337299999999999</v>
      </c>
      <c r="B65">
        <v>29.5684</v>
      </c>
      <c r="C65">
        <v>29.422000000000001</v>
      </c>
      <c r="D65">
        <v>29.636199999999999</v>
      </c>
      <c r="E65">
        <v>11</v>
      </c>
      <c r="F65">
        <v>11</v>
      </c>
      <c r="G65">
        <v>6</v>
      </c>
      <c r="H65">
        <v>26.5</v>
      </c>
      <c r="I65">
        <v>26.5</v>
      </c>
      <c r="J65">
        <v>16.399999999999999</v>
      </c>
      <c r="K65">
        <v>54.491999999999997</v>
      </c>
      <c r="L65">
        <v>0</v>
      </c>
      <c r="M65">
        <v>185.81</v>
      </c>
      <c r="N65">
        <v>4520000000</v>
      </c>
      <c r="O65">
        <v>51</v>
      </c>
      <c r="P65" t="s">
        <v>1607</v>
      </c>
      <c r="Q65" t="s">
        <v>1607</v>
      </c>
      <c r="R65" t="s">
        <v>1608</v>
      </c>
    </row>
    <row r="66" spans="1:18" x14ac:dyDescent="0.3">
      <c r="A66">
        <v>24.507300000000001</v>
      </c>
      <c r="B66">
        <v>24.462299999999999</v>
      </c>
      <c r="C66">
        <v>24.762599999999999</v>
      </c>
      <c r="D66" t="s">
        <v>41</v>
      </c>
      <c r="E66">
        <v>6</v>
      </c>
      <c r="F66">
        <v>2</v>
      </c>
      <c r="G66">
        <v>1</v>
      </c>
      <c r="H66">
        <v>26.5</v>
      </c>
      <c r="I66">
        <v>12.3</v>
      </c>
      <c r="J66">
        <v>12.3</v>
      </c>
      <c r="K66">
        <v>32.792999999999999</v>
      </c>
      <c r="L66">
        <v>0</v>
      </c>
      <c r="M66">
        <v>46.951999999999998</v>
      </c>
      <c r="N66">
        <v>136630000</v>
      </c>
      <c r="O66">
        <v>4</v>
      </c>
      <c r="P66" t="s">
        <v>1911</v>
      </c>
      <c r="Q66" t="s">
        <v>1911</v>
      </c>
      <c r="R66" t="s">
        <v>1912</v>
      </c>
    </row>
    <row r="67" spans="1:18" x14ac:dyDescent="0.3">
      <c r="A67">
        <v>27.105699999999999</v>
      </c>
      <c r="B67">
        <v>27.209299999999999</v>
      </c>
      <c r="C67">
        <v>27.4482</v>
      </c>
      <c r="D67">
        <v>27.3992</v>
      </c>
      <c r="E67">
        <v>7</v>
      </c>
      <c r="F67">
        <v>7</v>
      </c>
      <c r="G67">
        <v>7</v>
      </c>
      <c r="H67">
        <v>26.4</v>
      </c>
      <c r="I67">
        <v>26.4</v>
      </c>
      <c r="J67">
        <v>26.4</v>
      </c>
      <c r="K67">
        <v>34.055999999999997</v>
      </c>
      <c r="L67">
        <v>0</v>
      </c>
      <c r="M67">
        <v>101.72</v>
      </c>
      <c r="N67">
        <v>1002000000</v>
      </c>
      <c r="O67">
        <v>24</v>
      </c>
      <c r="P67" t="s">
        <v>1745</v>
      </c>
      <c r="Q67" t="s">
        <v>1746</v>
      </c>
      <c r="R67" t="s">
        <v>1747</v>
      </c>
    </row>
    <row r="68" spans="1:18" x14ac:dyDescent="0.3">
      <c r="A68">
        <v>24.489100000000001</v>
      </c>
      <c r="B68">
        <v>23.913900000000002</v>
      </c>
      <c r="C68">
        <v>23.616700000000002</v>
      </c>
      <c r="D68">
        <v>24.107099999999999</v>
      </c>
      <c r="E68">
        <v>3</v>
      </c>
      <c r="F68">
        <v>3</v>
      </c>
      <c r="G68">
        <v>3</v>
      </c>
      <c r="H68">
        <v>26.3</v>
      </c>
      <c r="I68">
        <v>26.3</v>
      </c>
      <c r="J68">
        <v>26.3</v>
      </c>
      <c r="K68">
        <v>15.289</v>
      </c>
      <c r="L68">
        <v>0</v>
      </c>
      <c r="M68">
        <v>20.169</v>
      </c>
      <c r="N68">
        <v>100550000</v>
      </c>
      <c r="O68">
        <v>7</v>
      </c>
      <c r="P68" t="s">
        <v>2387</v>
      </c>
      <c r="Q68" t="s">
        <v>2387</v>
      </c>
      <c r="R68" t="s">
        <v>2388</v>
      </c>
    </row>
    <row r="69" spans="1:18" x14ac:dyDescent="0.3">
      <c r="A69">
        <v>27.403500000000001</v>
      </c>
      <c r="B69">
        <v>27.554300000000001</v>
      </c>
      <c r="C69">
        <v>28.3203</v>
      </c>
      <c r="D69">
        <v>28.372599999999998</v>
      </c>
      <c r="E69">
        <v>2</v>
      </c>
      <c r="F69">
        <v>2</v>
      </c>
      <c r="G69">
        <v>2</v>
      </c>
      <c r="H69">
        <v>26.2</v>
      </c>
      <c r="I69">
        <v>26.2</v>
      </c>
      <c r="J69">
        <v>26.2</v>
      </c>
      <c r="K69">
        <v>12.827999999999999</v>
      </c>
      <c r="L69">
        <v>0</v>
      </c>
      <c r="M69">
        <v>41.933</v>
      </c>
      <c r="N69">
        <v>1666300000</v>
      </c>
      <c r="O69">
        <v>15</v>
      </c>
      <c r="P69" t="s">
        <v>2557</v>
      </c>
      <c r="Q69" t="s">
        <v>2557</v>
      </c>
      <c r="R69" t="s">
        <v>2558</v>
      </c>
    </row>
    <row r="70" spans="1:18" x14ac:dyDescent="0.3">
      <c r="A70">
        <v>24.482700000000001</v>
      </c>
      <c r="B70">
        <v>24.199400000000001</v>
      </c>
      <c r="C70" t="s">
        <v>41</v>
      </c>
      <c r="D70">
        <v>23.7593</v>
      </c>
      <c r="E70">
        <v>2</v>
      </c>
      <c r="F70">
        <v>2</v>
      </c>
      <c r="G70">
        <v>2</v>
      </c>
      <c r="H70">
        <v>26.2</v>
      </c>
      <c r="I70">
        <v>26.2</v>
      </c>
      <c r="J70">
        <v>26.2</v>
      </c>
      <c r="K70">
        <v>15.823</v>
      </c>
      <c r="L70">
        <v>0</v>
      </c>
      <c r="M70">
        <v>24.718</v>
      </c>
      <c r="N70">
        <v>102590000</v>
      </c>
      <c r="O70">
        <v>6</v>
      </c>
      <c r="P70" t="s">
        <v>2613</v>
      </c>
      <c r="Q70" t="s">
        <v>2613</v>
      </c>
      <c r="R70" t="s">
        <v>2614</v>
      </c>
    </row>
    <row r="71" spans="1:18" x14ac:dyDescent="0.3">
      <c r="A71">
        <v>24.371099999999998</v>
      </c>
      <c r="B71">
        <v>24.063199999999998</v>
      </c>
      <c r="C71" t="s">
        <v>41</v>
      </c>
      <c r="D71">
        <v>24.025400000000001</v>
      </c>
      <c r="E71">
        <v>2</v>
      </c>
      <c r="F71">
        <v>2</v>
      </c>
      <c r="G71">
        <v>2</v>
      </c>
      <c r="H71">
        <v>26.2</v>
      </c>
      <c r="I71">
        <v>26.2</v>
      </c>
      <c r="J71">
        <v>26.2</v>
      </c>
      <c r="K71">
        <v>15.951000000000001</v>
      </c>
      <c r="L71">
        <v>0</v>
      </c>
      <c r="M71">
        <v>20.556000000000001</v>
      </c>
      <c r="N71">
        <v>72888000</v>
      </c>
      <c r="O71">
        <v>7</v>
      </c>
      <c r="P71" t="s">
        <v>2625</v>
      </c>
      <c r="Q71" t="s">
        <v>2625</v>
      </c>
      <c r="R71" t="s">
        <v>2626</v>
      </c>
    </row>
    <row r="72" spans="1:18" x14ac:dyDescent="0.3">
      <c r="A72">
        <v>30.7956</v>
      </c>
      <c r="B72">
        <v>30.820399999999999</v>
      </c>
      <c r="C72">
        <v>30.810500000000001</v>
      </c>
      <c r="D72">
        <v>30.924399999999999</v>
      </c>
      <c r="E72">
        <v>7</v>
      </c>
      <c r="F72">
        <v>7</v>
      </c>
      <c r="G72">
        <v>5</v>
      </c>
      <c r="H72">
        <v>26.1</v>
      </c>
      <c r="I72">
        <v>26.1</v>
      </c>
      <c r="J72">
        <v>22.5</v>
      </c>
      <c r="K72">
        <v>27.033000000000001</v>
      </c>
      <c r="L72">
        <v>0</v>
      </c>
      <c r="M72">
        <v>79.596000000000004</v>
      </c>
      <c r="N72">
        <v>12353000000</v>
      </c>
      <c r="O72">
        <v>43</v>
      </c>
      <c r="P72" t="s">
        <v>1755</v>
      </c>
      <c r="Q72" t="s">
        <v>1755</v>
      </c>
      <c r="R72" t="s">
        <v>1756</v>
      </c>
    </row>
    <row r="73" spans="1:18" x14ac:dyDescent="0.3">
      <c r="A73">
        <v>27.080300000000001</v>
      </c>
      <c r="B73">
        <v>27.1495</v>
      </c>
      <c r="C73">
        <v>27.401399999999999</v>
      </c>
      <c r="D73">
        <v>27.253799999999998</v>
      </c>
      <c r="E73">
        <v>14</v>
      </c>
      <c r="F73">
        <v>14</v>
      </c>
      <c r="G73">
        <v>10</v>
      </c>
      <c r="H73">
        <v>26</v>
      </c>
      <c r="I73">
        <v>26</v>
      </c>
      <c r="J73">
        <v>20.3</v>
      </c>
      <c r="K73">
        <v>90.064999999999998</v>
      </c>
      <c r="L73">
        <v>0</v>
      </c>
      <c r="M73">
        <v>179.6</v>
      </c>
      <c r="N73">
        <v>953130000</v>
      </c>
      <c r="O73">
        <v>41</v>
      </c>
      <c r="P73" t="s">
        <v>1573</v>
      </c>
      <c r="Q73" t="s">
        <v>1573</v>
      </c>
      <c r="R73" t="s">
        <v>1574</v>
      </c>
    </row>
    <row r="74" spans="1:18" x14ac:dyDescent="0.3">
      <c r="A74">
        <v>25.773</v>
      </c>
      <c r="B74">
        <v>25.598600000000001</v>
      </c>
      <c r="C74">
        <v>25.279900000000001</v>
      </c>
      <c r="D74">
        <v>25.311499999999999</v>
      </c>
      <c r="E74">
        <v>6</v>
      </c>
      <c r="F74">
        <v>6</v>
      </c>
      <c r="G74">
        <v>6</v>
      </c>
      <c r="H74">
        <v>25.9</v>
      </c>
      <c r="I74">
        <v>25.9</v>
      </c>
      <c r="J74">
        <v>25.9</v>
      </c>
      <c r="K74">
        <v>29.553000000000001</v>
      </c>
      <c r="L74">
        <v>0</v>
      </c>
      <c r="M74">
        <v>49.122</v>
      </c>
      <c r="N74">
        <v>277690000</v>
      </c>
      <c r="O74">
        <v>11</v>
      </c>
      <c r="P74" t="s">
        <v>1838</v>
      </c>
      <c r="Q74" t="s">
        <v>1838</v>
      </c>
      <c r="R74" t="s">
        <v>1839</v>
      </c>
    </row>
    <row r="75" spans="1:18" x14ac:dyDescent="0.3">
      <c r="A75" t="s">
        <v>41</v>
      </c>
      <c r="B75">
        <v>25.541599999999999</v>
      </c>
      <c r="C75">
        <v>25.320799999999998</v>
      </c>
      <c r="D75">
        <v>25.450600000000001</v>
      </c>
      <c r="E75">
        <v>13</v>
      </c>
      <c r="F75">
        <v>2</v>
      </c>
      <c r="G75">
        <v>1</v>
      </c>
      <c r="H75">
        <v>25.8</v>
      </c>
      <c r="I75">
        <v>4.2</v>
      </c>
      <c r="J75">
        <v>2.8</v>
      </c>
      <c r="K75">
        <v>72.655000000000001</v>
      </c>
      <c r="L75">
        <v>0</v>
      </c>
      <c r="M75">
        <v>26.038</v>
      </c>
      <c r="N75">
        <v>237860000</v>
      </c>
      <c r="O75">
        <v>4</v>
      </c>
      <c r="P75" t="s">
        <v>1598</v>
      </c>
      <c r="Q75" t="s">
        <v>1598</v>
      </c>
      <c r="R75" t="s">
        <v>1599</v>
      </c>
    </row>
    <row r="76" spans="1:18" x14ac:dyDescent="0.3">
      <c r="A76">
        <v>29.3322</v>
      </c>
      <c r="B76">
        <v>29.540700000000001</v>
      </c>
      <c r="C76">
        <v>29.875900000000001</v>
      </c>
      <c r="D76">
        <v>29.258800000000001</v>
      </c>
      <c r="E76">
        <v>6</v>
      </c>
      <c r="F76">
        <v>4</v>
      </c>
      <c r="G76">
        <v>2</v>
      </c>
      <c r="H76">
        <v>25.8</v>
      </c>
      <c r="I76">
        <v>22.1</v>
      </c>
      <c r="J76">
        <v>12.7</v>
      </c>
      <c r="K76">
        <v>34.414000000000001</v>
      </c>
      <c r="L76">
        <v>0</v>
      </c>
      <c r="M76">
        <v>58.622999999999998</v>
      </c>
      <c r="N76">
        <v>4695800000</v>
      </c>
      <c r="O76">
        <v>25</v>
      </c>
      <c r="P76" t="s">
        <v>1888</v>
      </c>
      <c r="Q76" t="s">
        <v>1888</v>
      </c>
      <c r="R76" t="s">
        <v>1889</v>
      </c>
    </row>
    <row r="77" spans="1:18" x14ac:dyDescent="0.3">
      <c r="A77">
        <v>31.704999999999998</v>
      </c>
      <c r="B77">
        <v>31.962800000000001</v>
      </c>
      <c r="C77">
        <v>31.9801</v>
      </c>
      <c r="D77">
        <v>31.7072</v>
      </c>
      <c r="E77">
        <v>14</v>
      </c>
      <c r="F77">
        <v>14</v>
      </c>
      <c r="G77">
        <v>4</v>
      </c>
      <c r="H77">
        <v>25.6</v>
      </c>
      <c r="I77">
        <v>25.6</v>
      </c>
      <c r="J77">
        <v>6.8</v>
      </c>
      <c r="K77">
        <v>66.563999999999993</v>
      </c>
      <c r="L77">
        <v>0</v>
      </c>
      <c r="M77">
        <v>323.31</v>
      </c>
      <c r="N77">
        <v>23883000000</v>
      </c>
      <c r="O77">
        <v>84</v>
      </c>
      <c r="P77" t="s">
        <v>1580</v>
      </c>
      <c r="Q77" t="s">
        <v>1580</v>
      </c>
      <c r="R77" t="s">
        <v>1581</v>
      </c>
    </row>
    <row r="78" spans="1:18" x14ac:dyDescent="0.3">
      <c r="A78">
        <v>29.256599999999999</v>
      </c>
      <c r="B78">
        <v>29.569500000000001</v>
      </c>
      <c r="C78">
        <v>29.748899999999999</v>
      </c>
      <c r="D78">
        <v>29.393999999999998</v>
      </c>
      <c r="E78">
        <v>14</v>
      </c>
      <c r="F78">
        <v>14</v>
      </c>
      <c r="G78">
        <v>3</v>
      </c>
      <c r="H78">
        <v>25.6</v>
      </c>
      <c r="I78">
        <v>25.6</v>
      </c>
      <c r="J78">
        <v>4</v>
      </c>
      <c r="K78">
        <v>72.400999999999996</v>
      </c>
      <c r="L78">
        <v>0</v>
      </c>
      <c r="M78">
        <v>254.62</v>
      </c>
      <c r="N78">
        <v>4720100000</v>
      </c>
      <c r="O78">
        <v>66</v>
      </c>
      <c r="P78" t="s">
        <v>1585</v>
      </c>
      <c r="Q78" t="s">
        <v>1585</v>
      </c>
      <c r="R78" t="s">
        <v>1586</v>
      </c>
    </row>
    <row r="79" spans="1:18" x14ac:dyDescent="0.3">
      <c r="A79">
        <v>26.7255</v>
      </c>
      <c r="B79">
        <v>26.895</v>
      </c>
      <c r="C79">
        <v>26.946400000000001</v>
      </c>
      <c r="D79">
        <v>26.858899999999998</v>
      </c>
      <c r="E79">
        <v>8</v>
      </c>
      <c r="F79">
        <v>8</v>
      </c>
      <c r="G79">
        <v>1</v>
      </c>
      <c r="H79">
        <v>25.6</v>
      </c>
      <c r="I79">
        <v>25.6</v>
      </c>
      <c r="J79">
        <v>3.6</v>
      </c>
      <c r="K79">
        <v>49.006999999999998</v>
      </c>
      <c r="L79">
        <v>0</v>
      </c>
      <c r="M79">
        <v>144.62</v>
      </c>
      <c r="N79">
        <v>748420000</v>
      </c>
      <c r="O79">
        <v>27</v>
      </c>
      <c r="P79" t="s">
        <v>1725</v>
      </c>
      <c r="Q79" t="s">
        <v>1725</v>
      </c>
      <c r="R79" t="s">
        <v>1726</v>
      </c>
    </row>
    <row r="80" spans="1:18" x14ac:dyDescent="0.3">
      <c r="A80" t="s">
        <v>41</v>
      </c>
      <c r="B80">
        <v>24.7119</v>
      </c>
      <c r="C80">
        <v>24.6188</v>
      </c>
      <c r="D80">
        <v>24.223099999999999</v>
      </c>
      <c r="E80">
        <v>7</v>
      </c>
      <c r="F80">
        <v>2</v>
      </c>
      <c r="G80">
        <v>0</v>
      </c>
      <c r="H80">
        <v>25.5</v>
      </c>
      <c r="I80">
        <v>4.2</v>
      </c>
      <c r="J80">
        <v>0</v>
      </c>
      <c r="K80">
        <v>29.021000000000001</v>
      </c>
      <c r="L80">
        <v>0</v>
      </c>
      <c r="M80">
        <v>20.785</v>
      </c>
      <c r="N80">
        <v>142250000</v>
      </c>
      <c r="O80">
        <v>4</v>
      </c>
      <c r="P80" t="s">
        <v>1813</v>
      </c>
      <c r="Q80" t="s">
        <v>1813</v>
      </c>
      <c r="R80" t="s">
        <v>1814</v>
      </c>
    </row>
    <row r="81" spans="1:18" x14ac:dyDescent="0.3">
      <c r="A81">
        <v>24.501100000000001</v>
      </c>
      <c r="B81">
        <v>24.430499999999999</v>
      </c>
      <c r="C81">
        <v>24.970099999999999</v>
      </c>
      <c r="D81">
        <v>24.9496</v>
      </c>
      <c r="E81">
        <v>4</v>
      </c>
      <c r="F81">
        <v>4</v>
      </c>
      <c r="G81">
        <v>3</v>
      </c>
      <c r="H81">
        <v>25.5</v>
      </c>
      <c r="I81">
        <v>25.5</v>
      </c>
      <c r="J81">
        <v>19.2</v>
      </c>
      <c r="K81">
        <v>28.172999999999998</v>
      </c>
      <c r="L81">
        <v>0</v>
      </c>
      <c r="M81">
        <v>56.179000000000002</v>
      </c>
      <c r="N81">
        <v>172550000</v>
      </c>
      <c r="O81">
        <v>16</v>
      </c>
      <c r="P81" t="s">
        <v>2151</v>
      </c>
      <c r="Q81" t="s">
        <v>2152</v>
      </c>
      <c r="R81" t="s">
        <v>2153</v>
      </c>
    </row>
    <row r="82" spans="1:18" x14ac:dyDescent="0.3">
      <c r="A82">
        <v>25.2682</v>
      </c>
      <c r="B82">
        <v>25.8188</v>
      </c>
      <c r="C82">
        <v>25.7727</v>
      </c>
      <c r="D82">
        <v>25.8108</v>
      </c>
      <c r="E82">
        <v>3</v>
      </c>
      <c r="F82">
        <v>3</v>
      </c>
      <c r="G82">
        <v>3</v>
      </c>
      <c r="H82">
        <v>25.4</v>
      </c>
      <c r="I82">
        <v>25.4</v>
      </c>
      <c r="J82">
        <v>25.4</v>
      </c>
      <c r="K82">
        <v>29.858000000000001</v>
      </c>
      <c r="L82">
        <v>0</v>
      </c>
      <c r="M82">
        <v>85.262</v>
      </c>
      <c r="N82">
        <v>331280000</v>
      </c>
      <c r="O82">
        <v>13</v>
      </c>
      <c r="P82" t="s">
        <v>2271</v>
      </c>
      <c r="Q82" t="s">
        <v>2271</v>
      </c>
      <c r="R82" t="s">
        <v>2272</v>
      </c>
    </row>
    <row r="83" spans="1:18" x14ac:dyDescent="0.3">
      <c r="A83">
        <v>28.694400000000002</v>
      </c>
      <c r="B83">
        <v>29.141300000000001</v>
      </c>
      <c r="C83">
        <v>29.2742</v>
      </c>
      <c r="D83">
        <v>29.1813</v>
      </c>
      <c r="E83">
        <v>13</v>
      </c>
      <c r="F83">
        <v>13</v>
      </c>
      <c r="G83">
        <v>1</v>
      </c>
      <c r="H83">
        <v>25.2</v>
      </c>
      <c r="I83">
        <v>25.2</v>
      </c>
      <c r="J83">
        <v>2.8</v>
      </c>
      <c r="K83">
        <v>60.817</v>
      </c>
      <c r="L83">
        <v>0</v>
      </c>
      <c r="M83">
        <v>265.70999999999998</v>
      </c>
      <c r="N83">
        <v>3573100000</v>
      </c>
      <c r="O83">
        <v>52</v>
      </c>
      <c r="P83" t="s">
        <v>1594</v>
      </c>
      <c r="Q83" t="s">
        <v>1594</v>
      </c>
      <c r="R83" t="s">
        <v>1595</v>
      </c>
    </row>
    <row r="84" spans="1:18" x14ac:dyDescent="0.3">
      <c r="A84">
        <v>26.815999999999999</v>
      </c>
      <c r="B84">
        <v>26.1509</v>
      </c>
      <c r="C84">
        <v>25.995699999999999</v>
      </c>
      <c r="D84">
        <v>26.032499999999999</v>
      </c>
      <c r="E84">
        <v>5</v>
      </c>
      <c r="F84">
        <v>5</v>
      </c>
      <c r="G84">
        <v>4</v>
      </c>
      <c r="H84">
        <v>25.1</v>
      </c>
      <c r="I84">
        <v>25.1</v>
      </c>
      <c r="J84">
        <v>15.2</v>
      </c>
      <c r="K84">
        <v>36.798999999999999</v>
      </c>
      <c r="L84">
        <v>0</v>
      </c>
      <c r="M84">
        <v>62.161000000000001</v>
      </c>
      <c r="N84">
        <v>480300000</v>
      </c>
      <c r="O84">
        <v>12</v>
      </c>
      <c r="P84" t="s">
        <v>1987</v>
      </c>
      <c r="Q84" t="s">
        <v>1988</v>
      </c>
      <c r="R84" t="s">
        <v>1989</v>
      </c>
    </row>
    <row r="85" spans="1:18" x14ac:dyDescent="0.3">
      <c r="A85">
        <v>25.7728</v>
      </c>
      <c r="B85">
        <v>26.1402</v>
      </c>
      <c r="C85">
        <v>26.154900000000001</v>
      </c>
      <c r="D85">
        <v>25.740600000000001</v>
      </c>
      <c r="E85">
        <v>5</v>
      </c>
      <c r="F85">
        <v>5</v>
      </c>
      <c r="G85">
        <v>5</v>
      </c>
      <c r="H85">
        <v>24.8</v>
      </c>
      <c r="I85">
        <v>24.8</v>
      </c>
      <c r="J85">
        <v>24.8</v>
      </c>
      <c r="K85">
        <v>45.37</v>
      </c>
      <c r="L85">
        <v>0</v>
      </c>
      <c r="M85">
        <v>145.38999999999999</v>
      </c>
      <c r="N85">
        <v>401590000</v>
      </c>
      <c r="O85">
        <v>12</v>
      </c>
      <c r="P85" t="s">
        <v>1932</v>
      </c>
      <c r="Q85" t="s">
        <v>1933</v>
      </c>
      <c r="R85" t="s">
        <v>1934</v>
      </c>
    </row>
    <row r="86" spans="1:18" x14ac:dyDescent="0.3">
      <c r="A86">
        <v>26.549499999999998</v>
      </c>
      <c r="B86">
        <v>26.427499999999998</v>
      </c>
      <c r="C86">
        <v>26.0197</v>
      </c>
      <c r="D86">
        <v>25.8614</v>
      </c>
      <c r="E86">
        <v>4</v>
      </c>
      <c r="F86">
        <v>4</v>
      </c>
      <c r="G86">
        <v>2</v>
      </c>
      <c r="H86">
        <v>24.7</v>
      </c>
      <c r="I86">
        <v>24.7</v>
      </c>
      <c r="J86">
        <v>13</v>
      </c>
      <c r="K86">
        <v>34.988999999999997</v>
      </c>
      <c r="L86">
        <v>0</v>
      </c>
      <c r="M86">
        <v>50.94</v>
      </c>
      <c r="N86">
        <v>460240000</v>
      </c>
      <c r="O86">
        <v>12</v>
      </c>
      <c r="P86" t="s">
        <v>2201</v>
      </c>
      <c r="Q86" t="s">
        <v>2201</v>
      </c>
      <c r="R86" t="s">
        <v>2202</v>
      </c>
    </row>
    <row r="87" spans="1:18" x14ac:dyDescent="0.3">
      <c r="A87">
        <v>28.974299999999999</v>
      </c>
      <c r="B87">
        <v>28.860900000000001</v>
      </c>
      <c r="C87">
        <v>29.152100000000001</v>
      </c>
      <c r="D87">
        <v>28.986999999999998</v>
      </c>
      <c r="E87">
        <v>7</v>
      </c>
      <c r="F87">
        <v>7</v>
      </c>
      <c r="G87">
        <v>2</v>
      </c>
      <c r="H87">
        <v>24.5</v>
      </c>
      <c r="I87">
        <v>24.5</v>
      </c>
      <c r="J87">
        <v>9.6999999999999993</v>
      </c>
      <c r="K87">
        <v>51.747</v>
      </c>
      <c r="L87">
        <v>0</v>
      </c>
      <c r="M87">
        <v>173.4</v>
      </c>
      <c r="N87">
        <v>3287600000</v>
      </c>
      <c r="O87">
        <v>28</v>
      </c>
      <c r="P87" t="s">
        <v>1783</v>
      </c>
      <c r="Q87" t="s">
        <v>1784</v>
      </c>
      <c r="R87" t="s">
        <v>1785</v>
      </c>
    </row>
    <row r="88" spans="1:18" x14ac:dyDescent="0.3">
      <c r="A88">
        <v>23.766300000000001</v>
      </c>
      <c r="B88">
        <v>23.9178</v>
      </c>
      <c r="C88">
        <v>23.8813</v>
      </c>
      <c r="D88">
        <v>23.844799999999999</v>
      </c>
      <c r="E88">
        <v>5</v>
      </c>
      <c r="F88">
        <v>5</v>
      </c>
      <c r="G88">
        <v>5</v>
      </c>
      <c r="H88">
        <v>24.3</v>
      </c>
      <c r="I88">
        <v>24.3</v>
      </c>
      <c r="J88">
        <v>24.3</v>
      </c>
      <c r="K88">
        <v>43.116</v>
      </c>
      <c r="L88">
        <v>0</v>
      </c>
      <c r="M88">
        <v>43.149000000000001</v>
      </c>
      <c r="N88">
        <v>94664000</v>
      </c>
      <c r="O88">
        <v>8</v>
      </c>
      <c r="P88" t="s">
        <v>1972</v>
      </c>
      <c r="Q88" t="s">
        <v>1972</v>
      </c>
      <c r="R88" t="s">
        <v>1973</v>
      </c>
    </row>
    <row r="89" spans="1:18" x14ac:dyDescent="0.3">
      <c r="A89">
        <v>24.733000000000001</v>
      </c>
      <c r="B89">
        <v>25.311599999999999</v>
      </c>
      <c r="C89">
        <v>25.347000000000001</v>
      </c>
      <c r="D89">
        <v>25.375699999999998</v>
      </c>
      <c r="E89">
        <v>4</v>
      </c>
      <c r="F89">
        <v>4</v>
      </c>
      <c r="G89">
        <v>4</v>
      </c>
      <c r="H89">
        <v>24.2</v>
      </c>
      <c r="I89">
        <v>24.2</v>
      </c>
      <c r="J89">
        <v>24.2</v>
      </c>
      <c r="K89">
        <v>26.053000000000001</v>
      </c>
      <c r="L89">
        <v>0</v>
      </c>
      <c r="M89">
        <v>48.938000000000002</v>
      </c>
      <c r="N89">
        <v>237500000</v>
      </c>
      <c r="O89">
        <v>18</v>
      </c>
      <c r="P89" t="s">
        <v>2093</v>
      </c>
      <c r="Q89" t="s">
        <v>2094</v>
      </c>
      <c r="R89" t="s">
        <v>2095</v>
      </c>
    </row>
    <row r="90" spans="1:18" x14ac:dyDescent="0.3">
      <c r="A90">
        <v>26.9588</v>
      </c>
      <c r="B90">
        <v>26.828700000000001</v>
      </c>
      <c r="C90">
        <v>26.793500000000002</v>
      </c>
      <c r="D90">
        <v>26.599599999999999</v>
      </c>
      <c r="E90">
        <v>9</v>
      </c>
      <c r="F90">
        <v>9</v>
      </c>
      <c r="G90">
        <v>9</v>
      </c>
      <c r="H90">
        <v>24.1</v>
      </c>
      <c r="I90">
        <v>24.1</v>
      </c>
      <c r="J90">
        <v>24.1</v>
      </c>
      <c r="K90">
        <v>80.710999999999999</v>
      </c>
      <c r="L90">
        <v>0</v>
      </c>
      <c r="M90">
        <v>249.32</v>
      </c>
      <c r="N90">
        <v>698360000</v>
      </c>
      <c r="O90">
        <v>25</v>
      </c>
      <c r="P90" t="s">
        <v>1653</v>
      </c>
      <c r="Q90" t="s">
        <v>1654</v>
      </c>
      <c r="R90" t="s">
        <v>1655</v>
      </c>
    </row>
    <row r="91" spans="1:18" x14ac:dyDescent="0.3">
      <c r="A91">
        <v>28.599</v>
      </c>
      <c r="B91">
        <v>28.502700000000001</v>
      </c>
      <c r="C91">
        <v>28.107600000000001</v>
      </c>
      <c r="D91">
        <v>28.314299999999999</v>
      </c>
      <c r="E91">
        <v>6</v>
      </c>
      <c r="F91">
        <v>2</v>
      </c>
      <c r="G91">
        <v>0</v>
      </c>
      <c r="H91">
        <v>24</v>
      </c>
      <c r="I91">
        <v>4.5</v>
      </c>
      <c r="J91">
        <v>0</v>
      </c>
      <c r="K91">
        <v>31.675999999999998</v>
      </c>
      <c r="L91">
        <v>0</v>
      </c>
      <c r="M91">
        <v>31.018000000000001</v>
      </c>
      <c r="N91">
        <v>2108000000</v>
      </c>
      <c r="O91">
        <v>12</v>
      </c>
      <c r="P91" t="s">
        <v>1922</v>
      </c>
      <c r="Q91" t="s">
        <v>1922</v>
      </c>
      <c r="R91" t="s">
        <v>1923</v>
      </c>
    </row>
    <row r="92" spans="1:18" x14ac:dyDescent="0.3">
      <c r="A92">
        <v>25.915199999999999</v>
      </c>
      <c r="B92">
        <v>25.879300000000001</v>
      </c>
      <c r="C92">
        <v>26.016100000000002</v>
      </c>
      <c r="D92">
        <v>26.462</v>
      </c>
      <c r="E92">
        <v>5</v>
      </c>
      <c r="F92">
        <v>5</v>
      </c>
      <c r="G92">
        <v>3</v>
      </c>
      <c r="H92">
        <v>24</v>
      </c>
      <c r="I92">
        <v>24</v>
      </c>
      <c r="J92">
        <v>10.6</v>
      </c>
      <c r="K92">
        <v>26.876000000000001</v>
      </c>
      <c r="L92">
        <v>0</v>
      </c>
      <c r="M92">
        <v>81.72</v>
      </c>
      <c r="N92">
        <v>438660000</v>
      </c>
      <c r="O92">
        <v>17</v>
      </c>
      <c r="P92" t="s">
        <v>1993</v>
      </c>
      <c r="Q92" t="s">
        <v>1994</v>
      </c>
      <c r="R92" t="s">
        <v>1995</v>
      </c>
    </row>
    <row r="93" spans="1:18" x14ac:dyDescent="0.3">
      <c r="A93">
        <v>30.604600000000001</v>
      </c>
      <c r="B93">
        <v>30.8996</v>
      </c>
      <c r="C93">
        <v>30.547499999999999</v>
      </c>
      <c r="D93">
        <v>30.744499999999999</v>
      </c>
      <c r="E93">
        <v>14</v>
      </c>
      <c r="F93">
        <v>14</v>
      </c>
      <c r="G93">
        <v>8</v>
      </c>
      <c r="H93">
        <v>23.8</v>
      </c>
      <c r="I93">
        <v>23.8</v>
      </c>
      <c r="J93">
        <v>14.9</v>
      </c>
      <c r="K93">
        <v>85.51</v>
      </c>
      <c r="L93">
        <v>0</v>
      </c>
      <c r="M93">
        <v>323.31</v>
      </c>
      <c r="N93">
        <v>10535000000</v>
      </c>
      <c r="O93">
        <v>63</v>
      </c>
      <c r="P93" t="s">
        <v>1575</v>
      </c>
      <c r="Q93" t="s">
        <v>1576</v>
      </c>
      <c r="R93" t="s">
        <v>1577</v>
      </c>
    </row>
    <row r="94" spans="1:18" x14ac:dyDescent="0.3">
      <c r="A94">
        <v>25.716899999999999</v>
      </c>
      <c r="B94">
        <v>26.353200000000001</v>
      </c>
      <c r="C94">
        <v>26.265899999999998</v>
      </c>
      <c r="D94">
        <v>25.846699999999998</v>
      </c>
      <c r="E94">
        <v>10</v>
      </c>
      <c r="F94">
        <v>3</v>
      </c>
      <c r="G94">
        <v>3</v>
      </c>
      <c r="H94">
        <v>23.8</v>
      </c>
      <c r="I94">
        <v>2.9</v>
      </c>
      <c r="J94">
        <v>2.9</v>
      </c>
      <c r="K94">
        <v>57.838000000000001</v>
      </c>
      <c r="L94">
        <v>0</v>
      </c>
      <c r="M94">
        <v>109.29</v>
      </c>
      <c r="N94">
        <v>436170000</v>
      </c>
      <c r="O94">
        <v>14</v>
      </c>
      <c r="P94" t="s">
        <v>1638</v>
      </c>
      <c r="Q94" t="s">
        <v>1639</v>
      </c>
      <c r="R94" t="s">
        <v>1640</v>
      </c>
    </row>
    <row r="95" spans="1:18" x14ac:dyDescent="0.3">
      <c r="A95">
        <v>26.805900000000001</v>
      </c>
      <c r="B95">
        <v>27.063300000000002</v>
      </c>
      <c r="C95">
        <v>27.4358</v>
      </c>
      <c r="D95">
        <v>26.936</v>
      </c>
      <c r="E95">
        <v>6</v>
      </c>
      <c r="F95">
        <v>6</v>
      </c>
      <c r="G95">
        <v>4</v>
      </c>
      <c r="H95">
        <v>23.6</v>
      </c>
      <c r="I95">
        <v>23.6</v>
      </c>
      <c r="J95">
        <v>15.1</v>
      </c>
      <c r="K95">
        <v>41.725999999999999</v>
      </c>
      <c r="L95">
        <v>0</v>
      </c>
      <c r="M95">
        <v>75.789000000000001</v>
      </c>
      <c r="N95">
        <v>892610000</v>
      </c>
      <c r="O95">
        <v>15</v>
      </c>
      <c r="P95" t="s">
        <v>1860</v>
      </c>
      <c r="Q95" t="s">
        <v>1860</v>
      </c>
      <c r="R95" t="s">
        <v>1861</v>
      </c>
    </row>
    <row r="96" spans="1:18" x14ac:dyDescent="0.3">
      <c r="A96">
        <v>26.757100000000001</v>
      </c>
      <c r="B96">
        <v>26.803000000000001</v>
      </c>
      <c r="C96">
        <v>26.854399999999998</v>
      </c>
      <c r="D96">
        <v>26.703600000000002</v>
      </c>
      <c r="E96">
        <v>9</v>
      </c>
      <c r="F96">
        <v>9</v>
      </c>
      <c r="G96">
        <v>2</v>
      </c>
      <c r="H96">
        <v>23.4</v>
      </c>
      <c r="I96">
        <v>23.4</v>
      </c>
      <c r="J96">
        <v>6.8</v>
      </c>
      <c r="K96">
        <v>62.220999999999997</v>
      </c>
      <c r="L96">
        <v>0</v>
      </c>
      <c r="M96">
        <v>99.253</v>
      </c>
      <c r="N96">
        <v>700250000</v>
      </c>
      <c r="O96">
        <v>29</v>
      </c>
      <c r="P96" t="s">
        <v>1673</v>
      </c>
      <c r="Q96" t="s">
        <v>1673</v>
      </c>
      <c r="R96" t="s">
        <v>1674</v>
      </c>
    </row>
    <row r="97" spans="1:18" x14ac:dyDescent="0.3">
      <c r="A97">
        <v>28.084900000000001</v>
      </c>
      <c r="B97">
        <v>28.358799999999999</v>
      </c>
      <c r="C97">
        <v>28.705500000000001</v>
      </c>
      <c r="D97">
        <v>28.634899999999998</v>
      </c>
      <c r="E97">
        <v>3</v>
      </c>
      <c r="F97">
        <v>3</v>
      </c>
      <c r="G97">
        <v>3</v>
      </c>
      <c r="H97">
        <v>23.2</v>
      </c>
      <c r="I97">
        <v>23.2</v>
      </c>
      <c r="J97">
        <v>23.2</v>
      </c>
      <c r="K97">
        <v>16.565000000000001</v>
      </c>
      <c r="L97">
        <v>0</v>
      </c>
      <c r="M97">
        <v>77.424999999999997</v>
      </c>
      <c r="N97">
        <v>2318200000</v>
      </c>
      <c r="O97">
        <v>13</v>
      </c>
      <c r="P97" t="s">
        <v>2279</v>
      </c>
      <c r="Q97" t="s">
        <v>2280</v>
      </c>
      <c r="R97" t="s">
        <v>2281</v>
      </c>
    </row>
    <row r="98" spans="1:18" x14ac:dyDescent="0.3">
      <c r="A98">
        <v>26.029800000000002</v>
      </c>
      <c r="B98">
        <v>26.238</v>
      </c>
      <c r="C98">
        <v>26.520600000000002</v>
      </c>
      <c r="D98">
        <v>26.414200000000001</v>
      </c>
      <c r="E98">
        <v>4</v>
      </c>
      <c r="F98">
        <v>4</v>
      </c>
      <c r="G98">
        <v>3</v>
      </c>
      <c r="H98">
        <v>23</v>
      </c>
      <c r="I98">
        <v>23</v>
      </c>
      <c r="J98">
        <v>18.899999999999999</v>
      </c>
      <c r="K98">
        <v>29.428000000000001</v>
      </c>
      <c r="L98">
        <v>0</v>
      </c>
      <c r="M98">
        <v>35.906999999999996</v>
      </c>
      <c r="N98">
        <v>514670000</v>
      </c>
      <c r="O98">
        <v>12</v>
      </c>
      <c r="P98" t="s">
        <v>2162</v>
      </c>
      <c r="Q98" t="s">
        <v>2163</v>
      </c>
      <c r="R98" t="s">
        <v>2164</v>
      </c>
    </row>
    <row r="99" spans="1:18" x14ac:dyDescent="0.3">
      <c r="A99">
        <v>27.3963</v>
      </c>
      <c r="B99">
        <v>27.354600000000001</v>
      </c>
      <c r="C99">
        <v>28.0303</v>
      </c>
      <c r="D99">
        <v>27.5885</v>
      </c>
      <c r="E99">
        <v>7</v>
      </c>
      <c r="F99">
        <v>7</v>
      </c>
      <c r="G99">
        <v>4</v>
      </c>
      <c r="H99">
        <v>22.9</v>
      </c>
      <c r="I99">
        <v>22.9</v>
      </c>
      <c r="J99">
        <v>12.3</v>
      </c>
      <c r="K99">
        <v>64.771000000000001</v>
      </c>
      <c r="L99">
        <v>0</v>
      </c>
      <c r="M99">
        <v>160.51</v>
      </c>
      <c r="N99">
        <v>1287200000</v>
      </c>
      <c r="O99">
        <v>26</v>
      </c>
      <c r="P99" t="s">
        <v>1763</v>
      </c>
      <c r="Q99" t="s">
        <v>1764</v>
      </c>
      <c r="R99" t="s">
        <v>1765</v>
      </c>
    </row>
    <row r="100" spans="1:18" x14ac:dyDescent="0.3">
      <c r="A100">
        <v>32.605600000000003</v>
      </c>
      <c r="B100">
        <v>32.818100000000001</v>
      </c>
      <c r="C100">
        <v>32.879399999999997</v>
      </c>
      <c r="D100">
        <v>32.923400000000001</v>
      </c>
      <c r="E100">
        <v>6</v>
      </c>
      <c r="F100">
        <v>6</v>
      </c>
      <c r="G100">
        <v>5</v>
      </c>
      <c r="H100">
        <v>22.9</v>
      </c>
      <c r="I100">
        <v>22.9</v>
      </c>
      <c r="J100">
        <v>19</v>
      </c>
      <c r="K100">
        <v>40.018000000000001</v>
      </c>
      <c r="L100">
        <v>0</v>
      </c>
      <c r="M100">
        <v>106.76</v>
      </c>
      <c r="N100">
        <v>46536000000</v>
      </c>
      <c r="O100">
        <v>52</v>
      </c>
      <c r="P100" t="s">
        <v>1849</v>
      </c>
      <c r="Q100" t="s">
        <v>1849</v>
      </c>
      <c r="R100" t="s">
        <v>1850</v>
      </c>
    </row>
    <row r="101" spans="1:18" x14ac:dyDescent="0.3">
      <c r="A101">
        <v>25.749300000000002</v>
      </c>
      <c r="B101">
        <v>25.759599999999999</v>
      </c>
      <c r="C101">
        <v>26.657299999999999</v>
      </c>
      <c r="D101">
        <v>25.7652</v>
      </c>
      <c r="E101">
        <v>6</v>
      </c>
      <c r="F101">
        <v>1</v>
      </c>
      <c r="G101">
        <v>1</v>
      </c>
      <c r="H101">
        <v>22.9</v>
      </c>
      <c r="I101">
        <v>7.3</v>
      </c>
      <c r="J101">
        <v>7.3</v>
      </c>
      <c r="K101">
        <v>33.929000000000002</v>
      </c>
      <c r="L101">
        <v>0</v>
      </c>
      <c r="M101">
        <v>11.487</v>
      </c>
      <c r="N101">
        <v>519290000</v>
      </c>
      <c r="O101">
        <v>11</v>
      </c>
      <c r="P101" t="s">
        <v>1915</v>
      </c>
      <c r="Q101" t="s">
        <v>1915</v>
      </c>
      <c r="R101" t="s">
        <v>1916</v>
      </c>
    </row>
    <row r="102" spans="1:18" x14ac:dyDescent="0.3">
      <c r="A102">
        <v>26.415700000000001</v>
      </c>
      <c r="B102">
        <v>26.1387</v>
      </c>
      <c r="C102">
        <v>26.031500000000001</v>
      </c>
      <c r="D102">
        <v>26.034099999999999</v>
      </c>
      <c r="E102">
        <v>6</v>
      </c>
      <c r="F102">
        <v>3</v>
      </c>
      <c r="G102">
        <v>1</v>
      </c>
      <c r="H102">
        <v>22.8</v>
      </c>
      <c r="I102">
        <v>10</v>
      </c>
      <c r="J102">
        <v>3.2</v>
      </c>
      <c r="K102">
        <v>47.521999999999998</v>
      </c>
      <c r="L102">
        <v>0</v>
      </c>
      <c r="M102">
        <v>50.378</v>
      </c>
      <c r="N102">
        <v>443850000</v>
      </c>
      <c r="O102">
        <v>14</v>
      </c>
      <c r="P102" t="s">
        <v>1909</v>
      </c>
      <c r="Q102" t="s">
        <v>1909</v>
      </c>
      <c r="R102" t="s">
        <v>1910</v>
      </c>
    </row>
    <row r="103" spans="1:18" x14ac:dyDescent="0.3">
      <c r="A103">
        <v>26.738299999999999</v>
      </c>
      <c r="B103">
        <v>26.960899999999999</v>
      </c>
      <c r="C103">
        <v>26.907699999999998</v>
      </c>
      <c r="D103">
        <v>26.690300000000001</v>
      </c>
      <c r="E103">
        <v>10</v>
      </c>
      <c r="F103">
        <v>10</v>
      </c>
      <c r="G103">
        <v>10</v>
      </c>
      <c r="H103">
        <v>22.6</v>
      </c>
      <c r="I103">
        <v>22.6</v>
      </c>
      <c r="J103">
        <v>22.6</v>
      </c>
      <c r="K103">
        <v>86.86</v>
      </c>
      <c r="L103">
        <v>0</v>
      </c>
      <c r="M103">
        <v>115.04</v>
      </c>
      <c r="N103">
        <v>717870000</v>
      </c>
      <c r="O103">
        <v>33</v>
      </c>
      <c r="P103" t="s">
        <v>1624</v>
      </c>
      <c r="Q103" t="s">
        <v>1625</v>
      </c>
      <c r="R103" t="s">
        <v>1626</v>
      </c>
    </row>
    <row r="104" spans="1:18" x14ac:dyDescent="0.3">
      <c r="A104">
        <v>26.431699999999999</v>
      </c>
      <c r="B104">
        <v>26.373200000000001</v>
      </c>
      <c r="C104">
        <v>26.642499999999998</v>
      </c>
      <c r="D104">
        <v>26.180299999999999</v>
      </c>
      <c r="E104">
        <v>5</v>
      </c>
      <c r="F104">
        <v>1</v>
      </c>
      <c r="G104">
        <v>1</v>
      </c>
      <c r="H104">
        <v>22.5</v>
      </c>
      <c r="I104">
        <v>5.8</v>
      </c>
      <c r="J104">
        <v>5.8</v>
      </c>
      <c r="K104">
        <v>39.262999999999998</v>
      </c>
      <c r="L104">
        <v>0</v>
      </c>
      <c r="M104">
        <v>51.396000000000001</v>
      </c>
      <c r="N104">
        <v>547690000</v>
      </c>
      <c r="O104">
        <v>9</v>
      </c>
      <c r="P104" t="s">
        <v>2047</v>
      </c>
      <c r="Q104" t="s">
        <v>2047</v>
      </c>
      <c r="R104" t="s">
        <v>2048</v>
      </c>
    </row>
    <row r="105" spans="1:18" x14ac:dyDescent="0.3">
      <c r="A105">
        <v>25.329599999999999</v>
      </c>
      <c r="B105">
        <v>25.558700000000002</v>
      </c>
      <c r="C105">
        <v>25.463699999999999</v>
      </c>
      <c r="D105">
        <v>25.831</v>
      </c>
      <c r="E105">
        <v>6</v>
      </c>
      <c r="F105">
        <v>6</v>
      </c>
      <c r="G105">
        <v>2</v>
      </c>
      <c r="H105">
        <v>22.4</v>
      </c>
      <c r="I105">
        <v>22.4</v>
      </c>
      <c r="J105">
        <v>7.9</v>
      </c>
      <c r="K105">
        <v>32.244</v>
      </c>
      <c r="L105">
        <v>0</v>
      </c>
      <c r="M105">
        <v>59.093000000000004</v>
      </c>
      <c r="N105">
        <v>286710000</v>
      </c>
      <c r="O105">
        <v>12</v>
      </c>
      <c r="P105" t="s">
        <v>1886</v>
      </c>
      <c r="Q105" t="s">
        <v>1886</v>
      </c>
      <c r="R105" t="s">
        <v>1887</v>
      </c>
    </row>
    <row r="106" spans="1:18" x14ac:dyDescent="0.3">
      <c r="A106">
        <v>24.578399999999998</v>
      </c>
      <c r="B106">
        <v>24.461500000000001</v>
      </c>
      <c r="C106">
        <v>24.8004</v>
      </c>
      <c r="D106">
        <v>25.593699999999998</v>
      </c>
      <c r="E106">
        <v>5</v>
      </c>
      <c r="F106">
        <v>3</v>
      </c>
      <c r="G106">
        <v>3</v>
      </c>
      <c r="H106">
        <v>22.4</v>
      </c>
      <c r="I106">
        <v>16.100000000000001</v>
      </c>
      <c r="J106">
        <v>16.100000000000001</v>
      </c>
      <c r="K106">
        <v>28.687000000000001</v>
      </c>
      <c r="L106">
        <v>0</v>
      </c>
      <c r="M106">
        <v>37.267000000000003</v>
      </c>
      <c r="N106">
        <v>197430000</v>
      </c>
      <c r="O106">
        <v>11</v>
      </c>
      <c r="P106" t="s">
        <v>2020</v>
      </c>
      <c r="Q106" t="s">
        <v>2020</v>
      </c>
      <c r="R106" t="s">
        <v>2021</v>
      </c>
    </row>
    <row r="107" spans="1:18" x14ac:dyDescent="0.3">
      <c r="A107">
        <v>29.102900000000002</v>
      </c>
      <c r="B107">
        <v>29.242100000000001</v>
      </c>
      <c r="C107">
        <v>29.1358</v>
      </c>
      <c r="D107">
        <v>28.9937</v>
      </c>
      <c r="E107">
        <v>15</v>
      </c>
      <c r="F107">
        <v>15</v>
      </c>
      <c r="G107">
        <v>4</v>
      </c>
      <c r="H107">
        <v>22.3</v>
      </c>
      <c r="I107">
        <v>22.3</v>
      </c>
      <c r="J107">
        <v>4.4000000000000004</v>
      </c>
      <c r="K107">
        <v>96.418000000000006</v>
      </c>
      <c r="L107">
        <v>0</v>
      </c>
      <c r="M107">
        <v>314.77</v>
      </c>
      <c r="N107">
        <v>3567600000</v>
      </c>
      <c r="O107">
        <v>61</v>
      </c>
      <c r="P107" t="s">
        <v>1567</v>
      </c>
      <c r="Q107" t="s">
        <v>1567</v>
      </c>
      <c r="R107" t="s">
        <v>1568</v>
      </c>
    </row>
    <row r="108" spans="1:18" x14ac:dyDescent="0.3">
      <c r="A108">
        <v>25.920500000000001</v>
      </c>
      <c r="B108">
        <v>26.283799999999999</v>
      </c>
      <c r="C108">
        <v>26.383900000000001</v>
      </c>
      <c r="D108">
        <v>25.8201</v>
      </c>
      <c r="E108">
        <v>4</v>
      </c>
      <c r="F108">
        <v>4</v>
      </c>
      <c r="G108">
        <v>1</v>
      </c>
      <c r="H108">
        <v>22.3</v>
      </c>
      <c r="I108">
        <v>22.3</v>
      </c>
      <c r="J108">
        <v>6.4</v>
      </c>
      <c r="K108">
        <v>21.887</v>
      </c>
      <c r="L108">
        <v>0</v>
      </c>
      <c r="M108">
        <v>53.09</v>
      </c>
      <c r="N108">
        <v>445350000</v>
      </c>
      <c r="O108">
        <v>8</v>
      </c>
      <c r="P108" t="s">
        <v>2230</v>
      </c>
      <c r="Q108" t="s">
        <v>2230</v>
      </c>
      <c r="R108" t="s">
        <v>2231</v>
      </c>
    </row>
    <row r="109" spans="1:18" x14ac:dyDescent="0.3">
      <c r="A109">
        <v>30.829000000000001</v>
      </c>
      <c r="B109">
        <v>30.9343</v>
      </c>
      <c r="C109">
        <v>30.908100000000001</v>
      </c>
      <c r="D109">
        <v>30.922899999999998</v>
      </c>
      <c r="E109">
        <v>8</v>
      </c>
      <c r="F109">
        <v>8</v>
      </c>
      <c r="G109">
        <v>3</v>
      </c>
      <c r="H109">
        <v>22.1</v>
      </c>
      <c r="I109">
        <v>22.1</v>
      </c>
      <c r="J109">
        <v>9.6999999999999993</v>
      </c>
      <c r="K109">
        <v>35.654000000000003</v>
      </c>
      <c r="L109">
        <v>0</v>
      </c>
      <c r="M109">
        <v>323.31</v>
      </c>
      <c r="N109">
        <v>13316000000</v>
      </c>
      <c r="O109">
        <v>44</v>
      </c>
      <c r="P109" t="s">
        <v>1703</v>
      </c>
      <c r="Q109" t="s">
        <v>1703</v>
      </c>
      <c r="R109" t="s">
        <v>1704</v>
      </c>
    </row>
    <row r="110" spans="1:18" x14ac:dyDescent="0.3">
      <c r="A110">
        <v>26.474900000000002</v>
      </c>
      <c r="B110">
        <v>26.5806</v>
      </c>
      <c r="C110">
        <v>26.700099999999999</v>
      </c>
      <c r="D110">
        <v>26.630199999999999</v>
      </c>
      <c r="E110">
        <v>8</v>
      </c>
      <c r="F110">
        <v>3</v>
      </c>
      <c r="G110">
        <v>3</v>
      </c>
      <c r="H110">
        <v>22</v>
      </c>
      <c r="I110">
        <v>8.9</v>
      </c>
      <c r="J110">
        <v>8.9</v>
      </c>
      <c r="K110">
        <v>49.137</v>
      </c>
      <c r="L110">
        <v>0</v>
      </c>
      <c r="M110">
        <v>111.9</v>
      </c>
      <c r="N110">
        <v>619360000</v>
      </c>
      <c r="O110">
        <v>14</v>
      </c>
      <c r="P110" t="s">
        <v>1708</v>
      </c>
      <c r="Q110" t="s">
        <v>1708</v>
      </c>
      <c r="R110" t="s">
        <v>1709</v>
      </c>
    </row>
    <row r="111" spans="1:18" x14ac:dyDescent="0.3">
      <c r="A111">
        <v>25.436900000000001</v>
      </c>
      <c r="B111">
        <v>25.794499999999999</v>
      </c>
      <c r="C111">
        <v>25.8385</v>
      </c>
      <c r="D111">
        <v>25.670999999999999</v>
      </c>
      <c r="E111">
        <v>4</v>
      </c>
      <c r="F111">
        <v>4</v>
      </c>
      <c r="G111">
        <v>4</v>
      </c>
      <c r="H111">
        <v>22</v>
      </c>
      <c r="I111">
        <v>22</v>
      </c>
      <c r="J111">
        <v>22</v>
      </c>
      <c r="K111">
        <v>35.314</v>
      </c>
      <c r="L111">
        <v>0</v>
      </c>
      <c r="M111">
        <v>64.655000000000001</v>
      </c>
      <c r="N111">
        <v>333840000</v>
      </c>
      <c r="O111">
        <v>21</v>
      </c>
      <c r="P111" t="s">
        <v>2077</v>
      </c>
      <c r="Q111" t="s">
        <v>2077</v>
      </c>
      <c r="R111" t="s">
        <v>2078</v>
      </c>
    </row>
    <row r="112" spans="1:18" x14ac:dyDescent="0.3">
      <c r="A112">
        <v>26.616099999999999</v>
      </c>
      <c r="B112">
        <v>26.720800000000001</v>
      </c>
      <c r="C112">
        <v>27.143000000000001</v>
      </c>
      <c r="D112">
        <v>26.904</v>
      </c>
      <c r="E112">
        <v>5</v>
      </c>
      <c r="F112">
        <v>5</v>
      </c>
      <c r="G112">
        <v>3</v>
      </c>
      <c r="H112">
        <v>21.9</v>
      </c>
      <c r="I112">
        <v>21.9</v>
      </c>
      <c r="J112">
        <v>10.8</v>
      </c>
      <c r="K112">
        <v>30.224</v>
      </c>
      <c r="L112">
        <v>0</v>
      </c>
      <c r="M112">
        <v>66.174000000000007</v>
      </c>
      <c r="N112">
        <v>756030000</v>
      </c>
      <c r="O112">
        <v>18</v>
      </c>
      <c r="P112" t="s">
        <v>2006</v>
      </c>
      <c r="Q112" t="s">
        <v>2006</v>
      </c>
      <c r="R112" t="s">
        <v>2007</v>
      </c>
    </row>
    <row r="113" spans="1:18" x14ac:dyDescent="0.3">
      <c r="A113">
        <v>28.645399999999999</v>
      </c>
      <c r="B113">
        <v>28.622699999999998</v>
      </c>
      <c r="C113">
        <v>28.674199999999999</v>
      </c>
      <c r="D113">
        <v>28.7822</v>
      </c>
      <c r="E113">
        <v>9</v>
      </c>
      <c r="F113">
        <v>9</v>
      </c>
      <c r="G113">
        <v>4</v>
      </c>
      <c r="H113">
        <v>21.8</v>
      </c>
      <c r="I113">
        <v>21.8</v>
      </c>
      <c r="J113">
        <v>8.8000000000000007</v>
      </c>
      <c r="K113">
        <v>49.320999999999998</v>
      </c>
      <c r="L113">
        <v>0</v>
      </c>
      <c r="M113">
        <v>323.31</v>
      </c>
      <c r="N113">
        <v>2647100000</v>
      </c>
      <c r="O113">
        <v>28</v>
      </c>
      <c r="P113" t="s">
        <v>1663</v>
      </c>
      <c r="Q113" t="s">
        <v>1663</v>
      </c>
      <c r="R113" t="s">
        <v>1664</v>
      </c>
    </row>
    <row r="114" spans="1:18" x14ac:dyDescent="0.3">
      <c r="A114">
        <v>25.694299999999998</v>
      </c>
      <c r="B114">
        <v>25.5486</v>
      </c>
      <c r="C114">
        <v>25.911999999999999</v>
      </c>
      <c r="D114">
        <v>25.8202</v>
      </c>
      <c r="E114">
        <v>3</v>
      </c>
      <c r="F114">
        <v>3</v>
      </c>
      <c r="G114">
        <v>1</v>
      </c>
      <c r="H114">
        <v>21.8</v>
      </c>
      <c r="I114">
        <v>21.8</v>
      </c>
      <c r="J114">
        <v>5.4</v>
      </c>
      <c r="K114">
        <v>33.588000000000001</v>
      </c>
      <c r="L114">
        <v>0</v>
      </c>
      <c r="M114">
        <v>162.82</v>
      </c>
      <c r="N114">
        <v>346870000</v>
      </c>
      <c r="O114">
        <v>21</v>
      </c>
      <c r="P114" t="s">
        <v>2468</v>
      </c>
      <c r="Q114" t="s">
        <v>2468</v>
      </c>
      <c r="R114" t="s">
        <v>2469</v>
      </c>
    </row>
    <row r="115" spans="1:18" x14ac:dyDescent="0.3">
      <c r="A115">
        <v>29.851800000000001</v>
      </c>
      <c r="B115">
        <v>30.015699999999999</v>
      </c>
      <c r="C115">
        <v>29.919799999999999</v>
      </c>
      <c r="D115">
        <v>29.659700000000001</v>
      </c>
      <c r="E115">
        <v>17</v>
      </c>
      <c r="F115">
        <v>17</v>
      </c>
      <c r="G115">
        <v>7</v>
      </c>
      <c r="H115">
        <v>21.6</v>
      </c>
      <c r="I115">
        <v>21.6</v>
      </c>
      <c r="J115">
        <v>9.5</v>
      </c>
      <c r="K115">
        <v>108.94</v>
      </c>
      <c r="L115">
        <v>0</v>
      </c>
      <c r="M115">
        <v>266.64</v>
      </c>
      <c r="N115">
        <v>5966800000</v>
      </c>
      <c r="O115">
        <v>83</v>
      </c>
      <c r="P115" t="s">
        <v>1560</v>
      </c>
      <c r="Q115" t="s">
        <v>1561</v>
      </c>
      <c r="R115" t="s">
        <v>1562</v>
      </c>
    </row>
    <row r="116" spans="1:18" x14ac:dyDescent="0.3">
      <c r="A116">
        <v>27.982199999999999</v>
      </c>
      <c r="B116">
        <v>28.2822</v>
      </c>
      <c r="C116">
        <v>28.2441</v>
      </c>
      <c r="D116">
        <v>28.086400000000001</v>
      </c>
      <c r="E116">
        <v>8</v>
      </c>
      <c r="F116">
        <v>8</v>
      </c>
      <c r="G116">
        <v>5</v>
      </c>
      <c r="H116">
        <v>21.5</v>
      </c>
      <c r="I116">
        <v>21.5</v>
      </c>
      <c r="J116">
        <v>10.4</v>
      </c>
      <c r="K116">
        <v>59.334000000000003</v>
      </c>
      <c r="L116">
        <v>0</v>
      </c>
      <c r="M116">
        <v>141.88</v>
      </c>
      <c r="N116">
        <v>1963100000</v>
      </c>
      <c r="O116">
        <v>29</v>
      </c>
      <c r="P116" t="s">
        <v>1695</v>
      </c>
      <c r="Q116" t="s">
        <v>1695</v>
      </c>
      <c r="R116" t="s">
        <v>1696</v>
      </c>
    </row>
    <row r="117" spans="1:18" x14ac:dyDescent="0.3">
      <c r="A117">
        <v>29.4801</v>
      </c>
      <c r="B117">
        <v>29.567599999999999</v>
      </c>
      <c r="C117">
        <v>29.740600000000001</v>
      </c>
      <c r="D117">
        <v>29.572600000000001</v>
      </c>
      <c r="E117">
        <v>14</v>
      </c>
      <c r="F117">
        <v>14</v>
      </c>
      <c r="G117">
        <v>5</v>
      </c>
      <c r="H117">
        <v>21.4</v>
      </c>
      <c r="I117">
        <v>21.4</v>
      </c>
      <c r="J117">
        <v>8.5</v>
      </c>
      <c r="K117">
        <v>119.57</v>
      </c>
      <c r="L117">
        <v>0</v>
      </c>
      <c r="M117">
        <v>323.31</v>
      </c>
      <c r="N117">
        <v>5002000000</v>
      </c>
      <c r="O117">
        <v>74</v>
      </c>
      <c r="P117" t="s">
        <v>1578</v>
      </c>
      <c r="Q117" t="s">
        <v>1578</v>
      </c>
      <c r="R117" t="s">
        <v>1579</v>
      </c>
    </row>
    <row r="118" spans="1:18" x14ac:dyDescent="0.3">
      <c r="A118">
        <v>24.001300000000001</v>
      </c>
      <c r="B118">
        <v>24.441600000000001</v>
      </c>
      <c r="C118">
        <v>24.214300000000001</v>
      </c>
      <c r="D118">
        <v>24.010100000000001</v>
      </c>
      <c r="E118">
        <v>4</v>
      </c>
      <c r="F118">
        <v>2</v>
      </c>
      <c r="G118">
        <v>1</v>
      </c>
      <c r="H118">
        <v>21.3</v>
      </c>
      <c r="I118">
        <v>8.1</v>
      </c>
      <c r="J118">
        <v>4.3</v>
      </c>
      <c r="K118">
        <v>40.523000000000003</v>
      </c>
      <c r="L118">
        <v>0</v>
      </c>
      <c r="M118">
        <v>22.672000000000001</v>
      </c>
      <c r="N118">
        <v>115620000</v>
      </c>
      <c r="O118">
        <v>10</v>
      </c>
      <c r="P118" t="s">
        <v>2242</v>
      </c>
      <c r="Q118" t="s">
        <v>2242</v>
      </c>
      <c r="R118" t="s">
        <v>2243</v>
      </c>
    </row>
    <row r="119" spans="1:18" x14ac:dyDescent="0.3">
      <c r="A119">
        <v>25.506499999999999</v>
      </c>
      <c r="B119">
        <v>25.394200000000001</v>
      </c>
      <c r="C119">
        <v>25.362100000000002</v>
      </c>
      <c r="D119">
        <v>24.986899999999999</v>
      </c>
      <c r="E119">
        <v>3</v>
      </c>
      <c r="F119">
        <v>3</v>
      </c>
      <c r="G119">
        <v>3</v>
      </c>
      <c r="H119">
        <v>21.3</v>
      </c>
      <c r="I119">
        <v>21.3</v>
      </c>
      <c r="J119">
        <v>21.3</v>
      </c>
      <c r="K119">
        <v>29.164000000000001</v>
      </c>
      <c r="L119">
        <v>0</v>
      </c>
      <c r="M119">
        <v>29.734000000000002</v>
      </c>
      <c r="N119">
        <v>241850000</v>
      </c>
      <c r="O119">
        <v>9</v>
      </c>
      <c r="P119" t="s">
        <v>2344</v>
      </c>
      <c r="Q119" t="s">
        <v>2345</v>
      </c>
      <c r="R119" t="s">
        <v>2346</v>
      </c>
    </row>
    <row r="120" spans="1:18" x14ac:dyDescent="0.3">
      <c r="A120">
        <v>28.863800000000001</v>
      </c>
      <c r="B120">
        <v>28.771699999999999</v>
      </c>
      <c r="C120">
        <v>28.5703</v>
      </c>
      <c r="D120">
        <v>28.7393</v>
      </c>
      <c r="E120">
        <v>10</v>
      </c>
      <c r="F120">
        <v>10</v>
      </c>
      <c r="G120">
        <v>3</v>
      </c>
      <c r="H120">
        <v>21.2</v>
      </c>
      <c r="I120">
        <v>21.2</v>
      </c>
      <c r="J120">
        <v>10.5</v>
      </c>
      <c r="K120">
        <v>74.715000000000003</v>
      </c>
      <c r="L120">
        <v>0</v>
      </c>
      <c r="M120">
        <v>142.06</v>
      </c>
      <c r="N120">
        <v>2715300000</v>
      </c>
      <c r="O120">
        <v>36</v>
      </c>
      <c r="P120" t="s">
        <v>1635</v>
      </c>
      <c r="Q120" t="s">
        <v>1636</v>
      </c>
      <c r="R120" t="s">
        <v>1637</v>
      </c>
    </row>
    <row r="121" spans="1:18" x14ac:dyDescent="0.3">
      <c r="A121">
        <v>27.188500000000001</v>
      </c>
      <c r="B121">
        <v>27.134899999999998</v>
      </c>
      <c r="C121">
        <v>27.690200000000001</v>
      </c>
      <c r="D121">
        <v>27.4908</v>
      </c>
      <c r="E121">
        <v>6</v>
      </c>
      <c r="F121">
        <v>6</v>
      </c>
      <c r="G121">
        <v>5</v>
      </c>
      <c r="H121">
        <v>21.1</v>
      </c>
      <c r="I121">
        <v>21.1</v>
      </c>
      <c r="J121">
        <v>16</v>
      </c>
      <c r="K121">
        <v>57.975999999999999</v>
      </c>
      <c r="L121">
        <v>0</v>
      </c>
      <c r="M121">
        <v>153.91</v>
      </c>
      <c r="N121">
        <v>1086400000</v>
      </c>
      <c r="O121">
        <v>26</v>
      </c>
      <c r="P121" t="s">
        <v>1844</v>
      </c>
      <c r="Q121" t="s">
        <v>1845</v>
      </c>
      <c r="R121" t="s">
        <v>1846</v>
      </c>
    </row>
    <row r="122" spans="1:18" x14ac:dyDescent="0.3">
      <c r="A122">
        <v>23.5945</v>
      </c>
      <c r="B122">
        <v>23.605599999999999</v>
      </c>
      <c r="C122">
        <v>23.283899999999999</v>
      </c>
      <c r="D122">
        <v>23.031199999999998</v>
      </c>
      <c r="E122">
        <v>2</v>
      </c>
      <c r="F122">
        <v>2</v>
      </c>
      <c r="G122">
        <v>2</v>
      </c>
      <c r="H122">
        <v>21.1</v>
      </c>
      <c r="I122">
        <v>21.1</v>
      </c>
      <c r="J122">
        <v>21.1</v>
      </c>
      <c r="K122">
        <v>16.506</v>
      </c>
      <c r="L122">
        <v>0</v>
      </c>
      <c r="M122">
        <v>23.608000000000001</v>
      </c>
      <c r="N122">
        <v>63945000</v>
      </c>
      <c r="O122">
        <v>5</v>
      </c>
      <c r="P122" t="s">
        <v>2621</v>
      </c>
      <c r="Q122" t="s">
        <v>2621</v>
      </c>
      <c r="R122" t="s">
        <v>2622</v>
      </c>
    </row>
    <row r="123" spans="1:18" x14ac:dyDescent="0.3">
      <c r="A123">
        <v>28.240300000000001</v>
      </c>
      <c r="B123">
        <v>28.467700000000001</v>
      </c>
      <c r="C123">
        <v>28.5627</v>
      </c>
      <c r="D123">
        <v>28.442699999999999</v>
      </c>
      <c r="E123">
        <v>7</v>
      </c>
      <c r="F123">
        <v>7</v>
      </c>
      <c r="G123">
        <v>2</v>
      </c>
      <c r="H123">
        <v>21</v>
      </c>
      <c r="I123">
        <v>21</v>
      </c>
      <c r="J123">
        <v>6.1</v>
      </c>
      <c r="K123">
        <v>46.834000000000003</v>
      </c>
      <c r="L123">
        <v>0</v>
      </c>
      <c r="M123">
        <v>235.93</v>
      </c>
      <c r="N123">
        <v>2223200000</v>
      </c>
      <c r="O123">
        <v>24</v>
      </c>
      <c r="P123" t="s">
        <v>1781</v>
      </c>
      <c r="Q123" t="s">
        <v>1781</v>
      </c>
      <c r="R123" t="s">
        <v>1782</v>
      </c>
    </row>
    <row r="124" spans="1:18" x14ac:dyDescent="0.3">
      <c r="A124">
        <v>25.773700000000002</v>
      </c>
      <c r="B124">
        <v>25.883900000000001</v>
      </c>
      <c r="C124">
        <v>26.3626</v>
      </c>
      <c r="D124">
        <v>26.237300000000001</v>
      </c>
      <c r="E124">
        <v>5</v>
      </c>
      <c r="F124">
        <v>5</v>
      </c>
      <c r="G124">
        <v>5</v>
      </c>
      <c r="H124">
        <v>21</v>
      </c>
      <c r="I124">
        <v>21</v>
      </c>
      <c r="J124">
        <v>21</v>
      </c>
      <c r="K124">
        <v>47.308999999999997</v>
      </c>
      <c r="L124">
        <v>0</v>
      </c>
      <c r="M124">
        <v>66.721000000000004</v>
      </c>
      <c r="N124">
        <v>455270000</v>
      </c>
      <c r="O124">
        <v>23</v>
      </c>
      <c r="P124" t="s">
        <v>1956</v>
      </c>
      <c r="Q124" t="s">
        <v>1956</v>
      </c>
      <c r="R124" t="s">
        <v>1957</v>
      </c>
    </row>
    <row r="125" spans="1:18" x14ac:dyDescent="0.3">
      <c r="A125">
        <v>25.041799999999999</v>
      </c>
      <c r="B125">
        <v>24.7971</v>
      </c>
      <c r="C125">
        <v>24.611799999999999</v>
      </c>
      <c r="D125">
        <v>24.9682</v>
      </c>
      <c r="E125">
        <v>3</v>
      </c>
      <c r="F125">
        <v>3</v>
      </c>
      <c r="G125">
        <v>2</v>
      </c>
      <c r="H125">
        <v>20.9</v>
      </c>
      <c r="I125">
        <v>20.9</v>
      </c>
      <c r="J125">
        <v>9.1999999999999993</v>
      </c>
      <c r="K125">
        <v>15.97</v>
      </c>
      <c r="L125">
        <v>0</v>
      </c>
      <c r="M125">
        <v>31.526</v>
      </c>
      <c r="N125">
        <v>180180000</v>
      </c>
      <c r="O125">
        <v>7</v>
      </c>
      <c r="P125" t="s">
        <v>2437</v>
      </c>
      <c r="Q125" t="s">
        <v>2437</v>
      </c>
      <c r="R125" t="s">
        <v>2438</v>
      </c>
    </row>
    <row r="126" spans="1:18" x14ac:dyDescent="0.3">
      <c r="A126">
        <v>28.404</v>
      </c>
      <c r="B126">
        <v>28.717400000000001</v>
      </c>
      <c r="C126">
        <v>28.793900000000001</v>
      </c>
      <c r="D126">
        <v>28.6724</v>
      </c>
      <c r="E126">
        <v>5</v>
      </c>
      <c r="F126">
        <v>5</v>
      </c>
      <c r="G126">
        <v>5</v>
      </c>
      <c r="H126">
        <v>20.8</v>
      </c>
      <c r="I126">
        <v>20.8</v>
      </c>
      <c r="J126">
        <v>20.8</v>
      </c>
      <c r="K126">
        <v>45.423000000000002</v>
      </c>
      <c r="L126">
        <v>0</v>
      </c>
      <c r="M126">
        <v>278.81</v>
      </c>
      <c r="N126">
        <v>2610200000</v>
      </c>
      <c r="O126">
        <v>26</v>
      </c>
      <c r="P126" t="s">
        <v>1928</v>
      </c>
      <c r="Q126" t="s">
        <v>1928</v>
      </c>
      <c r="R126" t="s">
        <v>1929</v>
      </c>
    </row>
    <row r="127" spans="1:18" x14ac:dyDescent="0.3">
      <c r="A127">
        <v>26.117999999999999</v>
      </c>
      <c r="B127">
        <v>25.848099999999999</v>
      </c>
      <c r="C127">
        <v>25.347300000000001</v>
      </c>
      <c r="D127">
        <v>25.559799999999999</v>
      </c>
      <c r="E127">
        <v>4</v>
      </c>
      <c r="F127">
        <v>4</v>
      </c>
      <c r="G127">
        <v>3</v>
      </c>
      <c r="H127">
        <v>20.6</v>
      </c>
      <c r="I127">
        <v>20.6</v>
      </c>
      <c r="J127">
        <v>16.7</v>
      </c>
      <c r="K127">
        <v>33.533000000000001</v>
      </c>
      <c r="L127">
        <v>0</v>
      </c>
      <c r="M127">
        <v>72.510999999999996</v>
      </c>
      <c r="N127">
        <v>329290000</v>
      </c>
      <c r="O127">
        <v>13</v>
      </c>
      <c r="P127" t="s">
        <v>2141</v>
      </c>
      <c r="Q127" t="s">
        <v>2142</v>
      </c>
      <c r="R127" t="s">
        <v>2143</v>
      </c>
    </row>
    <row r="128" spans="1:18" x14ac:dyDescent="0.3">
      <c r="A128">
        <v>26.5092</v>
      </c>
      <c r="B128">
        <v>26.6373</v>
      </c>
      <c r="C128">
        <v>26.6663</v>
      </c>
      <c r="D128">
        <v>26.3535</v>
      </c>
      <c r="E128">
        <v>10</v>
      </c>
      <c r="F128">
        <v>10</v>
      </c>
      <c r="G128">
        <v>1</v>
      </c>
      <c r="H128">
        <v>20.399999999999999</v>
      </c>
      <c r="I128">
        <v>20.399999999999999</v>
      </c>
      <c r="J128">
        <v>2</v>
      </c>
      <c r="K128">
        <v>66.831000000000003</v>
      </c>
      <c r="L128">
        <v>0</v>
      </c>
      <c r="M128">
        <v>108.5</v>
      </c>
      <c r="N128">
        <v>593750000</v>
      </c>
      <c r="O128">
        <v>21</v>
      </c>
      <c r="P128" t="s">
        <v>1643</v>
      </c>
      <c r="Q128" t="s">
        <v>1643</v>
      </c>
      <c r="R128" t="s">
        <v>1644</v>
      </c>
    </row>
    <row r="129" spans="1:18" x14ac:dyDescent="0.3">
      <c r="A129">
        <v>27.516500000000001</v>
      </c>
      <c r="B129">
        <v>27.247399999999999</v>
      </c>
      <c r="C129">
        <v>28.192299999999999</v>
      </c>
      <c r="D129">
        <v>27.1995</v>
      </c>
      <c r="E129">
        <v>8</v>
      </c>
      <c r="F129">
        <v>1</v>
      </c>
      <c r="G129">
        <v>0</v>
      </c>
      <c r="H129">
        <v>20.399999999999999</v>
      </c>
      <c r="I129">
        <v>2.2000000000000002</v>
      </c>
      <c r="J129">
        <v>0</v>
      </c>
      <c r="K129">
        <v>70.754999999999995</v>
      </c>
      <c r="L129">
        <v>0</v>
      </c>
      <c r="M129">
        <v>36.890999999999998</v>
      </c>
      <c r="N129">
        <v>1301100000</v>
      </c>
      <c r="O129">
        <v>8</v>
      </c>
      <c r="P129" t="s">
        <v>1735</v>
      </c>
      <c r="Q129" t="s">
        <v>1735</v>
      </c>
      <c r="R129" t="s">
        <v>1736</v>
      </c>
    </row>
    <row r="130" spans="1:18" x14ac:dyDescent="0.3">
      <c r="A130">
        <v>26.150099999999998</v>
      </c>
      <c r="B130">
        <v>26.2956</v>
      </c>
      <c r="C130">
        <v>26.169499999999999</v>
      </c>
      <c r="D130">
        <v>26.269500000000001</v>
      </c>
      <c r="E130">
        <v>4</v>
      </c>
      <c r="F130">
        <v>4</v>
      </c>
      <c r="G130">
        <v>4</v>
      </c>
      <c r="H130">
        <v>20.3</v>
      </c>
      <c r="I130">
        <v>20.3</v>
      </c>
      <c r="J130">
        <v>20.3</v>
      </c>
      <c r="K130">
        <v>24.917999999999999</v>
      </c>
      <c r="L130">
        <v>0</v>
      </c>
      <c r="M130">
        <v>54.084000000000003</v>
      </c>
      <c r="N130">
        <v>464410000</v>
      </c>
      <c r="O130">
        <v>12</v>
      </c>
      <c r="P130" t="s">
        <v>2091</v>
      </c>
      <c r="Q130" t="s">
        <v>2091</v>
      </c>
      <c r="R130" t="s">
        <v>2092</v>
      </c>
    </row>
    <row r="131" spans="1:18" x14ac:dyDescent="0.3">
      <c r="A131">
        <v>26.229199999999999</v>
      </c>
      <c r="B131">
        <v>26.6112</v>
      </c>
      <c r="C131">
        <v>27.009</v>
      </c>
      <c r="D131">
        <v>26.52</v>
      </c>
      <c r="E131">
        <v>3</v>
      </c>
      <c r="F131">
        <v>3</v>
      </c>
      <c r="G131">
        <v>3</v>
      </c>
      <c r="H131">
        <v>20.3</v>
      </c>
      <c r="I131">
        <v>20.3</v>
      </c>
      <c r="J131">
        <v>20.3</v>
      </c>
      <c r="K131">
        <v>29.021000000000001</v>
      </c>
      <c r="L131">
        <v>0</v>
      </c>
      <c r="M131">
        <v>62.695999999999998</v>
      </c>
      <c r="N131">
        <v>686560000</v>
      </c>
      <c r="O131">
        <v>10</v>
      </c>
      <c r="P131" t="s">
        <v>2287</v>
      </c>
      <c r="Q131" t="s">
        <v>2288</v>
      </c>
      <c r="R131" t="s">
        <v>2289</v>
      </c>
    </row>
    <row r="132" spans="1:18" x14ac:dyDescent="0.3">
      <c r="A132">
        <v>25.099</v>
      </c>
      <c r="B132">
        <v>25.165400000000002</v>
      </c>
      <c r="C132">
        <v>24.8019</v>
      </c>
      <c r="D132">
        <v>25.055700000000002</v>
      </c>
      <c r="E132">
        <v>7</v>
      </c>
      <c r="F132">
        <v>2</v>
      </c>
      <c r="G132">
        <v>2</v>
      </c>
      <c r="H132">
        <v>20.2</v>
      </c>
      <c r="I132">
        <v>9</v>
      </c>
      <c r="J132">
        <v>9</v>
      </c>
      <c r="K132">
        <v>56.783000000000001</v>
      </c>
      <c r="L132">
        <v>0</v>
      </c>
      <c r="M132">
        <v>52.996000000000002</v>
      </c>
      <c r="N132">
        <v>210040000</v>
      </c>
      <c r="O132">
        <v>18</v>
      </c>
      <c r="P132" t="s">
        <v>1794</v>
      </c>
      <c r="Q132" t="s">
        <v>1794</v>
      </c>
      <c r="R132" t="s">
        <v>1795</v>
      </c>
    </row>
    <row r="133" spans="1:18" x14ac:dyDescent="0.3">
      <c r="A133">
        <v>23.8643</v>
      </c>
      <c r="B133">
        <v>23.529900000000001</v>
      </c>
      <c r="C133">
        <v>24.17</v>
      </c>
      <c r="D133">
        <v>23.695799999999998</v>
      </c>
      <c r="E133">
        <v>2</v>
      </c>
      <c r="F133">
        <v>2</v>
      </c>
      <c r="G133">
        <v>2</v>
      </c>
      <c r="H133">
        <v>20.2</v>
      </c>
      <c r="I133">
        <v>20.2</v>
      </c>
      <c r="J133">
        <v>20.2</v>
      </c>
      <c r="K133">
        <v>25.297999999999998</v>
      </c>
      <c r="L133">
        <v>0</v>
      </c>
      <c r="M133">
        <v>13.939</v>
      </c>
      <c r="N133">
        <v>92354000</v>
      </c>
      <c r="O133">
        <v>11</v>
      </c>
      <c r="P133" t="s">
        <v>2665</v>
      </c>
      <c r="Q133" t="s">
        <v>2665</v>
      </c>
      <c r="R133" t="s">
        <v>2666</v>
      </c>
    </row>
    <row r="134" spans="1:18" x14ac:dyDescent="0.3">
      <c r="A134">
        <v>24.874700000000001</v>
      </c>
      <c r="B134">
        <v>24.610199999999999</v>
      </c>
      <c r="C134">
        <v>25.677</v>
      </c>
      <c r="D134">
        <v>25.2301</v>
      </c>
      <c r="E134">
        <v>3</v>
      </c>
      <c r="F134">
        <v>3</v>
      </c>
      <c r="G134">
        <v>3</v>
      </c>
      <c r="H134">
        <v>20.100000000000001</v>
      </c>
      <c r="I134">
        <v>20.100000000000001</v>
      </c>
      <c r="J134">
        <v>20.100000000000001</v>
      </c>
      <c r="K134">
        <v>26.381</v>
      </c>
      <c r="L134">
        <v>0</v>
      </c>
      <c r="M134">
        <v>53.609000000000002</v>
      </c>
      <c r="N134">
        <v>242040000</v>
      </c>
      <c r="O134">
        <v>7</v>
      </c>
      <c r="P134" t="s">
        <v>2305</v>
      </c>
      <c r="Q134" t="s">
        <v>2306</v>
      </c>
      <c r="R134" t="s">
        <v>2307</v>
      </c>
    </row>
    <row r="135" spans="1:18" x14ac:dyDescent="0.3">
      <c r="A135">
        <v>27.358699999999999</v>
      </c>
      <c r="B135">
        <v>27.497900000000001</v>
      </c>
      <c r="C135">
        <v>27.6218</v>
      </c>
      <c r="D135">
        <v>27.4499</v>
      </c>
      <c r="E135">
        <v>8</v>
      </c>
      <c r="F135">
        <v>2</v>
      </c>
      <c r="G135">
        <v>2</v>
      </c>
      <c r="H135">
        <v>19.899999999999999</v>
      </c>
      <c r="I135">
        <v>7.4</v>
      </c>
      <c r="J135">
        <v>7.4</v>
      </c>
      <c r="K135">
        <v>85.13</v>
      </c>
      <c r="L135">
        <v>0</v>
      </c>
      <c r="M135">
        <v>156.37</v>
      </c>
      <c r="N135">
        <v>1154700000</v>
      </c>
      <c r="O135">
        <v>9</v>
      </c>
      <c r="P135" t="s">
        <v>1712</v>
      </c>
      <c r="Q135" t="s">
        <v>1713</v>
      </c>
      <c r="R135" t="s">
        <v>1714</v>
      </c>
    </row>
    <row r="136" spans="1:18" x14ac:dyDescent="0.3">
      <c r="A136">
        <v>27.5002</v>
      </c>
      <c r="B136">
        <v>27.567399999999999</v>
      </c>
      <c r="C136">
        <v>27.136199999999999</v>
      </c>
      <c r="D136">
        <v>27.118200000000002</v>
      </c>
      <c r="E136">
        <v>5</v>
      </c>
      <c r="F136">
        <v>5</v>
      </c>
      <c r="G136">
        <v>2</v>
      </c>
      <c r="H136">
        <v>19.899999999999999</v>
      </c>
      <c r="I136">
        <v>19.899999999999999</v>
      </c>
      <c r="J136">
        <v>10.5</v>
      </c>
      <c r="K136">
        <v>29.248999999999999</v>
      </c>
      <c r="L136">
        <v>0</v>
      </c>
      <c r="M136">
        <v>131.97</v>
      </c>
      <c r="N136">
        <v>1003100000</v>
      </c>
      <c r="O136">
        <v>20</v>
      </c>
      <c r="P136" t="s">
        <v>2028</v>
      </c>
      <c r="Q136" t="s">
        <v>2028</v>
      </c>
      <c r="R136" t="s">
        <v>2029</v>
      </c>
    </row>
    <row r="137" spans="1:18" x14ac:dyDescent="0.3">
      <c r="A137">
        <v>24.756699999999999</v>
      </c>
      <c r="B137">
        <v>25.123799999999999</v>
      </c>
      <c r="C137">
        <v>25.027699999999999</v>
      </c>
      <c r="D137">
        <v>25.1815</v>
      </c>
      <c r="E137">
        <v>4</v>
      </c>
      <c r="F137">
        <v>3</v>
      </c>
      <c r="G137">
        <v>3</v>
      </c>
      <c r="H137">
        <v>19.899999999999999</v>
      </c>
      <c r="I137">
        <v>16.2</v>
      </c>
      <c r="J137">
        <v>16.2</v>
      </c>
      <c r="K137">
        <v>35.728000000000002</v>
      </c>
      <c r="L137">
        <v>0</v>
      </c>
      <c r="M137">
        <v>35.529000000000003</v>
      </c>
      <c r="N137">
        <v>214870000</v>
      </c>
      <c r="O137">
        <v>7</v>
      </c>
      <c r="P137" t="s">
        <v>2165</v>
      </c>
      <c r="Q137" t="s">
        <v>2166</v>
      </c>
      <c r="R137" t="s">
        <v>2167</v>
      </c>
    </row>
    <row r="138" spans="1:18" x14ac:dyDescent="0.3">
      <c r="A138">
        <v>25.790700000000001</v>
      </c>
      <c r="B138">
        <v>26.042000000000002</v>
      </c>
      <c r="C138">
        <v>25.634799999999998</v>
      </c>
      <c r="D138">
        <v>25.7727</v>
      </c>
      <c r="E138">
        <v>4</v>
      </c>
      <c r="F138">
        <v>4</v>
      </c>
      <c r="G138">
        <v>2</v>
      </c>
      <c r="H138">
        <v>19.899999999999999</v>
      </c>
      <c r="I138">
        <v>19.899999999999999</v>
      </c>
      <c r="J138">
        <v>13.1</v>
      </c>
      <c r="K138">
        <v>37.277000000000001</v>
      </c>
      <c r="L138">
        <v>0</v>
      </c>
      <c r="M138">
        <v>150.21</v>
      </c>
      <c r="N138">
        <v>365550000</v>
      </c>
      <c r="O138">
        <v>10</v>
      </c>
      <c r="P138" t="s">
        <v>2186</v>
      </c>
      <c r="Q138" t="s">
        <v>2186</v>
      </c>
      <c r="R138" t="s">
        <v>2187</v>
      </c>
    </row>
    <row r="139" spans="1:18" x14ac:dyDescent="0.3">
      <c r="A139">
        <v>28.898800000000001</v>
      </c>
      <c r="B139">
        <v>28.974499999999999</v>
      </c>
      <c r="C139">
        <v>28.775400000000001</v>
      </c>
      <c r="D139">
        <v>29.0886</v>
      </c>
      <c r="E139">
        <v>9</v>
      </c>
      <c r="F139">
        <v>9</v>
      </c>
      <c r="G139">
        <v>2</v>
      </c>
      <c r="H139">
        <v>19.8</v>
      </c>
      <c r="I139">
        <v>19.8</v>
      </c>
      <c r="J139">
        <v>5.6</v>
      </c>
      <c r="K139">
        <v>74.367000000000004</v>
      </c>
      <c r="L139">
        <v>0</v>
      </c>
      <c r="M139">
        <v>144.61000000000001</v>
      </c>
      <c r="N139">
        <v>3092000000</v>
      </c>
      <c r="O139">
        <v>42</v>
      </c>
      <c r="P139" t="s">
        <v>1671</v>
      </c>
      <c r="Q139" t="s">
        <v>1671</v>
      </c>
      <c r="R139" t="s">
        <v>1672</v>
      </c>
    </row>
    <row r="140" spans="1:18" x14ac:dyDescent="0.3">
      <c r="A140">
        <v>31.3569</v>
      </c>
      <c r="B140">
        <v>31.7807</v>
      </c>
      <c r="C140">
        <v>32.034799999999997</v>
      </c>
      <c r="D140">
        <v>31.807200000000002</v>
      </c>
      <c r="E140">
        <v>5</v>
      </c>
      <c r="F140">
        <v>5</v>
      </c>
      <c r="G140">
        <v>3</v>
      </c>
      <c r="H140">
        <v>19.8</v>
      </c>
      <c r="I140">
        <v>19.8</v>
      </c>
      <c r="J140">
        <v>12</v>
      </c>
      <c r="K140">
        <v>35.515000000000001</v>
      </c>
      <c r="L140">
        <v>0</v>
      </c>
      <c r="M140">
        <v>74.421999999999997</v>
      </c>
      <c r="N140">
        <v>24014000000</v>
      </c>
      <c r="O140">
        <v>30</v>
      </c>
      <c r="P140" t="s">
        <v>2002</v>
      </c>
      <c r="Q140" t="s">
        <v>2002</v>
      </c>
      <c r="R140" t="s">
        <v>2003</v>
      </c>
    </row>
    <row r="141" spans="1:18" x14ac:dyDescent="0.3">
      <c r="A141">
        <v>26.126799999999999</v>
      </c>
      <c r="B141">
        <v>25.723199999999999</v>
      </c>
      <c r="C141">
        <v>25.8614</v>
      </c>
      <c r="D141">
        <v>25.441199999999998</v>
      </c>
      <c r="E141">
        <v>3</v>
      </c>
      <c r="F141">
        <v>3</v>
      </c>
      <c r="G141">
        <v>2</v>
      </c>
      <c r="H141">
        <v>19.8</v>
      </c>
      <c r="I141">
        <v>19.8</v>
      </c>
      <c r="J141">
        <v>15.8</v>
      </c>
      <c r="K141">
        <v>32.396000000000001</v>
      </c>
      <c r="L141">
        <v>0</v>
      </c>
      <c r="M141">
        <v>27.951000000000001</v>
      </c>
      <c r="N141">
        <v>350620000</v>
      </c>
      <c r="O141">
        <v>11</v>
      </c>
      <c r="P141" t="s">
        <v>2442</v>
      </c>
      <c r="Q141" t="s">
        <v>2443</v>
      </c>
      <c r="R141" t="s">
        <v>2444</v>
      </c>
    </row>
    <row r="142" spans="1:18" x14ac:dyDescent="0.3">
      <c r="A142">
        <v>24.696100000000001</v>
      </c>
      <c r="B142">
        <v>24.440899999999999</v>
      </c>
      <c r="C142">
        <v>24.445399999999999</v>
      </c>
      <c r="D142">
        <v>24.181100000000001</v>
      </c>
      <c r="E142">
        <v>4</v>
      </c>
      <c r="F142">
        <v>4</v>
      </c>
      <c r="G142">
        <v>3</v>
      </c>
      <c r="H142">
        <v>19.7</v>
      </c>
      <c r="I142">
        <v>19.7</v>
      </c>
      <c r="J142">
        <v>15.8</v>
      </c>
      <c r="K142">
        <v>33.909999999999997</v>
      </c>
      <c r="L142">
        <v>0</v>
      </c>
      <c r="M142">
        <v>32.591999999999999</v>
      </c>
      <c r="N142">
        <v>126120000</v>
      </c>
      <c r="O142">
        <v>6</v>
      </c>
      <c r="P142" t="s">
        <v>2170</v>
      </c>
      <c r="Q142" t="s">
        <v>2170</v>
      </c>
      <c r="R142" t="s">
        <v>2171</v>
      </c>
    </row>
    <row r="143" spans="1:18" x14ac:dyDescent="0.3">
      <c r="A143">
        <v>27.748899999999999</v>
      </c>
      <c r="B143">
        <v>27.924399999999999</v>
      </c>
      <c r="C143">
        <v>27.6769</v>
      </c>
      <c r="D143">
        <v>27.696899999999999</v>
      </c>
      <c r="E143">
        <v>4</v>
      </c>
      <c r="F143">
        <v>3</v>
      </c>
      <c r="G143">
        <v>2</v>
      </c>
      <c r="H143">
        <v>19.7</v>
      </c>
      <c r="I143">
        <v>13.7</v>
      </c>
      <c r="J143">
        <v>7.6</v>
      </c>
      <c r="K143">
        <v>26.809000000000001</v>
      </c>
      <c r="L143">
        <v>0</v>
      </c>
      <c r="M143">
        <v>17.852</v>
      </c>
      <c r="N143">
        <v>1402900000</v>
      </c>
      <c r="O143">
        <v>7</v>
      </c>
      <c r="P143" t="s">
        <v>2218</v>
      </c>
      <c r="Q143" t="s">
        <v>2218</v>
      </c>
      <c r="R143" t="s">
        <v>2219</v>
      </c>
    </row>
    <row r="144" spans="1:18" x14ac:dyDescent="0.3">
      <c r="A144">
        <v>27.603400000000001</v>
      </c>
      <c r="B144">
        <v>27.4529</v>
      </c>
      <c r="C144">
        <v>27.971399999999999</v>
      </c>
      <c r="D144">
        <v>27.699300000000001</v>
      </c>
      <c r="E144">
        <v>5</v>
      </c>
      <c r="F144">
        <v>5</v>
      </c>
      <c r="G144">
        <v>5</v>
      </c>
      <c r="H144">
        <v>19.5</v>
      </c>
      <c r="I144">
        <v>19.5</v>
      </c>
      <c r="J144">
        <v>19.5</v>
      </c>
      <c r="K144">
        <v>51.13</v>
      </c>
      <c r="L144">
        <v>0</v>
      </c>
      <c r="M144">
        <v>42.292000000000002</v>
      </c>
      <c r="N144">
        <v>1408200000</v>
      </c>
      <c r="O144">
        <v>11</v>
      </c>
      <c r="P144" t="s">
        <v>1977</v>
      </c>
      <c r="Q144" t="s">
        <v>1978</v>
      </c>
      <c r="R144" t="s">
        <v>1979</v>
      </c>
    </row>
    <row r="145" spans="1:18" x14ac:dyDescent="0.3">
      <c r="A145">
        <v>26.294</v>
      </c>
      <c r="B145">
        <v>26.438300000000002</v>
      </c>
      <c r="C145">
        <v>26.375900000000001</v>
      </c>
      <c r="D145">
        <v>26.520700000000001</v>
      </c>
      <c r="E145">
        <v>7</v>
      </c>
      <c r="F145">
        <v>7</v>
      </c>
      <c r="G145">
        <v>5</v>
      </c>
      <c r="H145">
        <v>19.399999999999999</v>
      </c>
      <c r="I145">
        <v>19.399999999999999</v>
      </c>
      <c r="J145">
        <v>14.7</v>
      </c>
      <c r="K145">
        <v>55.942999999999998</v>
      </c>
      <c r="L145">
        <v>0</v>
      </c>
      <c r="M145">
        <v>104.55</v>
      </c>
      <c r="N145">
        <v>545260000</v>
      </c>
      <c r="O145">
        <v>14</v>
      </c>
      <c r="P145" t="s">
        <v>1751</v>
      </c>
      <c r="Q145" t="s">
        <v>1751</v>
      </c>
      <c r="R145" t="s">
        <v>1752</v>
      </c>
    </row>
    <row r="146" spans="1:18" x14ac:dyDescent="0.3">
      <c r="A146">
        <v>24.895299999999999</v>
      </c>
      <c r="B146">
        <v>24.7897</v>
      </c>
      <c r="C146">
        <v>24.162500000000001</v>
      </c>
      <c r="D146">
        <v>24.279699999999998</v>
      </c>
      <c r="E146">
        <v>4</v>
      </c>
      <c r="F146">
        <v>4</v>
      </c>
      <c r="G146">
        <v>4</v>
      </c>
      <c r="H146">
        <v>19.399999999999999</v>
      </c>
      <c r="I146">
        <v>19.399999999999999</v>
      </c>
      <c r="J146">
        <v>19.399999999999999</v>
      </c>
      <c r="K146">
        <v>28.356000000000002</v>
      </c>
      <c r="L146">
        <v>0</v>
      </c>
      <c r="M146">
        <v>38.405000000000001</v>
      </c>
      <c r="N146">
        <v>143040000</v>
      </c>
      <c r="O146">
        <v>10</v>
      </c>
      <c r="P146" t="s">
        <v>2111</v>
      </c>
      <c r="Q146" t="s">
        <v>2111</v>
      </c>
      <c r="R146" t="s">
        <v>2112</v>
      </c>
    </row>
    <row r="147" spans="1:18" x14ac:dyDescent="0.3">
      <c r="A147">
        <v>24.888400000000001</v>
      </c>
      <c r="B147">
        <v>24.831700000000001</v>
      </c>
      <c r="C147">
        <v>25.1539</v>
      </c>
      <c r="D147">
        <v>25.1188</v>
      </c>
      <c r="E147">
        <v>3</v>
      </c>
      <c r="F147">
        <v>3</v>
      </c>
      <c r="G147">
        <v>3</v>
      </c>
      <c r="H147">
        <v>19.399999999999999</v>
      </c>
      <c r="I147">
        <v>19.399999999999999</v>
      </c>
      <c r="J147">
        <v>19.399999999999999</v>
      </c>
      <c r="K147">
        <v>31.251000000000001</v>
      </c>
      <c r="L147">
        <v>0</v>
      </c>
      <c r="M147">
        <v>18.62</v>
      </c>
      <c r="N147">
        <v>212750000</v>
      </c>
      <c r="O147">
        <v>4</v>
      </c>
      <c r="P147" t="s">
        <v>2400</v>
      </c>
      <c r="Q147" t="s">
        <v>2401</v>
      </c>
      <c r="R147" t="s">
        <v>2402</v>
      </c>
    </row>
    <row r="148" spans="1:18" x14ac:dyDescent="0.3">
      <c r="A148">
        <v>27.605599999999999</v>
      </c>
      <c r="B148">
        <v>27.963899999999999</v>
      </c>
      <c r="C148">
        <v>28.044599999999999</v>
      </c>
      <c r="D148">
        <v>27.788699999999999</v>
      </c>
      <c r="E148">
        <v>8</v>
      </c>
      <c r="F148">
        <v>2</v>
      </c>
      <c r="G148">
        <v>0</v>
      </c>
      <c r="H148">
        <v>19.3</v>
      </c>
      <c r="I148">
        <v>5.4</v>
      </c>
      <c r="J148">
        <v>0</v>
      </c>
      <c r="K148">
        <v>66.846999999999994</v>
      </c>
      <c r="L148">
        <v>0</v>
      </c>
      <c r="M148">
        <v>41.96</v>
      </c>
      <c r="N148">
        <v>1656800000</v>
      </c>
      <c r="O148">
        <v>6</v>
      </c>
      <c r="P148" t="s">
        <v>1733</v>
      </c>
      <c r="Q148" t="s">
        <v>1733</v>
      </c>
      <c r="R148" t="s">
        <v>1734</v>
      </c>
    </row>
    <row r="149" spans="1:18" x14ac:dyDescent="0.3">
      <c r="A149">
        <v>25.401499999999999</v>
      </c>
      <c r="B149">
        <v>25.613900000000001</v>
      </c>
      <c r="C149">
        <v>24.728899999999999</v>
      </c>
      <c r="D149" t="s">
        <v>41</v>
      </c>
      <c r="E149">
        <v>3</v>
      </c>
      <c r="F149">
        <v>3</v>
      </c>
      <c r="G149">
        <v>3</v>
      </c>
      <c r="H149">
        <v>19.3</v>
      </c>
      <c r="I149">
        <v>19.3</v>
      </c>
      <c r="J149">
        <v>19.3</v>
      </c>
      <c r="K149">
        <v>34.69</v>
      </c>
      <c r="L149">
        <v>0</v>
      </c>
      <c r="M149">
        <v>55.171999999999997</v>
      </c>
      <c r="N149">
        <v>193440000</v>
      </c>
      <c r="O149">
        <v>8</v>
      </c>
      <c r="P149" t="s">
        <v>2300</v>
      </c>
      <c r="Q149" t="s">
        <v>2301</v>
      </c>
      <c r="R149" t="s">
        <v>2302</v>
      </c>
    </row>
    <row r="150" spans="1:18" x14ac:dyDescent="0.3">
      <c r="A150">
        <v>25.226400000000002</v>
      </c>
      <c r="B150">
        <v>25.052399999999999</v>
      </c>
      <c r="C150">
        <v>25.065000000000001</v>
      </c>
      <c r="D150">
        <v>25.061199999999999</v>
      </c>
      <c r="E150">
        <v>5</v>
      </c>
      <c r="F150">
        <v>5</v>
      </c>
      <c r="G150">
        <v>5</v>
      </c>
      <c r="H150">
        <v>19.2</v>
      </c>
      <c r="I150">
        <v>19.2</v>
      </c>
      <c r="J150">
        <v>19.2</v>
      </c>
      <c r="K150">
        <v>48.923000000000002</v>
      </c>
      <c r="L150">
        <v>0</v>
      </c>
      <c r="M150">
        <v>45.643000000000001</v>
      </c>
      <c r="N150">
        <v>215170000</v>
      </c>
      <c r="O150">
        <v>12</v>
      </c>
      <c r="P150" t="s">
        <v>1970</v>
      </c>
      <c r="Q150" t="s">
        <v>1970</v>
      </c>
      <c r="R150" t="s">
        <v>1971</v>
      </c>
    </row>
    <row r="151" spans="1:18" x14ac:dyDescent="0.3">
      <c r="A151">
        <v>24.7636</v>
      </c>
      <c r="B151">
        <v>24.699200000000001</v>
      </c>
      <c r="C151">
        <v>24.753599999999999</v>
      </c>
      <c r="D151">
        <v>24.489799999999999</v>
      </c>
      <c r="E151">
        <v>6</v>
      </c>
      <c r="F151">
        <v>6</v>
      </c>
      <c r="G151">
        <v>6</v>
      </c>
      <c r="H151">
        <v>19.100000000000001</v>
      </c>
      <c r="I151">
        <v>19.100000000000001</v>
      </c>
      <c r="J151">
        <v>19.100000000000001</v>
      </c>
      <c r="K151">
        <v>54.710999999999999</v>
      </c>
      <c r="L151">
        <v>0</v>
      </c>
      <c r="M151">
        <v>85.480999999999995</v>
      </c>
      <c r="N151">
        <v>164350000</v>
      </c>
      <c r="O151">
        <v>13</v>
      </c>
      <c r="P151" t="s">
        <v>1829</v>
      </c>
      <c r="Q151" t="s">
        <v>1830</v>
      </c>
      <c r="R151" t="s">
        <v>1831</v>
      </c>
    </row>
    <row r="152" spans="1:18" x14ac:dyDescent="0.3">
      <c r="A152">
        <v>24.473400000000002</v>
      </c>
      <c r="B152">
        <v>24.895800000000001</v>
      </c>
      <c r="C152">
        <v>25.104800000000001</v>
      </c>
      <c r="D152">
        <v>24.345099999999999</v>
      </c>
      <c r="E152">
        <v>4</v>
      </c>
      <c r="F152">
        <v>4</v>
      </c>
      <c r="G152">
        <v>1</v>
      </c>
      <c r="H152">
        <v>19</v>
      </c>
      <c r="I152">
        <v>19</v>
      </c>
      <c r="J152">
        <v>6.5</v>
      </c>
      <c r="K152">
        <v>44.557000000000002</v>
      </c>
      <c r="L152">
        <v>0</v>
      </c>
      <c r="M152">
        <v>72.317999999999998</v>
      </c>
      <c r="N152">
        <v>163320000</v>
      </c>
      <c r="O152">
        <v>11</v>
      </c>
      <c r="P152" t="s">
        <v>2228</v>
      </c>
      <c r="Q152" t="s">
        <v>2228</v>
      </c>
      <c r="R152" t="s">
        <v>2229</v>
      </c>
    </row>
    <row r="153" spans="1:18" x14ac:dyDescent="0.3">
      <c r="A153">
        <v>24.746500000000001</v>
      </c>
      <c r="B153">
        <v>24.210699999999999</v>
      </c>
      <c r="C153">
        <v>23.934799999999999</v>
      </c>
      <c r="D153">
        <v>24.547599999999999</v>
      </c>
      <c r="E153">
        <v>2</v>
      </c>
      <c r="F153">
        <v>2</v>
      </c>
      <c r="G153">
        <v>2</v>
      </c>
      <c r="H153">
        <v>19</v>
      </c>
      <c r="I153">
        <v>19</v>
      </c>
      <c r="J153">
        <v>19</v>
      </c>
      <c r="K153">
        <v>18.559999999999999</v>
      </c>
      <c r="L153">
        <v>0</v>
      </c>
      <c r="M153">
        <v>13.413</v>
      </c>
      <c r="N153">
        <v>169510000</v>
      </c>
      <c r="O153">
        <v>20</v>
      </c>
      <c r="P153" t="s">
        <v>2671</v>
      </c>
      <c r="Q153" t="s">
        <v>2671</v>
      </c>
      <c r="R153" t="s">
        <v>2672</v>
      </c>
    </row>
    <row r="154" spans="1:18" x14ac:dyDescent="0.3">
      <c r="A154">
        <v>27.851900000000001</v>
      </c>
      <c r="B154">
        <v>27.620200000000001</v>
      </c>
      <c r="C154">
        <v>27.497900000000001</v>
      </c>
      <c r="D154">
        <v>27.419799999999999</v>
      </c>
      <c r="E154">
        <v>12</v>
      </c>
      <c r="F154">
        <v>12</v>
      </c>
      <c r="G154">
        <v>1</v>
      </c>
      <c r="H154">
        <v>18.899999999999999</v>
      </c>
      <c r="I154">
        <v>18.899999999999999</v>
      </c>
      <c r="J154">
        <v>2</v>
      </c>
      <c r="K154">
        <v>80.233000000000004</v>
      </c>
      <c r="L154">
        <v>0</v>
      </c>
      <c r="M154">
        <v>189.94</v>
      </c>
      <c r="N154">
        <v>1221300000</v>
      </c>
      <c r="O154">
        <v>53</v>
      </c>
      <c r="P154" t="s">
        <v>1605</v>
      </c>
      <c r="Q154" t="s">
        <v>1605</v>
      </c>
      <c r="R154" t="s">
        <v>1606</v>
      </c>
    </row>
    <row r="155" spans="1:18" x14ac:dyDescent="0.3">
      <c r="A155">
        <v>27.58</v>
      </c>
      <c r="B155">
        <v>27.6373</v>
      </c>
      <c r="C155">
        <v>27.770299999999999</v>
      </c>
      <c r="D155">
        <v>27.5489</v>
      </c>
      <c r="E155">
        <v>6</v>
      </c>
      <c r="F155">
        <v>6</v>
      </c>
      <c r="G155">
        <v>6</v>
      </c>
      <c r="H155">
        <v>18.899999999999999</v>
      </c>
      <c r="I155">
        <v>18.899999999999999</v>
      </c>
      <c r="J155">
        <v>18.899999999999999</v>
      </c>
      <c r="K155">
        <v>57.043999999999997</v>
      </c>
      <c r="L155">
        <v>0</v>
      </c>
      <c r="M155">
        <v>162.81</v>
      </c>
      <c r="N155">
        <v>1299200000</v>
      </c>
      <c r="O155">
        <v>19</v>
      </c>
      <c r="P155" t="s">
        <v>1823</v>
      </c>
      <c r="Q155" t="s">
        <v>1824</v>
      </c>
      <c r="R155" t="s">
        <v>1825</v>
      </c>
    </row>
    <row r="156" spans="1:18" x14ac:dyDescent="0.3">
      <c r="A156">
        <v>26.074300000000001</v>
      </c>
      <c r="B156">
        <v>25.938700000000001</v>
      </c>
      <c r="C156">
        <v>25.8414</v>
      </c>
      <c r="D156">
        <v>26.078499999999998</v>
      </c>
      <c r="E156">
        <v>3</v>
      </c>
      <c r="F156">
        <v>3</v>
      </c>
      <c r="G156">
        <v>2</v>
      </c>
      <c r="H156">
        <v>18.899999999999999</v>
      </c>
      <c r="I156">
        <v>18.899999999999999</v>
      </c>
      <c r="J156">
        <v>12.4</v>
      </c>
      <c r="K156">
        <v>24.131</v>
      </c>
      <c r="L156">
        <v>0</v>
      </c>
      <c r="M156">
        <v>66.271000000000001</v>
      </c>
      <c r="N156">
        <v>395630000</v>
      </c>
      <c r="O156">
        <v>12</v>
      </c>
      <c r="P156" t="s">
        <v>2425</v>
      </c>
      <c r="Q156" t="s">
        <v>2426</v>
      </c>
      <c r="R156" t="s">
        <v>2427</v>
      </c>
    </row>
    <row r="157" spans="1:18" x14ac:dyDescent="0.3">
      <c r="A157">
        <v>27.366900000000001</v>
      </c>
      <c r="B157">
        <v>27.7073</v>
      </c>
      <c r="C157">
        <v>27.831800000000001</v>
      </c>
      <c r="D157">
        <v>27.542999999999999</v>
      </c>
      <c r="E157">
        <v>6</v>
      </c>
      <c r="F157">
        <v>1</v>
      </c>
      <c r="G157">
        <v>0</v>
      </c>
      <c r="H157">
        <v>18.8</v>
      </c>
      <c r="I157">
        <v>3.2</v>
      </c>
      <c r="J157">
        <v>0</v>
      </c>
      <c r="K157">
        <v>53.735999999999997</v>
      </c>
      <c r="L157">
        <v>2.5929E-3</v>
      </c>
      <c r="M157">
        <v>6.1966000000000001</v>
      </c>
      <c r="N157">
        <v>1272100000</v>
      </c>
      <c r="O157">
        <v>7</v>
      </c>
      <c r="P157" t="s">
        <v>1924</v>
      </c>
      <c r="Q157" t="s">
        <v>1924</v>
      </c>
      <c r="R157" t="s">
        <v>1925</v>
      </c>
    </row>
    <row r="158" spans="1:18" x14ac:dyDescent="0.3">
      <c r="A158">
        <v>25.279199999999999</v>
      </c>
      <c r="B158">
        <v>25.183</v>
      </c>
      <c r="C158">
        <v>25.1937</v>
      </c>
      <c r="D158">
        <v>25.438400000000001</v>
      </c>
      <c r="E158">
        <v>4</v>
      </c>
      <c r="F158">
        <v>4</v>
      </c>
      <c r="G158">
        <v>3</v>
      </c>
      <c r="H158">
        <v>18.8</v>
      </c>
      <c r="I158">
        <v>18.8</v>
      </c>
      <c r="J158">
        <v>15.2</v>
      </c>
      <c r="K158">
        <v>36.017000000000003</v>
      </c>
      <c r="L158">
        <v>0</v>
      </c>
      <c r="M158">
        <v>88.725999999999999</v>
      </c>
      <c r="N158">
        <v>243930000</v>
      </c>
      <c r="O158">
        <v>12</v>
      </c>
      <c r="P158" t="s">
        <v>2136</v>
      </c>
      <c r="Q158" t="s">
        <v>2137</v>
      </c>
      <c r="R158" t="s">
        <v>2138</v>
      </c>
    </row>
    <row r="159" spans="1:18" x14ac:dyDescent="0.3">
      <c r="A159">
        <v>25.502500000000001</v>
      </c>
      <c r="B159">
        <v>25.1538</v>
      </c>
      <c r="C159">
        <v>25.654699999999998</v>
      </c>
      <c r="D159">
        <v>25.353899999999999</v>
      </c>
      <c r="E159">
        <v>3</v>
      </c>
      <c r="F159">
        <v>3</v>
      </c>
      <c r="G159">
        <v>2</v>
      </c>
      <c r="H159">
        <v>18.8</v>
      </c>
      <c r="I159">
        <v>18.8</v>
      </c>
      <c r="J159">
        <v>10.199999999999999</v>
      </c>
      <c r="K159">
        <v>31.172999999999998</v>
      </c>
      <c r="L159">
        <v>0</v>
      </c>
      <c r="M159">
        <v>108.48</v>
      </c>
      <c r="N159">
        <v>267900000</v>
      </c>
      <c r="O159">
        <v>13</v>
      </c>
      <c r="P159" t="s">
        <v>2405</v>
      </c>
      <c r="Q159" t="s">
        <v>2406</v>
      </c>
      <c r="R159" t="s">
        <v>2407</v>
      </c>
    </row>
    <row r="160" spans="1:18" x14ac:dyDescent="0.3">
      <c r="A160">
        <v>26.203299999999999</v>
      </c>
      <c r="B160">
        <v>26.0609</v>
      </c>
      <c r="C160">
        <v>26.131900000000002</v>
      </c>
      <c r="D160">
        <v>26.567799999999998</v>
      </c>
      <c r="E160">
        <v>3</v>
      </c>
      <c r="F160">
        <v>1</v>
      </c>
      <c r="G160">
        <v>1</v>
      </c>
      <c r="H160">
        <v>18.8</v>
      </c>
      <c r="I160">
        <v>7.6</v>
      </c>
      <c r="J160">
        <v>7.6</v>
      </c>
      <c r="K160">
        <v>29.962</v>
      </c>
      <c r="L160">
        <v>0</v>
      </c>
      <c r="M160">
        <v>50.436</v>
      </c>
      <c r="N160">
        <v>482870000</v>
      </c>
      <c r="O160">
        <v>6</v>
      </c>
      <c r="P160" t="s">
        <v>2480</v>
      </c>
      <c r="Q160" t="s">
        <v>2480</v>
      </c>
      <c r="R160" t="s">
        <v>2481</v>
      </c>
    </row>
    <row r="161" spans="1:18" x14ac:dyDescent="0.3">
      <c r="A161">
        <v>26.1203</v>
      </c>
      <c r="B161">
        <v>26.612500000000001</v>
      </c>
      <c r="C161">
        <v>26.807700000000001</v>
      </c>
      <c r="D161">
        <v>26.759499999999999</v>
      </c>
      <c r="E161">
        <v>2</v>
      </c>
      <c r="F161">
        <v>1</v>
      </c>
      <c r="G161">
        <v>1</v>
      </c>
      <c r="H161">
        <v>18.8</v>
      </c>
      <c r="I161">
        <v>9.6999999999999993</v>
      </c>
      <c r="J161">
        <v>9.6999999999999993</v>
      </c>
      <c r="K161">
        <v>17.925000000000001</v>
      </c>
      <c r="L161">
        <v>0</v>
      </c>
      <c r="M161">
        <v>103.77</v>
      </c>
      <c r="N161">
        <v>638380000</v>
      </c>
      <c r="O161">
        <v>11</v>
      </c>
      <c r="P161" t="s">
        <v>2709</v>
      </c>
      <c r="Q161" t="s">
        <v>2709</v>
      </c>
      <c r="R161" t="s">
        <v>2710</v>
      </c>
    </row>
    <row r="162" spans="1:18" x14ac:dyDescent="0.3">
      <c r="A162">
        <v>28.397600000000001</v>
      </c>
      <c r="B162">
        <v>29.438099999999999</v>
      </c>
      <c r="C162">
        <v>29.3598</v>
      </c>
      <c r="D162">
        <v>28.8429</v>
      </c>
      <c r="E162">
        <v>2</v>
      </c>
      <c r="F162">
        <v>1</v>
      </c>
      <c r="G162">
        <v>1</v>
      </c>
      <c r="H162">
        <v>18.7</v>
      </c>
      <c r="I162">
        <v>11.3</v>
      </c>
      <c r="J162">
        <v>11.3</v>
      </c>
      <c r="K162">
        <v>40.000999999999998</v>
      </c>
      <c r="L162">
        <v>0</v>
      </c>
      <c r="M162">
        <v>60.945999999999998</v>
      </c>
      <c r="N162">
        <v>3482800000</v>
      </c>
      <c r="O162">
        <v>11</v>
      </c>
      <c r="P162" t="s">
        <v>2713</v>
      </c>
      <c r="Q162" t="s">
        <v>2713</v>
      </c>
      <c r="R162" t="s">
        <v>2714</v>
      </c>
    </row>
    <row r="163" spans="1:18" x14ac:dyDescent="0.3">
      <c r="A163">
        <v>25.878900000000002</v>
      </c>
      <c r="B163">
        <v>25.8276</v>
      </c>
      <c r="C163">
        <v>25.3843</v>
      </c>
      <c r="D163">
        <v>25.279299999999999</v>
      </c>
      <c r="E163">
        <v>3</v>
      </c>
      <c r="F163">
        <v>3</v>
      </c>
      <c r="G163">
        <v>3</v>
      </c>
      <c r="H163">
        <v>18.600000000000001</v>
      </c>
      <c r="I163">
        <v>18.600000000000001</v>
      </c>
      <c r="J163">
        <v>18.600000000000001</v>
      </c>
      <c r="K163">
        <v>23.902000000000001</v>
      </c>
      <c r="L163">
        <v>0</v>
      </c>
      <c r="M163">
        <v>30.286000000000001</v>
      </c>
      <c r="N163">
        <v>298330000</v>
      </c>
      <c r="O163">
        <v>10</v>
      </c>
      <c r="P163" t="s">
        <v>2341</v>
      </c>
      <c r="Q163" t="s">
        <v>2342</v>
      </c>
      <c r="R163" t="s">
        <v>2343</v>
      </c>
    </row>
    <row r="164" spans="1:18" x14ac:dyDescent="0.3">
      <c r="A164">
        <v>26.894300000000001</v>
      </c>
      <c r="B164">
        <v>27.297999999999998</v>
      </c>
      <c r="C164">
        <v>27.039899999999999</v>
      </c>
      <c r="D164">
        <v>26.742999999999999</v>
      </c>
      <c r="E164">
        <v>8</v>
      </c>
      <c r="F164">
        <v>8</v>
      </c>
      <c r="G164">
        <v>4</v>
      </c>
      <c r="H164">
        <v>18.5</v>
      </c>
      <c r="I164">
        <v>18.5</v>
      </c>
      <c r="J164">
        <v>9.4</v>
      </c>
      <c r="K164">
        <v>63.932000000000002</v>
      </c>
      <c r="L164">
        <v>0</v>
      </c>
      <c r="M164">
        <v>133.12</v>
      </c>
      <c r="N164">
        <v>823710000</v>
      </c>
      <c r="O164">
        <v>35</v>
      </c>
      <c r="P164" t="s">
        <v>1701</v>
      </c>
      <c r="Q164" t="s">
        <v>1701</v>
      </c>
      <c r="R164" t="s">
        <v>1702</v>
      </c>
    </row>
    <row r="165" spans="1:18" x14ac:dyDescent="0.3">
      <c r="A165">
        <v>29.468699999999998</v>
      </c>
      <c r="B165">
        <v>29.7713</v>
      </c>
      <c r="C165">
        <v>29.851500000000001</v>
      </c>
      <c r="D165">
        <v>29.545000000000002</v>
      </c>
      <c r="E165">
        <v>6</v>
      </c>
      <c r="F165">
        <v>6</v>
      </c>
      <c r="G165">
        <v>1</v>
      </c>
      <c r="H165">
        <v>18.5</v>
      </c>
      <c r="I165">
        <v>18.5</v>
      </c>
      <c r="J165">
        <v>3</v>
      </c>
      <c r="K165">
        <v>53.853000000000002</v>
      </c>
      <c r="L165">
        <v>0</v>
      </c>
      <c r="M165">
        <v>196.22</v>
      </c>
      <c r="N165">
        <v>5255300000</v>
      </c>
      <c r="O165">
        <v>37</v>
      </c>
      <c r="P165" t="s">
        <v>1898</v>
      </c>
      <c r="Q165" t="s">
        <v>1898</v>
      </c>
      <c r="R165" t="s">
        <v>1899</v>
      </c>
    </row>
    <row r="166" spans="1:18" x14ac:dyDescent="0.3">
      <c r="A166">
        <v>27.555099999999999</v>
      </c>
      <c r="B166">
        <v>26.558499999999999</v>
      </c>
      <c r="C166">
        <v>26.949300000000001</v>
      </c>
      <c r="D166">
        <v>26.529499999999999</v>
      </c>
      <c r="E166">
        <v>5</v>
      </c>
      <c r="F166">
        <v>3</v>
      </c>
      <c r="G166">
        <v>3</v>
      </c>
      <c r="H166">
        <v>18.5</v>
      </c>
      <c r="I166">
        <v>14.5</v>
      </c>
      <c r="J166">
        <v>14.5</v>
      </c>
      <c r="K166">
        <v>32.804000000000002</v>
      </c>
      <c r="L166">
        <v>0</v>
      </c>
      <c r="M166">
        <v>23.228999999999999</v>
      </c>
      <c r="N166">
        <v>795700000</v>
      </c>
      <c r="O166">
        <v>7</v>
      </c>
      <c r="P166" t="s">
        <v>2024</v>
      </c>
      <c r="Q166" t="s">
        <v>2024</v>
      </c>
      <c r="R166" t="s">
        <v>2025</v>
      </c>
    </row>
    <row r="167" spans="1:18" x14ac:dyDescent="0.3">
      <c r="A167">
        <v>25.206499999999998</v>
      </c>
      <c r="B167">
        <v>25.622399999999999</v>
      </c>
      <c r="C167" t="s">
        <v>41</v>
      </c>
      <c r="D167">
        <v>24.515699999999999</v>
      </c>
      <c r="E167">
        <v>2</v>
      </c>
      <c r="F167">
        <v>2</v>
      </c>
      <c r="G167">
        <v>2</v>
      </c>
      <c r="H167">
        <v>18.5</v>
      </c>
      <c r="I167">
        <v>18.5</v>
      </c>
      <c r="J167">
        <v>18.5</v>
      </c>
      <c r="K167">
        <v>16.035</v>
      </c>
      <c r="L167">
        <v>0</v>
      </c>
      <c r="M167">
        <v>12.39</v>
      </c>
      <c r="N167">
        <v>182040000</v>
      </c>
      <c r="O167">
        <v>5</v>
      </c>
      <c r="P167" t="s">
        <v>2689</v>
      </c>
      <c r="Q167" t="s">
        <v>2689</v>
      </c>
      <c r="R167" t="s">
        <v>2690</v>
      </c>
    </row>
    <row r="168" spans="1:18" x14ac:dyDescent="0.3">
      <c r="A168">
        <v>23.883199999999999</v>
      </c>
      <c r="B168">
        <v>23.954699999999999</v>
      </c>
      <c r="C168">
        <v>23.878</v>
      </c>
      <c r="D168">
        <v>23.996400000000001</v>
      </c>
      <c r="E168">
        <v>6</v>
      </c>
      <c r="F168">
        <v>1</v>
      </c>
      <c r="G168">
        <v>1</v>
      </c>
      <c r="H168">
        <v>18.3</v>
      </c>
      <c r="I168">
        <v>2.5</v>
      </c>
      <c r="J168">
        <v>2.5</v>
      </c>
      <c r="K168">
        <v>61.201000000000001</v>
      </c>
      <c r="L168">
        <v>0</v>
      </c>
      <c r="M168">
        <v>10.756</v>
      </c>
      <c r="N168">
        <v>96241000</v>
      </c>
      <c r="O168">
        <v>4</v>
      </c>
      <c r="P168" t="s">
        <v>1917</v>
      </c>
      <c r="Q168" t="s">
        <v>1918</v>
      </c>
      <c r="R168" t="s">
        <v>1919</v>
      </c>
    </row>
    <row r="169" spans="1:18" x14ac:dyDescent="0.3">
      <c r="A169">
        <v>27.3629</v>
      </c>
      <c r="B169">
        <v>27.8935</v>
      </c>
      <c r="C169">
        <v>28.4316</v>
      </c>
      <c r="D169">
        <v>27.709399999999999</v>
      </c>
      <c r="E169">
        <v>3</v>
      </c>
      <c r="F169">
        <v>3</v>
      </c>
      <c r="G169">
        <v>3</v>
      </c>
      <c r="H169">
        <v>18.3</v>
      </c>
      <c r="I169">
        <v>18.3</v>
      </c>
      <c r="J169">
        <v>18.3</v>
      </c>
      <c r="K169">
        <v>29.501999999999999</v>
      </c>
      <c r="L169">
        <v>0</v>
      </c>
      <c r="M169">
        <v>182.02</v>
      </c>
      <c r="N169">
        <v>1542700000</v>
      </c>
      <c r="O169">
        <v>12</v>
      </c>
      <c r="P169" t="s">
        <v>2257</v>
      </c>
      <c r="Q169" t="s">
        <v>2257</v>
      </c>
      <c r="R169" t="s">
        <v>2258</v>
      </c>
    </row>
    <row r="170" spans="1:18" x14ac:dyDescent="0.3">
      <c r="A170">
        <v>24.352499999999999</v>
      </c>
      <c r="B170">
        <v>24.6647</v>
      </c>
      <c r="C170">
        <v>25.229500000000002</v>
      </c>
      <c r="D170">
        <v>24.743300000000001</v>
      </c>
      <c r="E170">
        <v>3</v>
      </c>
      <c r="F170">
        <v>1</v>
      </c>
      <c r="G170">
        <v>1</v>
      </c>
      <c r="H170">
        <v>18.3</v>
      </c>
      <c r="I170">
        <v>9.3000000000000007</v>
      </c>
      <c r="J170">
        <v>9.3000000000000007</v>
      </c>
      <c r="K170">
        <v>43.682000000000002</v>
      </c>
      <c r="L170">
        <v>0</v>
      </c>
      <c r="M170">
        <v>48.64</v>
      </c>
      <c r="N170">
        <v>183780000</v>
      </c>
      <c r="O170">
        <v>9</v>
      </c>
      <c r="P170" t="s">
        <v>2482</v>
      </c>
      <c r="Q170" t="s">
        <v>2482</v>
      </c>
      <c r="R170" t="s">
        <v>2483</v>
      </c>
    </row>
    <row r="171" spans="1:18" x14ac:dyDescent="0.3">
      <c r="A171">
        <v>27.0349</v>
      </c>
      <c r="B171">
        <v>26.727499999999999</v>
      </c>
      <c r="C171">
        <v>26.8156</v>
      </c>
      <c r="D171">
        <v>27.366399999999999</v>
      </c>
      <c r="E171">
        <v>5</v>
      </c>
      <c r="F171">
        <v>5</v>
      </c>
      <c r="G171">
        <v>5</v>
      </c>
      <c r="H171">
        <v>18.2</v>
      </c>
      <c r="I171">
        <v>18.2</v>
      </c>
      <c r="J171">
        <v>18.2</v>
      </c>
      <c r="K171">
        <v>36.828000000000003</v>
      </c>
      <c r="L171">
        <v>0</v>
      </c>
      <c r="M171">
        <v>141.02000000000001</v>
      </c>
      <c r="N171">
        <v>823060000</v>
      </c>
      <c r="O171">
        <v>16</v>
      </c>
      <c r="P171" t="s">
        <v>1938</v>
      </c>
      <c r="Q171" t="s">
        <v>1939</v>
      </c>
      <c r="R171" t="s">
        <v>1940</v>
      </c>
    </row>
    <row r="172" spans="1:18" x14ac:dyDescent="0.3">
      <c r="A172">
        <v>27.608899999999998</v>
      </c>
      <c r="B172">
        <v>28.086099999999998</v>
      </c>
      <c r="C172">
        <v>28.119900000000001</v>
      </c>
      <c r="D172">
        <v>27.9849</v>
      </c>
      <c r="E172">
        <v>6</v>
      </c>
      <c r="F172">
        <v>6</v>
      </c>
      <c r="G172">
        <v>6</v>
      </c>
      <c r="H172">
        <v>18.100000000000001</v>
      </c>
      <c r="I172">
        <v>18.100000000000001</v>
      </c>
      <c r="J172">
        <v>18.100000000000001</v>
      </c>
      <c r="K172">
        <v>62.73</v>
      </c>
      <c r="L172">
        <v>0</v>
      </c>
      <c r="M172">
        <v>167.43</v>
      </c>
      <c r="N172">
        <v>1965900000</v>
      </c>
      <c r="O172">
        <v>26</v>
      </c>
      <c r="P172" t="s">
        <v>1821</v>
      </c>
      <c r="Q172" t="s">
        <v>1821</v>
      </c>
      <c r="R172" t="s">
        <v>1822</v>
      </c>
    </row>
    <row r="173" spans="1:18" x14ac:dyDescent="0.3">
      <c r="A173">
        <v>26.2088</v>
      </c>
      <c r="B173">
        <v>25.9849</v>
      </c>
      <c r="C173">
        <v>26.330400000000001</v>
      </c>
      <c r="D173">
        <v>26.2364</v>
      </c>
      <c r="E173">
        <v>6</v>
      </c>
      <c r="F173">
        <v>3</v>
      </c>
      <c r="G173">
        <v>2</v>
      </c>
      <c r="H173">
        <v>18.100000000000001</v>
      </c>
      <c r="I173">
        <v>9.9</v>
      </c>
      <c r="J173">
        <v>7.6</v>
      </c>
      <c r="K173">
        <v>52.189</v>
      </c>
      <c r="L173">
        <v>0</v>
      </c>
      <c r="M173">
        <v>79.192999999999998</v>
      </c>
      <c r="N173">
        <v>484010000</v>
      </c>
      <c r="O173">
        <v>8</v>
      </c>
      <c r="P173" t="s">
        <v>1884</v>
      </c>
      <c r="Q173" t="s">
        <v>1884</v>
      </c>
      <c r="R173" t="s">
        <v>1885</v>
      </c>
    </row>
    <row r="174" spans="1:18" x14ac:dyDescent="0.3">
      <c r="A174">
        <v>24.234000000000002</v>
      </c>
      <c r="B174">
        <v>25.0715</v>
      </c>
      <c r="C174">
        <v>24.829000000000001</v>
      </c>
      <c r="D174">
        <v>24.117899999999999</v>
      </c>
      <c r="E174">
        <v>3</v>
      </c>
      <c r="F174">
        <v>1</v>
      </c>
      <c r="G174">
        <v>1</v>
      </c>
      <c r="H174">
        <v>18.100000000000001</v>
      </c>
      <c r="I174">
        <v>4.9000000000000004</v>
      </c>
      <c r="J174">
        <v>4.9000000000000004</v>
      </c>
      <c r="K174">
        <v>40.323999999999998</v>
      </c>
      <c r="L174">
        <v>0</v>
      </c>
      <c r="M174">
        <v>7.4507000000000003</v>
      </c>
      <c r="N174">
        <v>167900000</v>
      </c>
      <c r="O174">
        <v>4</v>
      </c>
      <c r="P174" t="s">
        <v>2505</v>
      </c>
      <c r="Q174" t="s">
        <v>2505</v>
      </c>
      <c r="R174" t="s">
        <v>2506</v>
      </c>
    </row>
    <row r="175" spans="1:18" x14ac:dyDescent="0.3">
      <c r="A175">
        <v>25.404699999999998</v>
      </c>
      <c r="B175">
        <v>25.347300000000001</v>
      </c>
      <c r="C175">
        <v>24.8476</v>
      </c>
      <c r="D175">
        <v>24.7501</v>
      </c>
      <c r="E175">
        <v>2</v>
      </c>
      <c r="F175">
        <v>2</v>
      </c>
      <c r="G175">
        <v>1</v>
      </c>
      <c r="H175">
        <v>18.100000000000001</v>
      </c>
      <c r="I175">
        <v>18.100000000000001</v>
      </c>
      <c r="J175">
        <v>11.8</v>
      </c>
      <c r="K175">
        <v>16.501000000000001</v>
      </c>
      <c r="L175">
        <v>0</v>
      </c>
      <c r="M175">
        <v>37.143999999999998</v>
      </c>
      <c r="N175">
        <v>211190000</v>
      </c>
      <c r="O175">
        <v>8</v>
      </c>
      <c r="P175" t="s">
        <v>2727</v>
      </c>
      <c r="Q175" t="s">
        <v>2727</v>
      </c>
      <c r="R175" t="s">
        <v>2728</v>
      </c>
    </row>
    <row r="176" spans="1:18" x14ac:dyDescent="0.3">
      <c r="A176">
        <v>25.4617</v>
      </c>
      <c r="B176">
        <v>25.2485</v>
      </c>
      <c r="C176">
        <v>24.974599999999999</v>
      </c>
      <c r="D176">
        <v>25.470199999999998</v>
      </c>
      <c r="E176">
        <v>11</v>
      </c>
      <c r="F176">
        <v>3</v>
      </c>
      <c r="G176">
        <v>3</v>
      </c>
      <c r="H176">
        <v>18</v>
      </c>
      <c r="I176">
        <v>5.2</v>
      </c>
      <c r="J176">
        <v>5.2</v>
      </c>
      <c r="K176">
        <v>96.980999999999995</v>
      </c>
      <c r="L176">
        <v>0</v>
      </c>
      <c r="M176">
        <v>35.597000000000001</v>
      </c>
      <c r="N176">
        <v>242970000</v>
      </c>
      <c r="O176">
        <v>10</v>
      </c>
      <c r="P176" t="s">
        <v>1616</v>
      </c>
      <c r="Q176" t="s">
        <v>1616</v>
      </c>
      <c r="R176" t="s">
        <v>1617</v>
      </c>
    </row>
    <row r="177" spans="1:18" x14ac:dyDescent="0.3">
      <c r="A177">
        <v>24.885000000000002</v>
      </c>
      <c r="B177">
        <v>24.281099999999999</v>
      </c>
      <c r="C177">
        <v>24.893000000000001</v>
      </c>
      <c r="D177">
        <v>24.787800000000001</v>
      </c>
      <c r="E177">
        <v>5</v>
      </c>
      <c r="F177">
        <v>5</v>
      </c>
      <c r="G177">
        <v>2</v>
      </c>
      <c r="H177">
        <v>18</v>
      </c>
      <c r="I177">
        <v>18</v>
      </c>
      <c r="J177">
        <v>5.8</v>
      </c>
      <c r="K177">
        <v>50.49</v>
      </c>
      <c r="L177">
        <v>0</v>
      </c>
      <c r="M177">
        <v>100.18</v>
      </c>
      <c r="N177">
        <v>168350000</v>
      </c>
      <c r="O177">
        <v>12</v>
      </c>
      <c r="P177" t="s">
        <v>2036</v>
      </c>
      <c r="Q177" t="s">
        <v>2037</v>
      </c>
      <c r="R177" t="s">
        <v>2038</v>
      </c>
    </row>
    <row r="178" spans="1:18" x14ac:dyDescent="0.3">
      <c r="A178">
        <v>25.744299999999999</v>
      </c>
      <c r="B178">
        <v>25.2347</v>
      </c>
      <c r="C178">
        <v>25.462399999999999</v>
      </c>
      <c r="D178">
        <v>25.170999999999999</v>
      </c>
      <c r="E178">
        <v>2</v>
      </c>
      <c r="F178">
        <v>2</v>
      </c>
      <c r="G178">
        <v>2</v>
      </c>
      <c r="H178">
        <v>18</v>
      </c>
      <c r="I178">
        <v>18</v>
      </c>
      <c r="J178">
        <v>18</v>
      </c>
      <c r="K178">
        <v>25.427</v>
      </c>
      <c r="L178">
        <v>0</v>
      </c>
      <c r="M178">
        <v>32.768999999999998</v>
      </c>
      <c r="N178">
        <v>270110000</v>
      </c>
      <c r="O178">
        <v>6</v>
      </c>
      <c r="P178" t="s">
        <v>2585</v>
      </c>
      <c r="Q178" t="s">
        <v>2585</v>
      </c>
      <c r="R178" t="s">
        <v>2586</v>
      </c>
    </row>
    <row r="179" spans="1:18" x14ac:dyDescent="0.3">
      <c r="A179">
        <v>29.7742</v>
      </c>
      <c r="B179">
        <v>30.5031</v>
      </c>
      <c r="C179">
        <v>31.084</v>
      </c>
      <c r="D179">
        <v>30.4376</v>
      </c>
      <c r="E179">
        <v>6</v>
      </c>
      <c r="F179">
        <v>1</v>
      </c>
      <c r="G179">
        <v>1</v>
      </c>
      <c r="H179">
        <v>17.899999999999999</v>
      </c>
      <c r="I179">
        <v>5.6</v>
      </c>
      <c r="J179">
        <v>5.6</v>
      </c>
      <c r="K179">
        <v>35.655000000000001</v>
      </c>
      <c r="L179">
        <v>0</v>
      </c>
      <c r="M179">
        <v>20.184999999999999</v>
      </c>
      <c r="N179">
        <v>9902600000</v>
      </c>
      <c r="O179">
        <v>12</v>
      </c>
      <c r="P179" t="s">
        <v>1913</v>
      </c>
      <c r="Q179" t="s">
        <v>1913</v>
      </c>
      <c r="R179" t="s">
        <v>1914</v>
      </c>
    </row>
    <row r="180" spans="1:18" x14ac:dyDescent="0.3">
      <c r="A180">
        <v>25.808800000000002</v>
      </c>
      <c r="B180">
        <v>25.952500000000001</v>
      </c>
      <c r="C180">
        <v>26.37</v>
      </c>
      <c r="D180">
        <v>25.8062</v>
      </c>
      <c r="E180">
        <v>5</v>
      </c>
      <c r="F180">
        <v>5</v>
      </c>
      <c r="G180">
        <v>5</v>
      </c>
      <c r="H180">
        <v>17.899999999999999</v>
      </c>
      <c r="I180">
        <v>17.899999999999999</v>
      </c>
      <c r="J180">
        <v>17.899999999999999</v>
      </c>
      <c r="K180">
        <v>58.216999999999999</v>
      </c>
      <c r="L180">
        <v>0</v>
      </c>
      <c r="M180">
        <v>54.189</v>
      </c>
      <c r="N180">
        <v>419360000</v>
      </c>
      <c r="O180">
        <v>12</v>
      </c>
      <c r="P180" t="s">
        <v>1961</v>
      </c>
      <c r="Q180" t="s">
        <v>1962</v>
      </c>
      <c r="R180" t="s">
        <v>1963</v>
      </c>
    </row>
    <row r="181" spans="1:18" x14ac:dyDescent="0.3">
      <c r="A181">
        <v>29.4771</v>
      </c>
      <c r="B181">
        <v>29.5337</v>
      </c>
      <c r="C181">
        <v>29.172499999999999</v>
      </c>
      <c r="D181">
        <v>29.5151</v>
      </c>
      <c r="E181">
        <v>4</v>
      </c>
      <c r="F181">
        <v>4</v>
      </c>
      <c r="G181">
        <v>1</v>
      </c>
      <c r="H181">
        <v>17.899999999999999</v>
      </c>
      <c r="I181">
        <v>17.899999999999999</v>
      </c>
      <c r="J181">
        <v>7.4</v>
      </c>
      <c r="K181">
        <v>39.866</v>
      </c>
      <c r="L181">
        <v>0</v>
      </c>
      <c r="M181">
        <v>124.71</v>
      </c>
      <c r="N181">
        <v>4299200000</v>
      </c>
      <c r="O181">
        <v>26</v>
      </c>
      <c r="P181" t="s">
        <v>2224</v>
      </c>
      <c r="Q181" t="s">
        <v>2224</v>
      </c>
      <c r="R181" t="s">
        <v>2225</v>
      </c>
    </row>
    <row r="182" spans="1:18" x14ac:dyDescent="0.3">
      <c r="A182">
        <v>25.755299999999998</v>
      </c>
      <c r="B182">
        <v>25.790900000000001</v>
      </c>
      <c r="C182">
        <v>25.9924</v>
      </c>
      <c r="D182">
        <v>26.0807</v>
      </c>
      <c r="E182">
        <v>4</v>
      </c>
      <c r="F182">
        <v>4</v>
      </c>
      <c r="G182">
        <v>4</v>
      </c>
      <c r="H182">
        <v>17.8</v>
      </c>
      <c r="I182">
        <v>17.8</v>
      </c>
      <c r="J182">
        <v>17.8</v>
      </c>
      <c r="K182">
        <v>33.234999999999999</v>
      </c>
      <c r="L182">
        <v>0</v>
      </c>
      <c r="M182">
        <v>31.067</v>
      </c>
      <c r="N182">
        <v>388470000</v>
      </c>
      <c r="O182">
        <v>14</v>
      </c>
      <c r="P182" t="s">
        <v>2119</v>
      </c>
      <c r="Q182" t="s">
        <v>2120</v>
      </c>
      <c r="R182" t="s">
        <v>2121</v>
      </c>
    </row>
    <row r="183" spans="1:18" x14ac:dyDescent="0.3">
      <c r="A183">
        <v>27.428599999999999</v>
      </c>
      <c r="B183">
        <v>27.6966</v>
      </c>
      <c r="C183">
        <v>27.5871</v>
      </c>
      <c r="D183">
        <v>27.974299999999999</v>
      </c>
      <c r="E183">
        <v>7</v>
      </c>
      <c r="F183">
        <v>7</v>
      </c>
      <c r="G183">
        <v>5</v>
      </c>
      <c r="H183">
        <v>17.7</v>
      </c>
      <c r="I183">
        <v>17.7</v>
      </c>
      <c r="J183">
        <v>13</v>
      </c>
      <c r="K183">
        <v>58.148000000000003</v>
      </c>
      <c r="L183">
        <v>0</v>
      </c>
      <c r="M183">
        <v>61.741999999999997</v>
      </c>
      <c r="N183">
        <v>1308700000</v>
      </c>
      <c r="O183">
        <v>28</v>
      </c>
      <c r="P183" t="s">
        <v>1760</v>
      </c>
      <c r="Q183" t="s">
        <v>1761</v>
      </c>
      <c r="R183" t="s">
        <v>1762</v>
      </c>
    </row>
    <row r="184" spans="1:18" x14ac:dyDescent="0.3">
      <c r="A184">
        <v>27.387499999999999</v>
      </c>
      <c r="B184">
        <v>27.845099999999999</v>
      </c>
      <c r="C184">
        <v>27.545200000000001</v>
      </c>
      <c r="D184">
        <v>27.162800000000001</v>
      </c>
      <c r="E184">
        <v>10</v>
      </c>
      <c r="F184">
        <v>10</v>
      </c>
      <c r="G184">
        <v>0</v>
      </c>
      <c r="H184">
        <v>17.600000000000001</v>
      </c>
      <c r="I184">
        <v>17.600000000000001</v>
      </c>
      <c r="J184">
        <v>0</v>
      </c>
      <c r="K184">
        <v>74.757999999999996</v>
      </c>
      <c r="L184">
        <v>0</v>
      </c>
      <c r="M184">
        <v>234.79</v>
      </c>
      <c r="N184">
        <v>1157600000</v>
      </c>
      <c r="O184">
        <v>24</v>
      </c>
      <c r="P184" t="s">
        <v>1647</v>
      </c>
      <c r="Q184" t="s">
        <v>1648</v>
      </c>
      <c r="R184" t="s">
        <v>1649</v>
      </c>
    </row>
    <row r="185" spans="1:18" x14ac:dyDescent="0.3">
      <c r="A185">
        <v>27.852900000000002</v>
      </c>
      <c r="B185">
        <v>28.066099999999999</v>
      </c>
      <c r="C185">
        <v>28.262799999999999</v>
      </c>
      <c r="D185">
        <v>28.2532</v>
      </c>
      <c r="E185">
        <v>8</v>
      </c>
      <c r="F185">
        <v>5</v>
      </c>
      <c r="G185">
        <v>5</v>
      </c>
      <c r="H185">
        <v>17.600000000000001</v>
      </c>
      <c r="I185">
        <v>12.8</v>
      </c>
      <c r="J185">
        <v>12.8</v>
      </c>
      <c r="K185">
        <v>69.933999999999997</v>
      </c>
      <c r="L185">
        <v>0</v>
      </c>
      <c r="M185">
        <v>196.81</v>
      </c>
      <c r="N185">
        <v>1780100000</v>
      </c>
      <c r="O185">
        <v>30</v>
      </c>
      <c r="P185" t="s">
        <v>1693</v>
      </c>
      <c r="Q185" t="s">
        <v>1693</v>
      </c>
      <c r="R185" t="s">
        <v>1694</v>
      </c>
    </row>
    <row r="186" spans="1:18" x14ac:dyDescent="0.3">
      <c r="A186">
        <v>27.418800000000001</v>
      </c>
      <c r="B186">
        <v>27.376300000000001</v>
      </c>
      <c r="C186">
        <v>27.795100000000001</v>
      </c>
      <c r="D186">
        <v>27.7561</v>
      </c>
      <c r="E186">
        <v>8</v>
      </c>
      <c r="F186">
        <v>2</v>
      </c>
      <c r="G186">
        <v>2</v>
      </c>
      <c r="H186">
        <v>17.600000000000001</v>
      </c>
      <c r="I186">
        <v>5.4</v>
      </c>
      <c r="J186">
        <v>5.4</v>
      </c>
      <c r="K186">
        <v>73.844999999999999</v>
      </c>
      <c r="L186">
        <v>0</v>
      </c>
      <c r="M186">
        <v>76.641999999999996</v>
      </c>
      <c r="N186">
        <v>1256000000</v>
      </c>
      <c r="O186">
        <v>10</v>
      </c>
      <c r="P186" t="s">
        <v>1717</v>
      </c>
      <c r="Q186" t="s">
        <v>1717</v>
      </c>
      <c r="R186" t="s">
        <v>1718</v>
      </c>
    </row>
    <row r="187" spans="1:18" x14ac:dyDescent="0.3">
      <c r="A187">
        <v>25.013300000000001</v>
      </c>
      <c r="B187">
        <v>25.087399999999999</v>
      </c>
      <c r="C187">
        <v>24.918399999999998</v>
      </c>
      <c r="D187">
        <v>25.067599999999999</v>
      </c>
      <c r="E187">
        <v>5</v>
      </c>
      <c r="F187">
        <v>5</v>
      </c>
      <c r="G187">
        <v>5</v>
      </c>
      <c r="H187">
        <v>17.600000000000001</v>
      </c>
      <c r="I187">
        <v>17.600000000000001</v>
      </c>
      <c r="J187">
        <v>17.600000000000001</v>
      </c>
      <c r="K187">
        <v>60.438000000000002</v>
      </c>
      <c r="L187">
        <v>0</v>
      </c>
      <c r="M187">
        <v>42.691000000000003</v>
      </c>
      <c r="N187">
        <v>187250000</v>
      </c>
      <c r="O187">
        <v>11</v>
      </c>
      <c r="P187" t="s">
        <v>1974</v>
      </c>
      <c r="Q187" t="s">
        <v>1975</v>
      </c>
      <c r="R187" t="s">
        <v>1976</v>
      </c>
    </row>
    <row r="188" spans="1:18" x14ac:dyDescent="0.3">
      <c r="A188">
        <v>27.967400000000001</v>
      </c>
      <c r="B188">
        <v>27.898299999999999</v>
      </c>
      <c r="C188">
        <v>27.8324</v>
      </c>
      <c r="D188">
        <v>27.889600000000002</v>
      </c>
      <c r="E188">
        <v>7</v>
      </c>
      <c r="F188">
        <v>7</v>
      </c>
      <c r="G188">
        <v>5</v>
      </c>
      <c r="H188">
        <v>17.5</v>
      </c>
      <c r="I188">
        <v>17.5</v>
      </c>
      <c r="J188">
        <v>15.7</v>
      </c>
      <c r="K188">
        <v>56.32</v>
      </c>
      <c r="L188">
        <v>0</v>
      </c>
      <c r="M188">
        <v>90.808999999999997</v>
      </c>
      <c r="N188">
        <v>1488700000</v>
      </c>
      <c r="O188">
        <v>22</v>
      </c>
      <c r="P188" t="s">
        <v>1753</v>
      </c>
      <c r="Q188" t="s">
        <v>1753</v>
      </c>
      <c r="R188" t="s">
        <v>1754</v>
      </c>
    </row>
    <row r="189" spans="1:18" x14ac:dyDescent="0.3">
      <c r="A189">
        <v>25.2803</v>
      </c>
      <c r="B189">
        <v>25.089400000000001</v>
      </c>
      <c r="C189">
        <v>24.9971</v>
      </c>
      <c r="D189">
        <v>24.811599999999999</v>
      </c>
      <c r="E189">
        <v>5</v>
      </c>
      <c r="F189">
        <v>5</v>
      </c>
      <c r="G189">
        <v>5</v>
      </c>
      <c r="H189">
        <v>17.5</v>
      </c>
      <c r="I189">
        <v>17.5</v>
      </c>
      <c r="J189">
        <v>17.5</v>
      </c>
      <c r="K189">
        <v>56.106000000000002</v>
      </c>
      <c r="L189">
        <v>0</v>
      </c>
      <c r="M189">
        <v>33.747</v>
      </c>
      <c r="N189">
        <v>212560000</v>
      </c>
      <c r="O189">
        <v>9</v>
      </c>
      <c r="P189" t="s">
        <v>1980</v>
      </c>
      <c r="Q189" t="s">
        <v>1981</v>
      </c>
      <c r="R189" t="s">
        <v>1982</v>
      </c>
    </row>
    <row r="190" spans="1:18" x14ac:dyDescent="0.3">
      <c r="A190">
        <v>28.58</v>
      </c>
      <c r="B190">
        <v>28.729500000000002</v>
      </c>
      <c r="C190">
        <v>28.545200000000001</v>
      </c>
      <c r="D190">
        <v>28.413699999999999</v>
      </c>
      <c r="E190">
        <v>13</v>
      </c>
      <c r="F190">
        <v>13</v>
      </c>
      <c r="G190">
        <v>4</v>
      </c>
      <c r="H190">
        <v>17.399999999999999</v>
      </c>
      <c r="I190">
        <v>17.399999999999999</v>
      </c>
      <c r="J190">
        <v>5.0999999999999996</v>
      </c>
      <c r="K190">
        <v>93.474000000000004</v>
      </c>
      <c r="L190">
        <v>0</v>
      </c>
      <c r="M190">
        <v>142.12</v>
      </c>
      <c r="N190">
        <v>2402500000</v>
      </c>
      <c r="O190">
        <v>50</v>
      </c>
      <c r="P190" t="s">
        <v>1590</v>
      </c>
      <c r="Q190" t="s">
        <v>1590</v>
      </c>
      <c r="R190" t="s">
        <v>1591</v>
      </c>
    </row>
    <row r="191" spans="1:18" x14ac:dyDescent="0.3">
      <c r="A191">
        <v>26.213899999999999</v>
      </c>
      <c r="B191">
        <v>25.950500000000002</v>
      </c>
      <c r="C191">
        <v>25.907699999999998</v>
      </c>
      <c r="D191">
        <v>25.3918</v>
      </c>
      <c r="E191">
        <v>5</v>
      </c>
      <c r="F191">
        <v>5</v>
      </c>
      <c r="G191">
        <v>5</v>
      </c>
      <c r="H191">
        <v>17.399999999999999</v>
      </c>
      <c r="I191">
        <v>17.399999999999999</v>
      </c>
      <c r="J191">
        <v>17.399999999999999</v>
      </c>
      <c r="K191">
        <v>44.868000000000002</v>
      </c>
      <c r="L191">
        <v>0</v>
      </c>
      <c r="M191">
        <v>57.408000000000001</v>
      </c>
      <c r="N191">
        <v>379270000</v>
      </c>
      <c r="O191">
        <v>17</v>
      </c>
      <c r="P191" t="s">
        <v>1958</v>
      </c>
      <c r="Q191" t="s">
        <v>1959</v>
      </c>
      <c r="R191" t="s">
        <v>1960</v>
      </c>
    </row>
    <row r="192" spans="1:18" x14ac:dyDescent="0.3">
      <c r="A192">
        <v>27.851299999999998</v>
      </c>
      <c r="B192">
        <v>28.0794</v>
      </c>
      <c r="C192">
        <v>28.434799999999999</v>
      </c>
      <c r="D192">
        <v>28.2746</v>
      </c>
      <c r="E192">
        <v>8</v>
      </c>
      <c r="F192">
        <v>8</v>
      </c>
      <c r="G192">
        <v>3</v>
      </c>
      <c r="H192">
        <v>17.3</v>
      </c>
      <c r="I192">
        <v>17.3</v>
      </c>
      <c r="J192">
        <v>7.9</v>
      </c>
      <c r="K192">
        <v>63.591000000000001</v>
      </c>
      <c r="L192">
        <v>0</v>
      </c>
      <c r="M192">
        <v>178.99</v>
      </c>
      <c r="N192">
        <v>1864800000</v>
      </c>
      <c r="O192">
        <v>33</v>
      </c>
      <c r="P192" t="s">
        <v>1705</v>
      </c>
      <c r="Q192" t="s">
        <v>1706</v>
      </c>
      <c r="R192" t="s">
        <v>1707</v>
      </c>
    </row>
    <row r="193" spans="1:18" x14ac:dyDescent="0.3">
      <c r="A193">
        <v>27.260100000000001</v>
      </c>
      <c r="B193">
        <v>27.398800000000001</v>
      </c>
      <c r="C193">
        <v>27.731999999999999</v>
      </c>
      <c r="D193">
        <v>27.370899999999999</v>
      </c>
      <c r="E193">
        <v>6</v>
      </c>
      <c r="F193">
        <v>6</v>
      </c>
      <c r="G193">
        <v>1</v>
      </c>
      <c r="H193">
        <v>17.3</v>
      </c>
      <c r="I193">
        <v>17.3</v>
      </c>
      <c r="J193">
        <v>4.3</v>
      </c>
      <c r="K193">
        <v>52.429000000000002</v>
      </c>
      <c r="L193">
        <v>0</v>
      </c>
      <c r="M193">
        <v>172.64</v>
      </c>
      <c r="N193">
        <v>1134600000</v>
      </c>
      <c r="O193">
        <v>38</v>
      </c>
      <c r="P193" t="s">
        <v>1900</v>
      </c>
      <c r="Q193" t="s">
        <v>1901</v>
      </c>
      <c r="R193" t="s">
        <v>1902</v>
      </c>
    </row>
    <row r="194" spans="1:18" x14ac:dyDescent="0.3">
      <c r="A194">
        <v>26.027999999999999</v>
      </c>
      <c r="B194">
        <v>26.377099999999999</v>
      </c>
      <c r="C194">
        <v>26.489000000000001</v>
      </c>
      <c r="D194">
        <v>26.627300000000002</v>
      </c>
      <c r="E194">
        <v>4</v>
      </c>
      <c r="F194">
        <v>4</v>
      </c>
      <c r="G194">
        <v>4</v>
      </c>
      <c r="H194">
        <v>17.100000000000001</v>
      </c>
      <c r="I194">
        <v>17.100000000000001</v>
      </c>
      <c r="J194">
        <v>17.100000000000001</v>
      </c>
      <c r="K194">
        <v>38.99</v>
      </c>
      <c r="L194">
        <v>0</v>
      </c>
      <c r="M194">
        <v>64.302000000000007</v>
      </c>
      <c r="N194">
        <v>548410000</v>
      </c>
      <c r="O194">
        <v>11</v>
      </c>
      <c r="P194" t="s">
        <v>2079</v>
      </c>
      <c r="Q194" t="s">
        <v>2080</v>
      </c>
      <c r="R194" t="s">
        <v>2081</v>
      </c>
    </row>
    <row r="195" spans="1:18" x14ac:dyDescent="0.3">
      <c r="A195">
        <v>25.6797</v>
      </c>
      <c r="B195">
        <v>25.8003</v>
      </c>
      <c r="C195">
        <v>26.190100000000001</v>
      </c>
      <c r="D195">
        <v>25.700299999999999</v>
      </c>
      <c r="E195">
        <v>13</v>
      </c>
      <c r="F195">
        <v>3</v>
      </c>
      <c r="G195">
        <v>2</v>
      </c>
      <c r="H195">
        <v>16.899999999999999</v>
      </c>
      <c r="I195">
        <v>4.8</v>
      </c>
      <c r="J195">
        <v>3.8</v>
      </c>
      <c r="K195">
        <v>109.06</v>
      </c>
      <c r="L195">
        <v>0</v>
      </c>
      <c r="M195">
        <v>24.259</v>
      </c>
      <c r="N195">
        <v>371620000</v>
      </c>
      <c r="O195">
        <v>9</v>
      </c>
      <c r="P195" t="s">
        <v>1592</v>
      </c>
      <c r="Q195" t="s">
        <v>1592</v>
      </c>
      <c r="R195" t="s">
        <v>1593</v>
      </c>
    </row>
    <row r="196" spans="1:18" x14ac:dyDescent="0.3">
      <c r="A196">
        <v>26.0442</v>
      </c>
      <c r="B196">
        <v>25.453199999999999</v>
      </c>
      <c r="C196">
        <v>25.3126</v>
      </c>
      <c r="D196">
        <v>25.4147</v>
      </c>
      <c r="E196">
        <v>10</v>
      </c>
      <c r="F196">
        <v>5</v>
      </c>
      <c r="G196">
        <v>5</v>
      </c>
      <c r="H196">
        <v>16.899999999999999</v>
      </c>
      <c r="I196">
        <v>9.6999999999999993</v>
      </c>
      <c r="J196">
        <v>9.6999999999999993</v>
      </c>
      <c r="K196">
        <v>80.349999999999994</v>
      </c>
      <c r="L196">
        <v>0</v>
      </c>
      <c r="M196">
        <v>35.832000000000001</v>
      </c>
      <c r="N196">
        <v>278880000</v>
      </c>
      <c r="O196">
        <v>9</v>
      </c>
      <c r="P196" t="s">
        <v>1631</v>
      </c>
      <c r="Q196" t="s">
        <v>1631</v>
      </c>
      <c r="R196" t="s">
        <v>1632</v>
      </c>
    </row>
    <row r="197" spans="1:18" x14ac:dyDescent="0.3">
      <c r="A197">
        <v>27.7744</v>
      </c>
      <c r="B197">
        <v>27.9986</v>
      </c>
      <c r="C197">
        <v>28.1358</v>
      </c>
      <c r="D197">
        <v>27.784199999999998</v>
      </c>
      <c r="E197">
        <v>6</v>
      </c>
      <c r="F197">
        <v>6</v>
      </c>
      <c r="G197">
        <v>1</v>
      </c>
      <c r="H197">
        <v>16.8</v>
      </c>
      <c r="I197">
        <v>16.8</v>
      </c>
      <c r="J197">
        <v>1.8</v>
      </c>
      <c r="K197">
        <v>76.266999999999996</v>
      </c>
      <c r="L197">
        <v>0</v>
      </c>
      <c r="M197">
        <v>112.11</v>
      </c>
      <c r="N197">
        <v>1563100000</v>
      </c>
      <c r="O197">
        <v>18</v>
      </c>
      <c r="P197" t="s">
        <v>1905</v>
      </c>
      <c r="Q197" t="s">
        <v>1905</v>
      </c>
      <c r="R197" t="s">
        <v>1906</v>
      </c>
    </row>
    <row r="198" spans="1:18" x14ac:dyDescent="0.3">
      <c r="A198">
        <v>25.329499999999999</v>
      </c>
      <c r="B198">
        <v>25.563700000000001</v>
      </c>
      <c r="C198">
        <v>25.825199999999999</v>
      </c>
      <c r="D198">
        <v>25.427800000000001</v>
      </c>
      <c r="E198">
        <v>4</v>
      </c>
      <c r="F198">
        <v>4</v>
      </c>
      <c r="G198">
        <v>2</v>
      </c>
      <c r="H198">
        <v>16.8</v>
      </c>
      <c r="I198">
        <v>16.8</v>
      </c>
      <c r="J198">
        <v>7.7</v>
      </c>
      <c r="K198">
        <v>43.588999999999999</v>
      </c>
      <c r="L198">
        <v>0</v>
      </c>
      <c r="M198">
        <v>56.927</v>
      </c>
      <c r="N198">
        <v>304950000</v>
      </c>
      <c r="O198">
        <v>12</v>
      </c>
      <c r="P198" t="s">
        <v>2197</v>
      </c>
      <c r="Q198" t="s">
        <v>2197</v>
      </c>
      <c r="R198" t="s">
        <v>2198</v>
      </c>
    </row>
    <row r="199" spans="1:18" x14ac:dyDescent="0.3">
      <c r="A199">
        <v>26.027899999999999</v>
      </c>
      <c r="B199">
        <v>26.740100000000002</v>
      </c>
      <c r="C199">
        <v>26.749600000000001</v>
      </c>
      <c r="D199">
        <v>26.525400000000001</v>
      </c>
      <c r="E199">
        <v>3</v>
      </c>
      <c r="F199">
        <v>3</v>
      </c>
      <c r="G199">
        <v>2</v>
      </c>
      <c r="H199">
        <v>16.600000000000001</v>
      </c>
      <c r="I199">
        <v>16.600000000000001</v>
      </c>
      <c r="J199">
        <v>9.5</v>
      </c>
      <c r="K199">
        <v>48.795000000000002</v>
      </c>
      <c r="L199">
        <v>0</v>
      </c>
      <c r="M199">
        <v>20.933</v>
      </c>
      <c r="N199">
        <v>595950000</v>
      </c>
      <c r="O199">
        <v>9</v>
      </c>
      <c r="P199" t="s">
        <v>2457</v>
      </c>
      <c r="Q199" t="s">
        <v>2457</v>
      </c>
      <c r="R199" t="s">
        <v>2458</v>
      </c>
    </row>
    <row r="200" spans="1:18" x14ac:dyDescent="0.3">
      <c r="A200">
        <v>28.071000000000002</v>
      </c>
      <c r="B200">
        <v>28.108499999999999</v>
      </c>
      <c r="C200">
        <v>28.206299999999999</v>
      </c>
      <c r="D200">
        <v>27.897600000000001</v>
      </c>
      <c r="E200">
        <v>9</v>
      </c>
      <c r="F200">
        <v>2</v>
      </c>
      <c r="G200">
        <v>2</v>
      </c>
      <c r="H200">
        <v>16.5</v>
      </c>
      <c r="I200">
        <v>6.1</v>
      </c>
      <c r="J200">
        <v>6.1</v>
      </c>
      <c r="K200">
        <v>59.524000000000001</v>
      </c>
      <c r="L200">
        <v>0</v>
      </c>
      <c r="M200">
        <v>93.13</v>
      </c>
      <c r="N200">
        <v>1750600000</v>
      </c>
      <c r="O200">
        <v>16</v>
      </c>
      <c r="P200" t="s">
        <v>1675</v>
      </c>
      <c r="Q200" t="s">
        <v>1675</v>
      </c>
      <c r="R200" t="s">
        <v>1676</v>
      </c>
    </row>
    <row r="201" spans="1:18" x14ac:dyDescent="0.3">
      <c r="A201">
        <v>27.0977</v>
      </c>
      <c r="B201">
        <v>26.8947</v>
      </c>
      <c r="C201">
        <v>27.374300000000002</v>
      </c>
      <c r="D201">
        <v>27.168900000000001</v>
      </c>
      <c r="E201">
        <v>11</v>
      </c>
      <c r="F201">
        <v>4</v>
      </c>
      <c r="G201">
        <v>4</v>
      </c>
      <c r="H201">
        <v>16.399999999999999</v>
      </c>
      <c r="I201">
        <v>8.6</v>
      </c>
      <c r="J201">
        <v>8.6</v>
      </c>
      <c r="K201">
        <v>70.861000000000004</v>
      </c>
      <c r="L201">
        <v>0</v>
      </c>
      <c r="M201">
        <v>34.033000000000001</v>
      </c>
      <c r="N201">
        <v>905580000</v>
      </c>
      <c r="O201">
        <v>15</v>
      </c>
      <c r="P201" t="s">
        <v>1614</v>
      </c>
      <c r="Q201" t="s">
        <v>1614</v>
      </c>
      <c r="R201" t="s">
        <v>1615</v>
      </c>
    </row>
    <row r="202" spans="1:18" x14ac:dyDescent="0.3">
      <c r="A202">
        <v>28.303699999999999</v>
      </c>
      <c r="B202">
        <v>28.479500000000002</v>
      </c>
      <c r="C202">
        <v>28.537800000000001</v>
      </c>
      <c r="D202">
        <v>28.375900000000001</v>
      </c>
      <c r="E202">
        <v>13</v>
      </c>
      <c r="F202">
        <v>13</v>
      </c>
      <c r="G202">
        <v>7</v>
      </c>
      <c r="H202">
        <v>16.3</v>
      </c>
      <c r="I202">
        <v>16.3</v>
      </c>
      <c r="J202">
        <v>9.1</v>
      </c>
      <c r="K202">
        <v>106.74</v>
      </c>
      <c r="L202">
        <v>0</v>
      </c>
      <c r="M202">
        <v>246.5</v>
      </c>
      <c r="N202">
        <v>2214300000</v>
      </c>
      <c r="O202">
        <v>54</v>
      </c>
      <c r="P202" t="s">
        <v>1587</v>
      </c>
      <c r="Q202" t="s">
        <v>1588</v>
      </c>
      <c r="R202" t="s">
        <v>1589</v>
      </c>
    </row>
    <row r="203" spans="1:18" x14ac:dyDescent="0.3">
      <c r="A203">
        <v>26.9621</v>
      </c>
      <c r="B203">
        <v>27.4102</v>
      </c>
      <c r="C203">
        <v>27.311</v>
      </c>
      <c r="D203">
        <v>27.3371</v>
      </c>
      <c r="E203">
        <v>8</v>
      </c>
      <c r="F203">
        <v>8</v>
      </c>
      <c r="G203">
        <v>6</v>
      </c>
      <c r="H203">
        <v>16.3</v>
      </c>
      <c r="I203">
        <v>16.3</v>
      </c>
      <c r="J203">
        <v>13.1</v>
      </c>
      <c r="K203">
        <v>55.741</v>
      </c>
      <c r="L203">
        <v>0</v>
      </c>
      <c r="M203">
        <v>62.95</v>
      </c>
      <c r="N203">
        <v>982590000</v>
      </c>
      <c r="O203">
        <v>15</v>
      </c>
      <c r="P203" t="s">
        <v>1691</v>
      </c>
      <c r="Q203" t="s">
        <v>1691</v>
      </c>
      <c r="R203" t="s">
        <v>1692</v>
      </c>
    </row>
    <row r="204" spans="1:18" x14ac:dyDescent="0.3">
      <c r="A204">
        <v>27.999700000000001</v>
      </c>
      <c r="B204">
        <v>28.277000000000001</v>
      </c>
      <c r="C204">
        <v>28.350899999999999</v>
      </c>
      <c r="D204">
        <v>28.459800000000001</v>
      </c>
      <c r="E204">
        <v>7</v>
      </c>
      <c r="F204">
        <v>4</v>
      </c>
      <c r="G204">
        <v>0</v>
      </c>
      <c r="H204">
        <v>16.3</v>
      </c>
      <c r="I204">
        <v>11.2</v>
      </c>
      <c r="J204">
        <v>0</v>
      </c>
      <c r="K204">
        <v>47.268999999999998</v>
      </c>
      <c r="L204">
        <v>0</v>
      </c>
      <c r="M204">
        <v>56.264000000000003</v>
      </c>
      <c r="N204">
        <v>1988100000</v>
      </c>
      <c r="O204">
        <v>16</v>
      </c>
      <c r="P204" t="s">
        <v>1809</v>
      </c>
      <c r="Q204" t="s">
        <v>1809</v>
      </c>
      <c r="R204" t="s">
        <v>1810</v>
      </c>
    </row>
    <row r="205" spans="1:18" x14ac:dyDescent="0.3">
      <c r="A205">
        <v>26.7834</v>
      </c>
      <c r="B205">
        <v>26.924600000000002</v>
      </c>
      <c r="C205">
        <v>27.274000000000001</v>
      </c>
      <c r="D205">
        <v>27.2759</v>
      </c>
      <c r="E205">
        <v>5</v>
      </c>
      <c r="F205">
        <v>5</v>
      </c>
      <c r="G205">
        <v>5</v>
      </c>
      <c r="H205">
        <v>16.2</v>
      </c>
      <c r="I205">
        <v>16.2</v>
      </c>
      <c r="J205">
        <v>16.2</v>
      </c>
      <c r="K205">
        <v>39.448</v>
      </c>
      <c r="L205">
        <v>0</v>
      </c>
      <c r="M205">
        <v>99.712999999999994</v>
      </c>
      <c r="N205">
        <v>889880000</v>
      </c>
      <c r="O205">
        <v>17</v>
      </c>
      <c r="P205" t="s">
        <v>1943</v>
      </c>
      <c r="Q205" t="s">
        <v>1943</v>
      </c>
      <c r="R205" t="s">
        <v>1944</v>
      </c>
    </row>
    <row r="206" spans="1:18" x14ac:dyDescent="0.3">
      <c r="A206">
        <v>25.173999999999999</v>
      </c>
      <c r="B206">
        <v>25.400099999999998</v>
      </c>
      <c r="C206">
        <v>25.5242</v>
      </c>
      <c r="D206">
        <v>25.5855</v>
      </c>
      <c r="E206">
        <v>4</v>
      </c>
      <c r="F206">
        <v>1</v>
      </c>
      <c r="G206">
        <v>1</v>
      </c>
      <c r="H206">
        <v>16.2</v>
      </c>
      <c r="I206">
        <v>4.5</v>
      </c>
      <c r="J206">
        <v>4.5</v>
      </c>
      <c r="K206">
        <v>56.648000000000003</v>
      </c>
      <c r="L206">
        <v>0</v>
      </c>
      <c r="M206">
        <v>101.45</v>
      </c>
      <c r="N206">
        <v>358220000</v>
      </c>
      <c r="O206">
        <v>12</v>
      </c>
      <c r="P206" t="s">
        <v>2226</v>
      </c>
      <c r="Q206" t="s">
        <v>2226</v>
      </c>
      <c r="R206" t="s">
        <v>2227</v>
      </c>
    </row>
    <row r="207" spans="1:18" x14ac:dyDescent="0.3">
      <c r="A207">
        <v>25.052800000000001</v>
      </c>
      <c r="B207">
        <v>25.2227</v>
      </c>
      <c r="C207">
        <v>24.940100000000001</v>
      </c>
      <c r="D207">
        <v>24.9163</v>
      </c>
      <c r="E207">
        <v>3</v>
      </c>
      <c r="F207">
        <v>3</v>
      </c>
      <c r="G207">
        <v>3</v>
      </c>
      <c r="H207">
        <v>16.2</v>
      </c>
      <c r="I207">
        <v>16.2</v>
      </c>
      <c r="J207">
        <v>16.2</v>
      </c>
      <c r="K207">
        <v>28.997</v>
      </c>
      <c r="L207">
        <v>0</v>
      </c>
      <c r="M207">
        <v>32.594000000000001</v>
      </c>
      <c r="N207">
        <v>205430000</v>
      </c>
      <c r="O207">
        <v>6</v>
      </c>
      <c r="P207" t="s">
        <v>2332</v>
      </c>
      <c r="Q207" t="s">
        <v>2332</v>
      </c>
      <c r="R207" t="s">
        <v>2333</v>
      </c>
    </row>
    <row r="208" spans="1:18" x14ac:dyDescent="0.3">
      <c r="A208">
        <v>24.4131</v>
      </c>
      <c r="B208">
        <v>24.277100000000001</v>
      </c>
      <c r="C208">
        <v>24.558800000000002</v>
      </c>
      <c r="D208" t="s">
        <v>41</v>
      </c>
      <c r="E208">
        <v>2</v>
      </c>
      <c r="F208">
        <v>2</v>
      </c>
      <c r="G208">
        <v>2</v>
      </c>
      <c r="H208">
        <v>16.2</v>
      </c>
      <c r="I208">
        <v>16.2</v>
      </c>
      <c r="J208">
        <v>16.2</v>
      </c>
      <c r="K208">
        <v>28.548999999999999</v>
      </c>
      <c r="L208">
        <v>0</v>
      </c>
      <c r="M208">
        <v>61.645000000000003</v>
      </c>
      <c r="N208">
        <v>114090000</v>
      </c>
      <c r="O208">
        <v>7</v>
      </c>
      <c r="P208" t="s">
        <v>2529</v>
      </c>
      <c r="Q208" t="s">
        <v>2529</v>
      </c>
      <c r="R208" t="s">
        <v>2530</v>
      </c>
    </row>
    <row r="209" spans="1:18" x14ac:dyDescent="0.3">
      <c r="A209">
        <v>23.984400000000001</v>
      </c>
      <c r="B209">
        <v>24.852699999999999</v>
      </c>
      <c r="C209">
        <v>24.9345</v>
      </c>
      <c r="D209">
        <v>25.087199999999999</v>
      </c>
      <c r="E209">
        <v>2</v>
      </c>
      <c r="F209">
        <v>2</v>
      </c>
      <c r="G209">
        <v>2</v>
      </c>
      <c r="H209">
        <v>16.2</v>
      </c>
      <c r="I209">
        <v>16.2</v>
      </c>
      <c r="J209">
        <v>16.2</v>
      </c>
      <c r="K209">
        <v>17.567</v>
      </c>
      <c r="L209">
        <v>0</v>
      </c>
      <c r="M209">
        <v>25.013000000000002</v>
      </c>
      <c r="N209">
        <v>179140000</v>
      </c>
      <c r="O209">
        <v>6</v>
      </c>
      <c r="P209" t="s">
        <v>2611</v>
      </c>
      <c r="Q209" t="s">
        <v>2611</v>
      </c>
      <c r="R209" t="s">
        <v>2612</v>
      </c>
    </row>
    <row r="210" spans="1:18" x14ac:dyDescent="0.3">
      <c r="A210">
        <v>27.8141</v>
      </c>
      <c r="B210">
        <v>28.070399999999999</v>
      </c>
      <c r="C210">
        <v>28.499700000000001</v>
      </c>
      <c r="D210">
        <v>28.3096</v>
      </c>
      <c r="E210">
        <v>5</v>
      </c>
      <c r="F210">
        <v>5</v>
      </c>
      <c r="G210">
        <v>2</v>
      </c>
      <c r="H210">
        <v>16.100000000000001</v>
      </c>
      <c r="I210">
        <v>16.100000000000001</v>
      </c>
      <c r="J210">
        <v>7.1</v>
      </c>
      <c r="K210">
        <v>55.707000000000001</v>
      </c>
      <c r="L210">
        <v>0</v>
      </c>
      <c r="M210">
        <v>130.22</v>
      </c>
      <c r="N210">
        <v>1933500000</v>
      </c>
      <c r="O210">
        <v>30</v>
      </c>
      <c r="P210" t="s">
        <v>2030</v>
      </c>
      <c r="Q210" t="s">
        <v>2031</v>
      </c>
      <c r="R210" t="s">
        <v>2032</v>
      </c>
    </row>
    <row r="211" spans="1:18" x14ac:dyDescent="0.3">
      <c r="A211">
        <v>26.1981</v>
      </c>
      <c r="B211">
        <v>26.391300000000001</v>
      </c>
      <c r="C211">
        <v>26.426400000000001</v>
      </c>
      <c r="D211">
        <v>25.386500000000002</v>
      </c>
      <c r="E211">
        <v>3</v>
      </c>
      <c r="F211">
        <v>3</v>
      </c>
      <c r="G211">
        <v>3</v>
      </c>
      <c r="H211">
        <v>16.100000000000001</v>
      </c>
      <c r="I211">
        <v>16.100000000000001</v>
      </c>
      <c r="J211">
        <v>16.100000000000001</v>
      </c>
      <c r="K211">
        <v>40.186999999999998</v>
      </c>
      <c r="L211">
        <v>0</v>
      </c>
      <c r="M211">
        <v>109.12</v>
      </c>
      <c r="N211">
        <v>458690000</v>
      </c>
      <c r="O211">
        <v>19</v>
      </c>
      <c r="P211" t="s">
        <v>2268</v>
      </c>
      <c r="Q211" t="s">
        <v>2269</v>
      </c>
      <c r="R211" t="s">
        <v>2270</v>
      </c>
    </row>
    <row r="212" spans="1:18" x14ac:dyDescent="0.3">
      <c r="A212">
        <v>28.3948</v>
      </c>
      <c r="B212">
        <v>28.886500000000002</v>
      </c>
      <c r="C212">
        <v>28.388999999999999</v>
      </c>
      <c r="D212">
        <v>28.449300000000001</v>
      </c>
      <c r="E212">
        <v>8</v>
      </c>
      <c r="F212">
        <v>8</v>
      </c>
      <c r="G212">
        <v>4</v>
      </c>
      <c r="H212">
        <v>16</v>
      </c>
      <c r="I212">
        <v>16</v>
      </c>
      <c r="J212">
        <v>8.6</v>
      </c>
      <c r="K212">
        <v>68.244</v>
      </c>
      <c r="L212">
        <v>0</v>
      </c>
      <c r="M212">
        <v>294.45999999999998</v>
      </c>
      <c r="N212">
        <v>2303900000</v>
      </c>
      <c r="O212">
        <v>32</v>
      </c>
      <c r="P212" t="s">
        <v>1699</v>
      </c>
      <c r="Q212" t="s">
        <v>1699</v>
      </c>
      <c r="R212" t="s">
        <v>1700</v>
      </c>
    </row>
    <row r="213" spans="1:18" x14ac:dyDescent="0.3">
      <c r="A213">
        <v>25.8674</v>
      </c>
      <c r="B213">
        <v>26.304400000000001</v>
      </c>
      <c r="C213">
        <v>26.076799999999999</v>
      </c>
      <c r="D213">
        <v>25.954599999999999</v>
      </c>
      <c r="E213">
        <v>7</v>
      </c>
      <c r="F213">
        <v>7</v>
      </c>
      <c r="G213">
        <v>3</v>
      </c>
      <c r="H213">
        <v>16</v>
      </c>
      <c r="I213">
        <v>16</v>
      </c>
      <c r="J213">
        <v>6.2</v>
      </c>
      <c r="K213">
        <v>71.78</v>
      </c>
      <c r="L213">
        <v>0</v>
      </c>
      <c r="M213">
        <v>109.67</v>
      </c>
      <c r="N213">
        <v>434480000</v>
      </c>
      <c r="O213">
        <v>21</v>
      </c>
      <c r="P213" t="s">
        <v>1772</v>
      </c>
      <c r="Q213" t="s">
        <v>1772</v>
      </c>
      <c r="R213" t="s">
        <v>1773</v>
      </c>
    </row>
    <row r="214" spans="1:18" x14ac:dyDescent="0.3">
      <c r="A214">
        <v>28.727499999999999</v>
      </c>
      <c r="B214">
        <v>28.8979</v>
      </c>
      <c r="C214">
        <v>29.051100000000002</v>
      </c>
      <c r="D214">
        <v>28.938199999999998</v>
      </c>
      <c r="E214">
        <v>5</v>
      </c>
      <c r="F214">
        <v>5</v>
      </c>
      <c r="G214">
        <v>5</v>
      </c>
      <c r="H214">
        <v>16</v>
      </c>
      <c r="I214">
        <v>16</v>
      </c>
      <c r="J214">
        <v>16</v>
      </c>
      <c r="K214">
        <v>49.264000000000003</v>
      </c>
      <c r="L214">
        <v>0</v>
      </c>
      <c r="M214">
        <v>143.47999999999999</v>
      </c>
      <c r="N214">
        <v>3114700000</v>
      </c>
      <c r="O214">
        <v>23</v>
      </c>
      <c r="P214" t="s">
        <v>1935</v>
      </c>
      <c r="Q214" t="s">
        <v>1936</v>
      </c>
      <c r="R214" t="s">
        <v>1937</v>
      </c>
    </row>
    <row r="215" spans="1:18" x14ac:dyDescent="0.3">
      <c r="A215">
        <v>25.9376</v>
      </c>
      <c r="B215">
        <v>26.056000000000001</v>
      </c>
      <c r="C215">
        <v>25.923100000000002</v>
      </c>
      <c r="D215">
        <v>26.130800000000001</v>
      </c>
      <c r="E215">
        <v>5</v>
      </c>
      <c r="F215">
        <v>5</v>
      </c>
      <c r="G215">
        <v>5</v>
      </c>
      <c r="H215">
        <v>15.9</v>
      </c>
      <c r="I215">
        <v>15.9</v>
      </c>
      <c r="J215">
        <v>15.9</v>
      </c>
      <c r="K215">
        <v>48.194000000000003</v>
      </c>
      <c r="L215">
        <v>0</v>
      </c>
      <c r="M215">
        <v>86.944999999999993</v>
      </c>
      <c r="N215">
        <v>412840000</v>
      </c>
      <c r="O215">
        <v>20</v>
      </c>
      <c r="P215" t="s">
        <v>1950</v>
      </c>
      <c r="Q215" t="s">
        <v>1951</v>
      </c>
      <c r="R215" t="s">
        <v>1952</v>
      </c>
    </row>
    <row r="216" spans="1:18" x14ac:dyDescent="0.3">
      <c r="A216">
        <v>23.553999999999998</v>
      </c>
      <c r="B216">
        <v>23.7986</v>
      </c>
      <c r="C216">
        <v>23.528600000000001</v>
      </c>
      <c r="D216">
        <v>23.5306</v>
      </c>
      <c r="E216">
        <v>3</v>
      </c>
      <c r="F216">
        <v>2</v>
      </c>
      <c r="G216">
        <v>1</v>
      </c>
      <c r="H216">
        <v>15.9</v>
      </c>
      <c r="I216">
        <v>12</v>
      </c>
      <c r="J216">
        <v>4.4000000000000004</v>
      </c>
      <c r="K216">
        <v>28.013000000000002</v>
      </c>
      <c r="L216">
        <v>0</v>
      </c>
      <c r="M216">
        <v>67.052999999999997</v>
      </c>
      <c r="N216">
        <v>78198000</v>
      </c>
      <c r="O216">
        <v>8</v>
      </c>
      <c r="P216" t="s">
        <v>2474</v>
      </c>
      <c r="Q216" t="s">
        <v>2474</v>
      </c>
      <c r="R216" t="s">
        <v>2475</v>
      </c>
    </row>
    <row r="217" spans="1:18" x14ac:dyDescent="0.3">
      <c r="A217">
        <v>25.235299999999999</v>
      </c>
      <c r="B217">
        <v>25.501999999999999</v>
      </c>
      <c r="C217">
        <v>25.498999999999999</v>
      </c>
      <c r="D217">
        <v>25.7683</v>
      </c>
      <c r="E217">
        <v>7</v>
      </c>
      <c r="F217">
        <v>7</v>
      </c>
      <c r="G217">
        <v>5</v>
      </c>
      <c r="H217">
        <v>15.8</v>
      </c>
      <c r="I217">
        <v>15.8</v>
      </c>
      <c r="J217">
        <v>8.3000000000000007</v>
      </c>
      <c r="K217">
        <v>57.356999999999999</v>
      </c>
      <c r="L217">
        <v>0</v>
      </c>
      <c r="M217">
        <v>74.682000000000002</v>
      </c>
      <c r="N217">
        <v>297280000</v>
      </c>
      <c r="O217">
        <v>23</v>
      </c>
      <c r="P217" t="s">
        <v>1757</v>
      </c>
      <c r="Q217" t="s">
        <v>1758</v>
      </c>
      <c r="R217" t="s">
        <v>1759</v>
      </c>
    </row>
    <row r="218" spans="1:18" x14ac:dyDescent="0.3">
      <c r="A218">
        <v>25.4712</v>
      </c>
      <c r="B218">
        <v>25.704999999999998</v>
      </c>
      <c r="C218">
        <v>25.2652</v>
      </c>
      <c r="D218">
        <v>25.230399999999999</v>
      </c>
      <c r="E218">
        <v>4</v>
      </c>
      <c r="F218">
        <v>4</v>
      </c>
      <c r="G218">
        <v>3</v>
      </c>
      <c r="H218">
        <v>15.8</v>
      </c>
      <c r="I218">
        <v>15.8</v>
      </c>
      <c r="J218">
        <v>10.3</v>
      </c>
      <c r="K218">
        <v>43.323</v>
      </c>
      <c r="L218">
        <v>0</v>
      </c>
      <c r="M218">
        <v>51.412999999999997</v>
      </c>
      <c r="N218">
        <v>269430000</v>
      </c>
      <c r="O218">
        <v>13</v>
      </c>
      <c r="P218" t="s">
        <v>2158</v>
      </c>
      <c r="Q218" t="s">
        <v>2158</v>
      </c>
      <c r="R218" t="s">
        <v>2159</v>
      </c>
    </row>
    <row r="219" spans="1:18" x14ac:dyDescent="0.3">
      <c r="A219">
        <v>28.4727</v>
      </c>
      <c r="B219">
        <v>28.689</v>
      </c>
      <c r="C219">
        <v>29.061699999999998</v>
      </c>
      <c r="D219">
        <v>28.683700000000002</v>
      </c>
      <c r="E219">
        <v>5</v>
      </c>
      <c r="F219">
        <v>5</v>
      </c>
      <c r="G219">
        <v>5</v>
      </c>
      <c r="H219">
        <v>15.7</v>
      </c>
      <c r="I219">
        <v>15.7</v>
      </c>
      <c r="J219">
        <v>15.7</v>
      </c>
      <c r="K219">
        <v>53.555999999999997</v>
      </c>
      <c r="L219">
        <v>0</v>
      </c>
      <c r="M219">
        <v>184.9</v>
      </c>
      <c r="N219">
        <v>2879800000</v>
      </c>
      <c r="O219">
        <v>26</v>
      </c>
      <c r="P219" t="s">
        <v>1930</v>
      </c>
      <c r="Q219" t="s">
        <v>1930</v>
      </c>
      <c r="R219" t="s">
        <v>1931</v>
      </c>
    </row>
    <row r="220" spans="1:18" x14ac:dyDescent="0.3">
      <c r="A220">
        <v>21.7683</v>
      </c>
      <c r="B220">
        <v>21.568899999999999</v>
      </c>
      <c r="C220">
        <v>21.863</v>
      </c>
      <c r="D220">
        <v>21.428100000000001</v>
      </c>
      <c r="E220">
        <v>4</v>
      </c>
      <c r="F220">
        <v>1</v>
      </c>
      <c r="G220">
        <v>1</v>
      </c>
      <c r="H220">
        <v>15.7</v>
      </c>
      <c r="I220">
        <v>5.2</v>
      </c>
      <c r="J220">
        <v>5.2</v>
      </c>
      <c r="K220">
        <v>39.512999999999998</v>
      </c>
      <c r="L220">
        <v>4.2088000000000004E-3</v>
      </c>
      <c r="M220">
        <v>6.0549999999999997</v>
      </c>
      <c r="N220">
        <v>20434000</v>
      </c>
      <c r="O220">
        <v>4</v>
      </c>
      <c r="P220" t="s">
        <v>2252</v>
      </c>
      <c r="Q220" t="s">
        <v>2252</v>
      </c>
      <c r="R220" t="s">
        <v>2253</v>
      </c>
    </row>
    <row r="221" spans="1:18" x14ac:dyDescent="0.3">
      <c r="A221">
        <v>25.3857</v>
      </c>
      <c r="B221">
        <v>25.673999999999999</v>
      </c>
      <c r="C221">
        <v>25.709800000000001</v>
      </c>
      <c r="D221">
        <v>25.870100000000001</v>
      </c>
      <c r="E221">
        <v>3</v>
      </c>
      <c r="F221">
        <v>3</v>
      </c>
      <c r="G221">
        <v>3</v>
      </c>
      <c r="H221">
        <v>15.7</v>
      </c>
      <c r="I221">
        <v>15.7</v>
      </c>
      <c r="J221">
        <v>15.7</v>
      </c>
      <c r="K221">
        <v>39.896000000000001</v>
      </c>
      <c r="L221">
        <v>0</v>
      </c>
      <c r="M221">
        <v>24.757000000000001</v>
      </c>
      <c r="N221">
        <v>331900000</v>
      </c>
      <c r="O221">
        <v>10</v>
      </c>
      <c r="P221" t="s">
        <v>2360</v>
      </c>
      <c r="Q221" t="s">
        <v>2361</v>
      </c>
      <c r="R221" t="s">
        <v>2362</v>
      </c>
    </row>
    <row r="222" spans="1:18" x14ac:dyDescent="0.3">
      <c r="A222">
        <v>29.804600000000001</v>
      </c>
      <c r="B222">
        <v>29.879000000000001</v>
      </c>
      <c r="C222">
        <v>29.671500000000002</v>
      </c>
      <c r="D222">
        <v>29.873699999999999</v>
      </c>
      <c r="E222">
        <v>10</v>
      </c>
      <c r="F222">
        <v>10</v>
      </c>
      <c r="G222">
        <v>6</v>
      </c>
      <c r="H222">
        <v>15.6</v>
      </c>
      <c r="I222">
        <v>15.6</v>
      </c>
      <c r="J222">
        <v>9.6999999999999993</v>
      </c>
      <c r="K222">
        <v>60.710999999999999</v>
      </c>
      <c r="L222">
        <v>0</v>
      </c>
      <c r="M222">
        <v>123.48</v>
      </c>
      <c r="N222">
        <v>5722800000</v>
      </c>
      <c r="O222">
        <v>39</v>
      </c>
      <c r="P222" t="s">
        <v>1627</v>
      </c>
      <c r="Q222" t="s">
        <v>1627</v>
      </c>
      <c r="R222" t="s">
        <v>1628</v>
      </c>
    </row>
    <row r="223" spans="1:18" x14ac:dyDescent="0.3">
      <c r="A223">
        <v>26.411000000000001</v>
      </c>
      <c r="B223">
        <v>25.836400000000001</v>
      </c>
      <c r="C223">
        <v>25.922699999999999</v>
      </c>
      <c r="D223">
        <v>25.7258</v>
      </c>
      <c r="E223">
        <v>10</v>
      </c>
      <c r="F223">
        <v>6</v>
      </c>
      <c r="G223">
        <v>6</v>
      </c>
      <c r="H223">
        <v>15.6</v>
      </c>
      <c r="I223">
        <v>10</v>
      </c>
      <c r="J223">
        <v>10</v>
      </c>
      <c r="K223">
        <v>91.498999999999995</v>
      </c>
      <c r="L223">
        <v>0</v>
      </c>
      <c r="M223">
        <v>53.061</v>
      </c>
      <c r="N223">
        <v>392420000</v>
      </c>
      <c r="O223">
        <v>18</v>
      </c>
      <c r="P223" t="s">
        <v>1629</v>
      </c>
      <c r="Q223" t="s">
        <v>1629</v>
      </c>
      <c r="R223" t="s">
        <v>1630</v>
      </c>
    </row>
    <row r="224" spans="1:18" x14ac:dyDescent="0.3">
      <c r="A224">
        <v>25.0457</v>
      </c>
      <c r="B224">
        <v>25.2089</v>
      </c>
      <c r="C224">
        <v>24.764600000000002</v>
      </c>
      <c r="D224">
        <v>24.9575</v>
      </c>
      <c r="E224">
        <v>4</v>
      </c>
      <c r="F224">
        <v>4</v>
      </c>
      <c r="G224">
        <v>2</v>
      </c>
      <c r="H224">
        <v>15.5</v>
      </c>
      <c r="I224">
        <v>15.5</v>
      </c>
      <c r="J224">
        <v>8.3000000000000007</v>
      </c>
      <c r="K224">
        <v>51.68</v>
      </c>
      <c r="L224">
        <v>0</v>
      </c>
      <c r="M224">
        <v>27.027000000000001</v>
      </c>
      <c r="N224">
        <v>160560000</v>
      </c>
      <c r="O224">
        <v>5</v>
      </c>
      <c r="P224" t="s">
        <v>2212</v>
      </c>
      <c r="Q224" t="s">
        <v>2212</v>
      </c>
      <c r="R224" t="s">
        <v>2213</v>
      </c>
    </row>
    <row r="225" spans="1:18" x14ac:dyDescent="0.3">
      <c r="A225">
        <v>28.6082</v>
      </c>
      <c r="B225">
        <v>28.6249</v>
      </c>
      <c r="C225">
        <v>28.544699999999999</v>
      </c>
      <c r="D225">
        <v>28.638400000000001</v>
      </c>
      <c r="E225">
        <v>12</v>
      </c>
      <c r="F225">
        <v>12</v>
      </c>
      <c r="G225">
        <v>11</v>
      </c>
      <c r="H225">
        <v>15.4</v>
      </c>
      <c r="I225">
        <v>15.4</v>
      </c>
      <c r="J225">
        <v>13.5</v>
      </c>
      <c r="K225">
        <v>97.385999999999996</v>
      </c>
      <c r="L225">
        <v>0</v>
      </c>
      <c r="M225">
        <v>192.88</v>
      </c>
      <c r="N225">
        <v>2452400000</v>
      </c>
      <c r="O225">
        <v>51</v>
      </c>
      <c r="P225" t="s">
        <v>1600</v>
      </c>
      <c r="Q225" t="s">
        <v>1601</v>
      </c>
      <c r="R225" t="s">
        <v>1602</v>
      </c>
    </row>
    <row r="226" spans="1:18" x14ac:dyDescent="0.3">
      <c r="A226">
        <v>28.769500000000001</v>
      </c>
      <c r="B226">
        <v>28.473400000000002</v>
      </c>
      <c r="C226">
        <v>28.476299999999998</v>
      </c>
      <c r="D226">
        <v>28.913699999999999</v>
      </c>
      <c r="E226">
        <v>6</v>
      </c>
      <c r="F226">
        <v>6</v>
      </c>
      <c r="G226">
        <v>5</v>
      </c>
      <c r="H226">
        <v>15.4</v>
      </c>
      <c r="I226">
        <v>15.4</v>
      </c>
      <c r="J226">
        <v>13</v>
      </c>
      <c r="K226">
        <v>53.531999999999996</v>
      </c>
      <c r="L226">
        <v>0</v>
      </c>
      <c r="M226">
        <v>119.83</v>
      </c>
      <c r="N226">
        <v>2558200000</v>
      </c>
      <c r="O226">
        <v>20</v>
      </c>
      <c r="P226" t="s">
        <v>1847</v>
      </c>
      <c r="Q226" t="s">
        <v>1847</v>
      </c>
      <c r="R226" t="s">
        <v>1848</v>
      </c>
    </row>
    <row r="227" spans="1:18" x14ac:dyDescent="0.3">
      <c r="A227">
        <v>24.895399999999999</v>
      </c>
      <c r="B227">
        <v>24.7422</v>
      </c>
      <c r="C227">
        <v>25.782499999999999</v>
      </c>
      <c r="D227">
        <v>25.6404</v>
      </c>
      <c r="E227">
        <v>4</v>
      </c>
      <c r="F227">
        <v>1</v>
      </c>
      <c r="G227">
        <v>1</v>
      </c>
      <c r="H227">
        <v>15.4</v>
      </c>
      <c r="I227">
        <v>3.1</v>
      </c>
      <c r="J227">
        <v>3.1</v>
      </c>
      <c r="K227">
        <v>50.344999999999999</v>
      </c>
      <c r="L227">
        <v>0</v>
      </c>
      <c r="M227">
        <v>7.0377999999999998</v>
      </c>
      <c r="N227">
        <v>266530000</v>
      </c>
      <c r="O227">
        <v>8</v>
      </c>
      <c r="P227" t="s">
        <v>2250</v>
      </c>
      <c r="Q227" t="s">
        <v>2250</v>
      </c>
      <c r="R227" t="s">
        <v>2251</v>
      </c>
    </row>
    <row r="228" spans="1:18" x14ac:dyDescent="0.3">
      <c r="A228">
        <v>28.984100000000002</v>
      </c>
      <c r="B228">
        <v>29.273900000000001</v>
      </c>
      <c r="C228">
        <v>29.5794</v>
      </c>
      <c r="D228">
        <v>29.5229</v>
      </c>
      <c r="E228">
        <v>3</v>
      </c>
      <c r="F228">
        <v>3</v>
      </c>
      <c r="G228">
        <v>3</v>
      </c>
      <c r="H228">
        <v>15.3</v>
      </c>
      <c r="I228">
        <v>15.3</v>
      </c>
      <c r="J228">
        <v>15.3</v>
      </c>
      <c r="K228">
        <v>41.646999999999998</v>
      </c>
      <c r="L228">
        <v>0</v>
      </c>
      <c r="M228">
        <v>174.97</v>
      </c>
      <c r="N228">
        <v>4292500000</v>
      </c>
      <c r="O228">
        <v>18</v>
      </c>
      <c r="P228" t="s">
        <v>2259</v>
      </c>
      <c r="Q228" t="s">
        <v>2259</v>
      </c>
      <c r="R228" t="s">
        <v>2260</v>
      </c>
    </row>
    <row r="229" spans="1:18" x14ac:dyDescent="0.3">
      <c r="A229">
        <v>24.2255</v>
      </c>
      <c r="B229">
        <v>24.735800000000001</v>
      </c>
      <c r="C229">
        <v>24.660900000000002</v>
      </c>
      <c r="D229">
        <v>24.442900000000002</v>
      </c>
      <c r="E229">
        <v>3</v>
      </c>
      <c r="F229">
        <v>3</v>
      </c>
      <c r="G229">
        <v>1</v>
      </c>
      <c r="H229">
        <v>15.3</v>
      </c>
      <c r="I229">
        <v>15.3</v>
      </c>
      <c r="J229">
        <v>9.1</v>
      </c>
      <c r="K229">
        <v>36.695</v>
      </c>
      <c r="L229">
        <v>0</v>
      </c>
      <c r="M229">
        <v>24.013999999999999</v>
      </c>
      <c r="N229">
        <v>148150000</v>
      </c>
      <c r="O229">
        <v>10</v>
      </c>
      <c r="P229" t="s">
        <v>2499</v>
      </c>
      <c r="Q229" t="s">
        <v>2499</v>
      </c>
      <c r="R229" t="s">
        <v>2500</v>
      </c>
    </row>
    <row r="230" spans="1:18" x14ac:dyDescent="0.3">
      <c r="A230">
        <v>28.6675</v>
      </c>
      <c r="B230">
        <v>28.947399999999998</v>
      </c>
      <c r="C230">
        <v>28.7346</v>
      </c>
      <c r="D230">
        <v>28.895299999999999</v>
      </c>
      <c r="E230">
        <v>7</v>
      </c>
      <c r="F230">
        <v>3</v>
      </c>
      <c r="G230">
        <v>2</v>
      </c>
      <c r="H230">
        <v>15.2</v>
      </c>
      <c r="I230">
        <v>8.9</v>
      </c>
      <c r="J230">
        <v>6.7</v>
      </c>
      <c r="K230">
        <v>48.747999999999998</v>
      </c>
      <c r="L230">
        <v>0</v>
      </c>
      <c r="M230">
        <v>36.917000000000002</v>
      </c>
      <c r="N230">
        <v>2867100000</v>
      </c>
      <c r="O230">
        <v>14</v>
      </c>
      <c r="P230" t="s">
        <v>1796</v>
      </c>
      <c r="Q230" t="s">
        <v>1796</v>
      </c>
      <c r="R230" t="s">
        <v>1797</v>
      </c>
    </row>
    <row r="231" spans="1:18" x14ac:dyDescent="0.3">
      <c r="A231">
        <v>28.593800000000002</v>
      </c>
      <c r="B231">
        <v>28.3597</v>
      </c>
      <c r="C231">
        <v>28.1357</v>
      </c>
      <c r="D231">
        <v>28.02</v>
      </c>
      <c r="E231">
        <v>6</v>
      </c>
      <c r="F231">
        <v>6</v>
      </c>
      <c r="G231">
        <v>2</v>
      </c>
      <c r="H231">
        <v>15.2</v>
      </c>
      <c r="I231">
        <v>15.2</v>
      </c>
      <c r="J231">
        <v>5.4</v>
      </c>
      <c r="K231">
        <v>49.886000000000003</v>
      </c>
      <c r="L231">
        <v>0</v>
      </c>
      <c r="M231">
        <v>82.734999999999999</v>
      </c>
      <c r="N231">
        <v>2081100000</v>
      </c>
      <c r="O231">
        <v>41</v>
      </c>
      <c r="P231" t="s">
        <v>1880</v>
      </c>
      <c r="Q231" t="s">
        <v>1880</v>
      </c>
      <c r="R231" t="s">
        <v>1881</v>
      </c>
    </row>
    <row r="232" spans="1:18" x14ac:dyDescent="0.3">
      <c r="A232">
        <v>28.0091</v>
      </c>
      <c r="B232">
        <v>27.838799999999999</v>
      </c>
      <c r="C232">
        <v>28.1404</v>
      </c>
      <c r="D232">
        <v>28.131799999999998</v>
      </c>
      <c r="E232">
        <v>5</v>
      </c>
      <c r="F232">
        <v>4</v>
      </c>
      <c r="G232">
        <v>3</v>
      </c>
      <c r="H232">
        <v>15.1</v>
      </c>
      <c r="I232">
        <v>12.3</v>
      </c>
      <c r="J232">
        <v>10.1</v>
      </c>
      <c r="K232">
        <v>53.991</v>
      </c>
      <c r="L232">
        <v>0</v>
      </c>
      <c r="M232">
        <v>66.27</v>
      </c>
      <c r="N232">
        <v>1790400000</v>
      </c>
      <c r="O232">
        <v>18</v>
      </c>
      <c r="P232" t="s">
        <v>2004</v>
      </c>
      <c r="Q232" t="s">
        <v>2004</v>
      </c>
      <c r="R232" t="s">
        <v>2005</v>
      </c>
    </row>
    <row r="233" spans="1:18" x14ac:dyDescent="0.3">
      <c r="A233">
        <v>28.807400000000001</v>
      </c>
      <c r="B233">
        <v>28.839200000000002</v>
      </c>
      <c r="C233">
        <v>28.4999</v>
      </c>
      <c r="D233">
        <v>28.7334</v>
      </c>
      <c r="E233">
        <v>9</v>
      </c>
      <c r="F233">
        <v>5</v>
      </c>
      <c r="G233">
        <v>1</v>
      </c>
      <c r="H233">
        <v>15</v>
      </c>
      <c r="I233">
        <v>8.8000000000000007</v>
      </c>
      <c r="J233">
        <v>2.2000000000000002</v>
      </c>
      <c r="K233">
        <v>59.695</v>
      </c>
      <c r="L233">
        <v>0</v>
      </c>
      <c r="M233">
        <v>56.290999999999997</v>
      </c>
      <c r="N233">
        <v>2687700000</v>
      </c>
      <c r="O233">
        <v>20</v>
      </c>
      <c r="P233" t="s">
        <v>1677</v>
      </c>
      <c r="Q233" t="s">
        <v>1677</v>
      </c>
      <c r="R233" t="s">
        <v>1678</v>
      </c>
    </row>
    <row r="234" spans="1:18" x14ac:dyDescent="0.3">
      <c r="A234">
        <v>24.71</v>
      </c>
      <c r="B234">
        <v>25.176400000000001</v>
      </c>
      <c r="C234">
        <v>25.747</v>
      </c>
      <c r="D234">
        <v>24.8858</v>
      </c>
      <c r="E234">
        <v>7</v>
      </c>
      <c r="F234">
        <v>2</v>
      </c>
      <c r="G234">
        <v>2</v>
      </c>
      <c r="H234">
        <v>15</v>
      </c>
      <c r="I234">
        <v>3.2</v>
      </c>
      <c r="J234">
        <v>3.2</v>
      </c>
      <c r="K234">
        <v>61.853000000000002</v>
      </c>
      <c r="L234">
        <v>0</v>
      </c>
      <c r="M234">
        <v>34.768000000000001</v>
      </c>
      <c r="N234">
        <v>237700000</v>
      </c>
      <c r="O234">
        <v>11</v>
      </c>
      <c r="P234" t="s">
        <v>1798</v>
      </c>
      <c r="Q234" t="s">
        <v>1799</v>
      </c>
      <c r="R234" t="s">
        <v>1800</v>
      </c>
    </row>
    <row r="235" spans="1:18" x14ac:dyDescent="0.3">
      <c r="A235">
        <v>24.789899999999999</v>
      </c>
      <c r="B235">
        <v>24.716899999999999</v>
      </c>
      <c r="C235">
        <v>24.9742</v>
      </c>
      <c r="D235">
        <v>24.7865</v>
      </c>
      <c r="E235">
        <v>4</v>
      </c>
      <c r="F235">
        <v>4</v>
      </c>
      <c r="G235">
        <v>1</v>
      </c>
      <c r="H235">
        <v>15</v>
      </c>
      <c r="I235">
        <v>15</v>
      </c>
      <c r="J235">
        <v>2.5</v>
      </c>
      <c r="K235">
        <v>52.832000000000001</v>
      </c>
      <c r="L235">
        <v>0</v>
      </c>
      <c r="M235">
        <v>43.485999999999997</v>
      </c>
      <c r="N235">
        <v>186300000</v>
      </c>
      <c r="O235">
        <v>10</v>
      </c>
      <c r="P235" t="s">
        <v>2236</v>
      </c>
      <c r="Q235" t="s">
        <v>2236</v>
      </c>
      <c r="R235" t="s">
        <v>2237</v>
      </c>
    </row>
    <row r="236" spans="1:18" x14ac:dyDescent="0.3">
      <c r="A236">
        <v>24.7483</v>
      </c>
      <c r="B236">
        <v>25.189399999999999</v>
      </c>
      <c r="C236">
        <v>25.0108</v>
      </c>
      <c r="D236">
        <v>25.1371</v>
      </c>
      <c r="E236">
        <v>3</v>
      </c>
      <c r="F236">
        <v>2</v>
      </c>
      <c r="G236">
        <v>2</v>
      </c>
      <c r="H236">
        <v>14.9</v>
      </c>
      <c r="I236">
        <v>7.1</v>
      </c>
      <c r="J236">
        <v>7.1</v>
      </c>
      <c r="K236">
        <v>34.317999999999998</v>
      </c>
      <c r="L236">
        <v>0</v>
      </c>
      <c r="M236">
        <v>27.466999999999999</v>
      </c>
      <c r="N236">
        <v>208280000</v>
      </c>
      <c r="O236">
        <v>10</v>
      </c>
      <c r="P236" t="s">
        <v>2445</v>
      </c>
      <c r="Q236" t="s">
        <v>2445</v>
      </c>
      <c r="R236" t="s">
        <v>2446</v>
      </c>
    </row>
    <row r="237" spans="1:18" x14ac:dyDescent="0.3">
      <c r="A237">
        <v>24.319400000000002</v>
      </c>
      <c r="B237">
        <v>24.399899999999999</v>
      </c>
      <c r="C237">
        <v>23.690899999999999</v>
      </c>
      <c r="D237">
        <v>23.969000000000001</v>
      </c>
      <c r="E237">
        <v>10</v>
      </c>
      <c r="F237">
        <v>1</v>
      </c>
      <c r="G237">
        <v>1</v>
      </c>
      <c r="H237">
        <v>14.8</v>
      </c>
      <c r="I237">
        <v>2</v>
      </c>
      <c r="J237">
        <v>2</v>
      </c>
      <c r="K237">
        <v>96.575000000000003</v>
      </c>
      <c r="L237">
        <v>0</v>
      </c>
      <c r="M237">
        <v>21.023</v>
      </c>
      <c r="N237">
        <v>105840000</v>
      </c>
      <c r="O237">
        <v>8</v>
      </c>
      <c r="P237" t="s">
        <v>1645</v>
      </c>
      <c r="Q237" t="s">
        <v>1645</v>
      </c>
      <c r="R237" t="s">
        <v>1646</v>
      </c>
    </row>
    <row r="238" spans="1:18" x14ac:dyDescent="0.3">
      <c r="A238">
        <v>24.696200000000001</v>
      </c>
      <c r="B238">
        <v>25.0199</v>
      </c>
      <c r="C238">
        <v>24.5212</v>
      </c>
      <c r="D238">
        <v>25.383500000000002</v>
      </c>
      <c r="E238">
        <v>3</v>
      </c>
      <c r="F238">
        <v>3</v>
      </c>
      <c r="G238">
        <v>3</v>
      </c>
      <c r="H238">
        <v>14.8</v>
      </c>
      <c r="I238">
        <v>14.8</v>
      </c>
      <c r="J238">
        <v>14.8</v>
      </c>
      <c r="K238">
        <v>28.184999999999999</v>
      </c>
      <c r="L238">
        <v>0</v>
      </c>
      <c r="M238">
        <v>23.221</v>
      </c>
      <c r="N238">
        <v>199650000</v>
      </c>
      <c r="O238">
        <v>9</v>
      </c>
      <c r="P238" t="s">
        <v>2366</v>
      </c>
      <c r="Q238" t="s">
        <v>2366</v>
      </c>
      <c r="R238" t="s">
        <v>2367</v>
      </c>
    </row>
    <row r="239" spans="1:18" x14ac:dyDescent="0.3">
      <c r="A239">
        <v>24.5258</v>
      </c>
      <c r="B239">
        <v>24.486000000000001</v>
      </c>
      <c r="C239">
        <v>24.6999</v>
      </c>
      <c r="D239">
        <v>24.179300000000001</v>
      </c>
      <c r="E239">
        <v>7</v>
      </c>
      <c r="F239">
        <v>7</v>
      </c>
      <c r="G239">
        <v>4</v>
      </c>
      <c r="H239">
        <v>14.7</v>
      </c>
      <c r="I239">
        <v>14.7</v>
      </c>
      <c r="J239">
        <v>8.4</v>
      </c>
      <c r="K239">
        <v>77.44</v>
      </c>
      <c r="L239">
        <v>0</v>
      </c>
      <c r="M239">
        <v>53.386000000000003</v>
      </c>
      <c r="N239">
        <v>144910000</v>
      </c>
      <c r="O239">
        <v>25</v>
      </c>
      <c r="P239" t="s">
        <v>1770</v>
      </c>
      <c r="Q239" t="s">
        <v>1770</v>
      </c>
      <c r="R239" t="s">
        <v>1771</v>
      </c>
    </row>
    <row r="240" spans="1:18" x14ac:dyDescent="0.3">
      <c r="A240">
        <v>26.883600000000001</v>
      </c>
      <c r="B240">
        <v>26.9834</v>
      </c>
      <c r="C240">
        <v>26.870999999999999</v>
      </c>
      <c r="D240">
        <v>26.708100000000002</v>
      </c>
      <c r="E240">
        <v>7</v>
      </c>
      <c r="F240">
        <v>7</v>
      </c>
      <c r="G240">
        <v>2</v>
      </c>
      <c r="H240">
        <v>14.7</v>
      </c>
      <c r="I240">
        <v>14.7</v>
      </c>
      <c r="J240">
        <v>5.4</v>
      </c>
      <c r="K240">
        <v>60.292999999999999</v>
      </c>
      <c r="L240">
        <v>0</v>
      </c>
      <c r="M240">
        <v>83.385000000000005</v>
      </c>
      <c r="N240">
        <v>735640000</v>
      </c>
      <c r="O240">
        <v>27</v>
      </c>
      <c r="P240" t="s">
        <v>1792</v>
      </c>
      <c r="Q240" t="s">
        <v>1792</v>
      </c>
      <c r="R240" t="s">
        <v>1793</v>
      </c>
    </row>
    <row r="241" spans="1:18" x14ac:dyDescent="0.3">
      <c r="A241">
        <v>25.782399999999999</v>
      </c>
      <c r="B241" t="s">
        <v>41</v>
      </c>
      <c r="C241">
        <v>25.8185</v>
      </c>
      <c r="D241">
        <v>25.874099999999999</v>
      </c>
      <c r="E241">
        <v>8</v>
      </c>
      <c r="F241">
        <v>1</v>
      </c>
      <c r="G241">
        <v>1</v>
      </c>
      <c r="H241">
        <v>14.6</v>
      </c>
      <c r="I241">
        <v>2</v>
      </c>
      <c r="J241">
        <v>2</v>
      </c>
      <c r="K241">
        <v>74.474000000000004</v>
      </c>
      <c r="L241">
        <v>0</v>
      </c>
      <c r="M241">
        <v>72.753</v>
      </c>
      <c r="N241">
        <v>365670000</v>
      </c>
      <c r="O241">
        <v>8</v>
      </c>
      <c r="P241" t="s">
        <v>1729</v>
      </c>
      <c r="Q241" t="s">
        <v>1729</v>
      </c>
      <c r="R241" t="s">
        <v>1730</v>
      </c>
    </row>
    <row r="242" spans="1:18" x14ac:dyDescent="0.3">
      <c r="A242">
        <v>29.542200000000001</v>
      </c>
      <c r="B242">
        <v>29.942</v>
      </c>
      <c r="C242">
        <v>29.729600000000001</v>
      </c>
      <c r="D242">
        <v>29.818300000000001</v>
      </c>
      <c r="E242">
        <v>7</v>
      </c>
      <c r="F242">
        <v>7</v>
      </c>
      <c r="G242">
        <v>3</v>
      </c>
      <c r="H242">
        <v>14.5</v>
      </c>
      <c r="I242">
        <v>14.5</v>
      </c>
      <c r="J242">
        <v>8.9</v>
      </c>
      <c r="K242">
        <v>80.31</v>
      </c>
      <c r="L242">
        <v>0</v>
      </c>
      <c r="M242">
        <v>105.57</v>
      </c>
      <c r="N242">
        <v>5762100000</v>
      </c>
      <c r="O242">
        <v>31</v>
      </c>
      <c r="P242" t="s">
        <v>1774</v>
      </c>
      <c r="Q242" t="s">
        <v>1774</v>
      </c>
      <c r="R242" t="s">
        <v>1775</v>
      </c>
    </row>
    <row r="243" spans="1:18" x14ac:dyDescent="0.3">
      <c r="A243">
        <v>27.162400000000002</v>
      </c>
      <c r="B243">
        <v>26.968</v>
      </c>
      <c r="C243">
        <v>27.505700000000001</v>
      </c>
      <c r="D243">
        <v>26.976600000000001</v>
      </c>
      <c r="E243">
        <v>4</v>
      </c>
      <c r="F243">
        <v>4</v>
      </c>
      <c r="G243">
        <v>4</v>
      </c>
      <c r="H243">
        <v>14.4</v>
      </c>
      <c r="I243">
        <v>14.4</v>
      </c>
      <c r="J243">
        <v>14.4</v>
      </c>
      <c r="K243">
        <v>44.191000000000003</v>
      </c>
      <c r="L243">
        <v>0</v>
      </c>
      <c r="M243">
        <v>63.606999999999999</v>
      </c>
      <c r="N243">
        <v>936870000</v>
      </c>
      <c r="O243">
        <v>16</v>
      </c>
      <c r="P243" t="s">
        <v>2082</v>
      </c>
      <c r="Q243" t="s">
        <v>2082</v>
      </c>
      <c r="R243" t="s">
        <v>2083</v>
      </c>
    </row>
    <row r="244" spans="1:18" x14ac:dyDescent="0.3">
      <c r="A244">
        <v>28.988199999999999</v>
      </c>
      <c r="B244">
        <v>28.9314</v>
      </c>
      <c r="C244">
        <v>29.725999999999999</v>
      </c>
      <c r="D244">
        <v>29.164000000000001</v>
      </c>
      <c r="E244">
        <v>4</v>
      </c>
      <c r="F244">
        <v>4</v>
      </c>
      <c r="G244">
        <v>3</v>
      </c>
      <c r="H244">
        <v>14.4</v>
      </c>
      <c r="I244">
        <v>14.4</v>
      </c>
      <c r="J244">
        <v>10.1</v>
      </c>
      <c r="K244">
        <v>44.506999999999998</v>
      </c>
      <c r="L244">
        <v>0</v>
      </c>
      <c r="M244">
        <v>109.77</v>
      </c>
      <c r="N244">
        <v>4072900000</v>
      </c>
      <c r="O244">
        <v>26</v>
      </c>
      <c r="P244" t="s">
        <v>2131</v>
      </c>
      <c r="Q244" t="s">
        <v>2131</v>
      </c>
      <c r="R244" t="s">
        <v>2132</v>
      </c>
    </row>
    <row r="245" spans="1:18" x14ac:dyDescent="0.3">
      <c r="A245">
        <v>26.435700000000001</v>
      </c>
      <c r="B245">
        <v>27.1069</v>
      </c>
      <c r="C245">
        <v>26.962</v>
      </c>
      <c r="D245">
        <v>27.080300000000001</v>
      </c>
      <c r="E245">
        <v>3</v>
      </c>
      <c r="F245">
        <v>3</v>
      </c>
      <c r="G245">
        <v>2</v>
      </c>
      <c r="H245">
        <v>14.4</v>
      </c>
      <c r="I245">
        <v>14.4</v>
      </c>
      <c r="J245">
        <v>7.9</v>
      </c>
      <c r="K245">
        <v>36.317</v>
      </c>
      <c r="L245">
        <v>0</v>
      </c>
      <c r="M245">
        <v>61.228000000000002</v>
      </c>
      <c r="N245">
        <v>786130000</v>
      </c>
      <c r="O245">
        <v>8</v>
      </c>
      <c r="P245" t="s">
        <v>2428</v>
      </c>
      <c r="Q245" t="s">
        <v>2428</v>
      </c>
      <c r="R245" t="s">
        <v>2429</v>
      </c>
    </row>
    <row r="246" spans="1:18" x14ac:dyDescent="0.3">
      <c r="A246">
        <v>27.081099999999999</v>
      </c>
      <c r="B246">
        <v>27.5001</v>
      </c>
      <c r="C246">
        <v>27.224</v>
      </c>
      <c r="D246">
        <v>27.697900000000001</v>
      </c>
      <c r="E246">
        <v>4</v>
      </c>
      <c r="F246">
        <v>4</v>
      </c>
      <c r="G246">
        <v>2</v>
      </c>
      <c r="H246">
        <v>14.3</v>
      </c>
      <c r="I246">
        <v>14.3</v>
      </c>
      <c r="J246">
        <v>6.9</v>
      </c>
      <c r="K246">
        <v>47.052</v>
      </c>
      <c r="L246">
        <v>0</v>
      </c>
      <c r="M246">
        <v>121.7</v>
      </c>
      <c r="N246">
        <v>1066500000</v>
      </c>
      <c r="O246">
        <v>19</v>
      </c>
      <c r="P246" t="s">
        <v>2190</v>
      </c>
      <c r="Q246" t="s">
        <v>2190</v>
      </c>
      <c r="R246" t="s">
        <v>2191</v>
      </c>
    </row>
    <row r="247" spans="1:18" x14ac:dyDescent="0.3">
      <c r="A247">
        <v>27.156199999999998</v>
      </c>
      <c r="B247">
        <v>27.519600000000001</v>
      </c>
      <c r="C247">
        <v>27.702100000000002</v>
      </c>
      <c r="D247">
        <v>27.483000000000001</v>
      </c>
      <c r="E247">
        <v>11</v>
      </c>
      <c r="F247">
        <v>4</v>
      </c>
      <c r="G247">
        <v>2</v>
      </c>
      <c r="H247">
        <v>14.2</v>
      </c>
      <c r="I247">
        <v>4.3</v>
      </c>
      <c r="J247">
        <v>3.4</v>
      </c>
      <c r="K247">
        <v>118.53</v>
      </c>
      <c r="L247">
        <v>0</v>
      </c>
      <c r="M247">
        <v>45.408000000000001</v>
      </c>
      <c r="N247">
        <v>1156700000</v>
      </c>
      <c r="O247">
        <v>18</v>
      </c>
      <c r="P247" t="s">
        <v>1620</v>
      </c>
      <c r="Q247" t="s">
        <v>1620</v>
      </c>
      <c r="R247" t="s">
        <v>1621</v>
      </c>
    </row>
    <row r="248" spans="1:18" x14ac:dyDescent="0.3">
      <c r="A248">
        <v>25.563600000000001</v>
      </c>
      <c r="B248">
        <v>25.498899999999999</v>
      </c>
      <c r="C248">
        <v>25.279499999999999</v>
      </c>
      <c r="D248">
        <v>25.5946</v>
      </c>
      <c r="E248">
        <v>2</v>
      </c>
      <c r="F248">
        <v>2</v>
      </c>
      <c r="G248">
        <v>2</v>
      </c>
      <c r="H248">
        <v>14.2</v>
      </c>
      <c r="I248">
        <v>14.2</v>
      </c>
      <c r="J248">
        <v>14.2</v>
      </c>
      <c r="K248">
        <v>29.574999999999999</v>
      </c>
      <c r="L248">
        <v>0</v>
      </c>
      <c r="M248">
        <v>61.344000000000001</v>
      </c>
      <c r="N248">
        <v>286810000</v>
      </c>
      <c r="O248">
        <v>6</v>
      </c>
      <c r="P248" t="s">
        <v>2533</v>
      </c>
      <c r="Q248" t="s">
        <v>2533</v>
      </c>
      <c r="R248" t="s">
        <v>2534</v>
      </c>
    </row>
    <row r="249" spans="1:18" x14ac:dyDescent="0.3">
      <c r="A249">
        <v>23.721900000000002</v>
      </c>
      <c r="B249">
        <v>23.7181</v>
      </c>
      <c r="C249">
        <v>24.0943</v>
      </c>
      <c r="D249">
        <v>23.483000000000001</v>
      </c>
      <c r="E249">
        <v>2</v>
      </c>
      <c r="F249">
        <v>2</v>
      </c>
      <c r="G249">
        <v>1</v>
      </c>
      <c r="H249">
        <v>14.2</v>
      </c>
      <c r="I249">
        <v>14.2</v>
      </c>
      <c r="J249">
        <v>5.0999999999999996</v>
      </c>
      <c r="K249">
        <v>35.728000000000002</v>
      </c>
      <c r="L249">
        <v>0</v>
      </c>
      <c r="M249">
        <v>36.89</v>
      </c>
      <c r="N249">
        <v>88591000</v>
      </c>
      <c r="O249">
        <v>8</v>
      </c>
      <c r="P249" t="s">
        <v>2729</v>
      </c>
      <c r="Q249" t="s">
        <v>2729</v>
      </c>
      <c r="R249" t="s">
        <v>2730</v>
      </c>
    </row>
    <row r="250" spans="1:18" x14ac:dyDescent="0.3">
      <c r="A250">
        <v>27.194400000000002</v>
      </c>
      <c r="B250">
        <v>28.692599999999999</v>
      </c>
      <c r="C250">
        <v>28.607099999999999</v>
      </c>
      <c r="D250">
        <v>27.765799999999999</v>
      </c>
      <c r="E250">
        <v>6</v>
      </c>
      <c r="F250">
        <v>1</v>
      </c>
      <c r="G250">
        <v>1</v>
      </c>
      <c r="H250">
        <v>14</v>
      </c>
      <c r="I250">
        <v>3.7</v>
      </c>
      <c r="J250">
        <v>3.7</v>
      </c>
      <c r="K250">
        <v>66.299000000000007</v>
      </c>
      <c r="L250">
        <v>0</v>
      </c>
      <c r="M250">
        <v>61.252000000000002</v>
      </c>
      <c r="N250">
        <v>1982100000</v>
      </c>
      <c r="O250">
        <v>8</v>
      </c>
      <c r="P250" t="s">
        <v>1907</v>
      </c>
      <c r="Q250" t="s">
        <v>1907</v>
      </c>
      <c r="R250" t="s">
        <v>1908</v>
      </c>
    </row>
    <row r="251" spans="1:18" x14ac:dyDescent="0.3">
      <c r="A251">
        <v>27.456</v>
      </c>
      <c r="B251">
        <v>27.669499999999999</v>
      </c>
      <c r="C251">
        <v>27.788399999999999</v>
      </c>
      <c r="D251">
        <v>27.348199999999999</v>
      </c>
      <c r="E251">
        <v>11</v>
      </c>
      <c r="F251">
        <v>5</v>
      </c>
      <c r="G251">
        <v>1</v>
      </c>
      <c r="H251">
        <v>13.9</v>
      </c>
      <c r="I251">
        <v>6</v>
      </c>
      <c r="J251">
        <v>1.1000000000000001</v>
      </c>
      <c r="K251">
        <v>93.503</v>
      </c>
      <c r="L251">
        <v>0</v>
      </c>
      <c r="M251">
        <v>72.981999999999999</v>
      </c>
      <c r="N251">
        <v>1229400000</v>
      </c>
      <c r="O251">
        <v>21</v>
      </c>
      <c r="P251" t="s">
        <v>1622</v>
      </c>
      <c r="Q251" t="s">
        <v>1622</v>
      </c>
      <c r="R251" t="s">
        <v>1623</v>
      </c>
    </row>
    <row r="252" spans="1:18" x14ac:dyDescent="0.3">
      <c r="A252">
        <v>29.241</v>
      </c>
      <c r="B252">
        <v>29.1248</v>
      </c>
      <c r="C252">
        <v>29.348299999999998</v>
      </c>
      <c r="D252">
        <v>29.0261</v>
      </c>
      <c r="E252">
        <v>5</v>
      </c>
      <c r="F252">
        <v>5</v>
      </c>
      <c r="G252">
        <v>5</v>
      </c>
      <c r="H252">
        <v>13.9</v>
      </c>
      <c r="I252">
        <v>13.9</v>
      </c>
      <c r="J252">
        <v>13.9</v>
      </c>
      <c r="K252">
        <v>60.999000000000002</v>
      </c>
      <c r="L252">
        <v>0</v>
      </c>
      <c r="M252">
        <v>110.91</v>
      </c>
      <c r="N252">
        <v>3718100000</v>
      </c>
      <c r="O252">
        <v>25</v>
      </c>
      <c r="P252" t="s">
        <v>1941</v>
      </c>
      <c r="Q252" t="s">
        <v>1941</v>
      </c>
      <c r="R252" t="s">
        <v>1942</v>
      </c>
    </row>
    <row r="253" spans="1:18" x14ac:dyDescent="0.3">
      <c r="A253">
        <v>26.935700000000001</v>
      </c>
      <c r="B253">
        <v>27.110299999999999</v>
      </c>
      <c r="C253">
        <v>26.981300000000001</v>
      </c>
      <c r="D253">
        <v>27.2498</v>
      </c>
      <c r="E253">
        <v>5</v>
      </c>
      <c r="F253">
        <v>5</v>
      </c>
      <c r="G253">
        <v>1</v>
      </c>
      <c r="H253">
        <v>13.9</v>
      </c>
      <c r="I253">
        <v>13.9</v>
      </c>
      <c r="J253">
        <v>4</v>
      </c>
      <c r="K253">
        <v>55.167000000000002</v>
      </c>
      <c r="L253">
        <v>0</v>
      </c>
      <c r="M253">
        <v>123.12</v>
      </c>
      <c r="N253">
        <v>853000000</v>
      </c>
      <c r="O253">
        <v>17</v>
      </c>
      <c r="P253" t="s">
        <v>2043</v>
      </c>
      <c r="Q253" t="s">
        <v>2043</v>
      </c>
      <c r="R253" t="s">
        <v>2044</v>
      </c>
    </row>
    <row r="254" spans="1:18" x14ac:dyDescent="0.3">
      <c r="A254">
        <v>28.853899999999999</v>
      </c>
      <c r="B254">
        <v>29.121200000000002</v>
      </c>
      <c r="C254">
        <v>28.9513</v>
      </c>
      <c r="D254">
        <v>29.261299999999999</v>
      </c>
      <c r="E254">
        <v>7</v>
      </c>
      <c r="F254">
        <v>7</v>
      </c>
      <c r="G254">
        <v>2</v>
      </c>
      <c r="H254">
        <v>13.8</v>
      </c>
      <c r="I254">
        <v>13.8</v>
      </c>
      <c r="J254">
        <v>2.6</v>
      </c>
      <c r="K254">
        <v>57.325000000000003</v>
      </c>
      <c r="L254">
        <v>0</v>
      </c>
      <c r="M254">
        <v>132.51</v>
      </c>
      <c r="N254">
        <v>3415600000</v>
      </c>
      <c r="O254">
        <v>26</v>
      </c>
      <c r="P254" t="s">
        <v>1788</v>
      </c>
      <c r="Q254" t="s">
        <v>1788</v>
      </c>
      <c r="R254" t="s">
        <v>1789</v>
      </c>
    </row>
    <row r="255" spans="1:18" x14ac:dyDescent="0.3">
      <c r="A255">
        <v>26.4422</v>
      </c>
      <c r="B255">
        <v>26.334599999999998</v>
      </c>
      <c r="C255">
        <v>26.603400000000001</v>
      </c>
      <c r="D255">
        <v>26.617100000000001</v>
      </c>
      <c r="E255">
        <v>4</v>
      </c>
      <c r="F255">
        <v>4</v>
      </c>
      <c r="G255">
        <v>4</v>
      </c>
      <c r="H255">
        <v>13.8</v>
      </c>
      <c r="I255">
        <v>13.8</v>
      </c>
      <c r="J255">
        <v>13.8</v>
      </c>
      <c r="K255">
        <v>44.356999999999999</v>
      </c>
      <c r="L255">
        <v>0</v>
      </c>
      <c r="M255">
        <v>90.88</v>
      </c>
      <c r="N255">
        <v>581620000</v>
      </c>
      <c r="O255">
        <v>21</v>
      </c>
      <c r="P255" t="s">
        <v>2073</v>
      </c>
      <c r="Q255" t="s">
        <v>2073</v>
      </c>
      <c r="R255" t="s">
        <v>2074</v>
      </c>
    </row>
    <row r="256" spans="1:18" x14ac:dyDescent="0.3">
      <c r="A256">
        <v>26.529299999999999</v>
      </c>
      <c r="B256">
        <v>26.0702</v>
      </c>
      <c r="C256">
        <v>26.6341</v>
      </c>
      <c r="D256">
        <v>26.383199999999999</v>
      </c>
      <c r="E256">
        <v>2</v>
      </c>
      <c r="F256">
        <v>2</v>
      </c>
      <c r="G256">
        <v>2</v>
      </c>
      <c r="H256">
        <v>13.7</v>
      </c>
      <c r="I256">
        <v>13.7</v>
      </c>
      <c r="J256">
        <v>13.7</v>
      </c>
      <c r="K256">
        <v>37.438000000000002</v>
      </c>
      <c r="L256">
        <v>0</v>
      </c>
      <c r="M256">
        <v>45.552999999999997</v>
      </c>
      <c r="N256">
        <v>545740000</v>
      </c>
      <c r="O256">
        <v>8</v>
      </c>
      <c r="P256" t="s">
        <v>2551</v>
      </c>
      <c r="Q256" t="s">
        <v>2551</v>
      </c>
      <c r="R256" t="s">
        <v>2552</v>
      </c>
    </row>
    <row r="257" spans="1:18" x14ac:dyDescent="0.3">
      <c r="A257">
        <v>25.1114</v>
      </c>
      <c r="B257">
        <v>24.7836</v>
      </c>
      <c r="C257">
        <v>25.341999999999999</v>
      </c>
      <c r="D257">
        <v>24.6692</v>
      </c>
      <c r="E257">
        <v>2</v>
      </c>
      <c r="F257">
        <v>2</v>
      </c>
      <c r="G257">
        <v>2</v>
      </c>
      <c r="H257">
        <v>13.6</v>
      </c>
      <c r="I257">
        <v>13.6</v>
      </c>
      <c r="J257">
        <v>13.6</v>
      </c>
      <c r="K257">
        <v>25.286999999999999</v>
      </c>
      <c r="L257">
        <v>0</v>
      </c>
      <c r="M257">
        <v>52.465000000000003</v>
      </c>
      <c r="N257">
        <v>205150000</v>
      </c>
      <c r="O257">
        <v>8</v>
      </c>
      <c r="P257" t="s">
        <v>2541</v>
      </c>
      <c r="Q257" t="s">
        <v>2541</v>
      </c>
      <c r="R257" t="s">
        <v>2542</v>
      </c>
    </row>
    <row r="258" spans="1:18" x14ac:dyDescent="0.3">
      <c r="A258">
        <v>24.8123</v>
      </c>
      <c r="B258">
        <v>25.132300000000001</v>
      </c>
      <c r="C258">
        <v>25.177900000000001</v>
      </c>
      <c r="D258">
        <v>25.3142</v>
      </c>
      <c r="E258">
        <v>4</v>
      </c>
      <c r="F258">
        <v>4</v>
      </c>
      <c r="G258">
        <v>4</v>
      </c>
      <c r="H258">
        <v>13.5</v>
      </c>
      <c r="I258">
        <v>13.5</v>
      </c>
      <c r="J258">
        <v>13.5</v>
      </c>
      <c r="K258">
        <v>46.710999999999999</v>
      </c>
      <c r="L258">
        <v>0</v>
      </c>
      <c r="M258">
        <v>44.661000000000001</v>
      </c>
      <c r="N258">
        <v>229920000</v>
      </c>
      <c r="O258">
        <v>13</v>
      </c>
      <c r="P258" t="s">
        <v>2099</v>
      </c>
      <c r="Q258" t="s">
        <v>2099</v>
      </c>
      <c r="R258" t="s">
        <v>2100</v>
      </c>
    </row>
    <row r="259" spans="1:18" x14ac:dyDescent="0.3">
      <c r="A259">
        <v>26.537099999999999</v>
      </c>
      <c r="B259">
        <v>27.342199999999998</v>
      </c>
      <c r="C259">
        <v>27.327999999999999</v>
      </c>
      <c r="D259">
        <v>27.194700000000001</v>
      </c>
      <c r="E259">
        <v>4</v>
      </c>
      <c r="F259">
        <v>4</v>
      </c>
      <c r="G259">
        <v>3</v>
      </c>
      <c r="H259">
        <v>13.4</v>
      </c>
      <c r="I259">
        <v>13.4</v>
      </c>
      <c r="J259">
        <v>11.5</v>
      </c>
      <c r="K259">
        <v>69.236999999999995</v>
      </c>
      <c r="L259">
        <v>0</v>
      </c>
      <c r="M259">
        <v>148.66</v>
      </c>
      <c r="N259">
        <v>922710000</v>
      </c>
      <c r="O259">
        <v>19</v>
      </c>
      <c r="P259" t="s">
        <v>2129</v>
      </c>
      <c r="Q259" t="s">
        <v>2129</v>
      </c>
      <c r="R259" t="s">
        <v>2130</v>
      </c>
    </row>
    <row r="260" spans="1:18" x14ac:dyDescent="0.3">
      <c r="A260">
        <v>29.702400000000001</v>
      </c>
      <c r="B260">
        <v>29.388200000000001</v>
      </c>
      <c r="C260">
        <v>29.745100000000001</v>
      </c>
      <c r="D260">
        <v>29.6846</v>
      </c>
      <c r="E260">
        <v>4</v>
      </c>
      <c r="F260">
        <v>3</v>
      </c>
      <c r="G260">
        <v>1</v>
      </c>
      <c r="H260">
        <v>13.4</v>
      </c>
      <c r="I260">
        <v>9.8000000000000007</v>
      </c>
      <c r="J260">
        <v>3.6</v>
      </c>
      <c r="K260">
        <v>36.110999999999997</v>
      </c>
      <c r="L260">
        <v>0</v>
      </c>
      <c r="M260">
        <v>41.271999999999998</v>
      </c>
      <c r="N260">
        <v>5037100000</v>
      </c>
      <c r="O260">
        <v>15</v>
      </c>
      <c r="P260" t="s">
        <v>2238</v>
      </c>
      <c r="Q260" t="s">
        <v>2238</v>
      </c>
      <c r="R260" t="s">
        <v>2239</v>
      </c>
    </row>
    <row r="261" spans="1:18" x14ac:dyDescent="0.3">
      <c r="A261">
        <v>26.367799999999999</v>
      </c>
      <c r="B261">
        <v>26.761500000000002</v>
      </c>
      <c r="C261">
        <v>27.104299999999999</v>
      </c>
      <c r="D261">
        <v>26.4925</v>
      </c>
      <c r="E261">
        <v>3</v>
      </c>
      <c r="F261">
        <v>3</v>
      </c>
      <c r="G261">
        <v>3</v>
      </c>
      <c r="H261">
        <v>13.3</v>
      </c>
      <c r="I261">
        <v>13.3</v>
      </c>
      <c r="J261">
        <v>13.3</v>
      </c>
      <c r="K261">
        <v>37.524000000000001</v>
      </c>
      <c r="L261">
        <v>0</v>
      </c>
      <c r="M261">
        <v>37.048000000000002</v>
      </c>
      <c r="N261">
        <v>700510000</v>
      </c>
      <c r="O261">
        <v>18</v>
      </c>
      <c r="P261" t="s">
        <v>2322</v>
      </c>
      <c r="Q261" t="s">
        <v>2323</v>
      </c>
      <c r="R261" t="s">
        <v>2324</v>
      </c>
    </row>
    <row r="262" spans="1:18" x14ac:dyDescent="0.3">
      <c r="A262">
        <v>26.176600000000001</v>
      </c>
      <c r="B262">
        <v>26.065100000000001</v>
      </c>
      <c r="C262">
        <v>26.4649</v>
      </c>
      <c r="D262">
        <v>26.5669</v>
      </c>
      <c r="E262">
        <v>5</v>
      </c>
      <c r="F262">
        <v>5</v>
      </c>
      <c r="G262">
        <v>3</v>
      </c>
      <c r="H262">
        <v>13.2</v>
      </c>
      <c r="I262">
        <v>13.2</v>
      </c>
      <c r="J262">
        <v>9.8000000000000007</v>
      </c>
      <c r="K262">
        <v>52.628</v>
      </c>
      <c r="L262">
        <v>0</v>
      </c>
      <c r="M262">
        <v>164.27</v>
      </c>
      <c r="N262">
        <v>513260000</v>
      </c>
      <c r="O262">
        <v>11</v>
      </c>
      <c r="P262" t="s">
        <v>1990</v>
      </c>
      <c r="Q262" t="s">
        <v>1991</v>
      </c>
      <c r="R262" t="s">
        <v>1992</v>
      </c>
    </row>
    <row r="263" spans="1:18" x14ac:dyDescent="0.3">
      <c r="A263" t="s">
        <v>41</v>
      </c>
      <c r="B263">
        <v>24.502800000000001</v>
      </c>
      <c r="C263">
        <v>24.748200000000001</v>
      </c>
      <c r="D263">
        <v>24.799900000000001</v>
      </c>
      <c r="E263">
        <v>3</v>
      </c>
      <c r="F263">
        <v>3</v>
      </c>
      <c r="G263">
        <v>3</v>
      </c>
      <c r="H263">
        <v>13.2</v>
      </c>
      <c r="I263">
        <v>13.2</v>
      </c>
      <c r="J263">
        <v>13.2</v>
      </c>
      <c r="K263">
        <v>29.748999999999999</v>
      </c>
      <c r="L263">
        <v>0</v>
      </c>
      <c r="M263">
        <v>47.488</v>
      </c>
      <c r="N263">
        <v>153440000</v>
      </c>
      <c r="O263">
        <v>5</v>
      </c>
      <c r="P263" t="s">
        <v>2312</v>
      </c>
      <c r="Q263" t="s">
        <v>2313</v>
      </c>
      <c r="R263" t="s">
        <v>2314</v>
      </c>
    </row>
    <row r="264" spans="1:18" x14ac:dyDescent="0.3">
      <c r="A264">
        <v>24.79</v>
      </c>
      <c r="B264">
        <v>24.861799999999999</v>
      </c>
      <c r="C264">
        <v>24.4634</v>
      </c>
      <c r="D264">
        <v>25.158999999999999</v>
      </c>
      <c r="E264">
        <v>3</v>
      </c>
      <c r="F264">
        <v>3</v>
      </c>
      <c r="G264">
        <v>3</v>
      </c>
      <c r="H264">
        <v>13.2</v>
      </c>
      <c r="I264">
        <v>13.2</v>
      </c>
      <c r="J264">
        <v>13.2</v>
      </c>
      <c r="K264">
        <v>27.603000000000002</v>
      </c>
      <c r="L264">
        <v>0</v>
      </c>
      <c r="M264">
        <v>19.321999999999999</v>
      </c>
      <c r="N264">
        <v>178640000</v>
      </c>
      <c r="O264">
        <v>9</v>
      </c>
      <c r="P264" t="s">
        <v>2397</v>
      </c>
      <c r="Q264" t="s">
        <v>2398</v>
      </c>
      <c r="R264" t="s">
        <v>2399</v>
      </c>
    </row>
    <row r="265" spans="1:18" x14ac:dyDescent="0.3">
      <c r="A265">
        <v>25.1419</v>
      </c>
      <c r="B265">
        <v>25.333300000000001</v>
      </c>
      <c r="C265">
        <v>25.1568</v>
      </c>
      <c r="D265">
        <v>25.617000000000001</v>
      </c>
      <c r="E265">
        <v>6</v>
      </c>
      <c r="F265">
        <v>6</v>
      </c>
      <c r="G265">
        <v>6</v>
      </c>
      <c r="H265">
        <v>13.1</v>
      </c>
      <c r="I265">
        <v>13.1</v>
      </c>
      <c r="J265">
        <v>13.1</v>
      </c>
      <c r="K265">
        <v>61.98</v>
      </c>
      <c r="L265">
        <v>0</v>
      </c>
      <c r="M265">
        <v>51.933</v>
      </c>
      <c r="N265">
        <v>256380000</v>
      </c>
      <c r="O265">
        <v>10</v>
      </c>
      <c r="P265" t="s">
        <v>1835</v>
      </c>
      <c r="Q265" t="s">
        <v>1836</v>
      </c>
      <c r="R265" t="s">
        <v>1837</v>
      </c>
    </row>
    <row r="266" spans="1:18" x14ac:dyDescent="0.3">
      <c r="A266">
        <v>27.808499999999999</v>
      </c>
      <c r="B266">
        <v>28.2395</v>
      </c>
      <c r="C266">
        <v>27.933700000000002</v>
      </c>
      <c r="D266">
        <v>28.078499999999998</v>
      </c>
      <c r="E266">
        <v>6</v>
      </c>
      <c r="F266">
        <v>6</v>
      </c>
      <c r="G266">
        <v>2</v>
      </c>
      <c r="H266">
        <v>13</v>
      </c>
      <c r="I266">
        <v>13</v>
      </c>
      <c r="J266">
        <v>5.3</v>
      </c>
      <c r="K266">
        <v>68.994</v>
      </c>
      <c r="L266">
        <v>0</v>
      </c>
      <c r="M266">
        <v>316.38</v>
      </c>
      <c r="N266">
        <v>1685200000</v>
      </c>
      <c r="O266">
        <v>23</v>
      </c>
      <c r="P266" t="s">
        <v>1876</v>
      </c>
      <c r="Q266" t="s">
        <v>1876</v>
      </c>
      <c r="R266" t="s">
        <v>1877</v>
      </c>
    </row>
    <row r="267" spans="1:18" x14ac:dyDescent="0.3">
      <c r="A267">
        <v>26.292899999999999</v>
      </c>
      <c r="B267">
        <v>26.408799999999999</v>
      </c>
      <c r="C267">
        <v>26.674700000000001</v>
      </c>
      <c r="D267">
        <v>26.164999999999999</v>
      </c>
      <c r="E267">
        <v>5</v>
      </c>
      <c r="F267">
        <v>1</v>
      </c>
      <c r="G267">
        <v>1</v>
      </c>
      <c r="H267">
        <v>13</v>
      </c>
      <c r="I267">
        <v>3.3</v>
      </c>
      <c r="J267">
        <v>3.3</v>
      </c>
      <c r="K267">
        <v>49.76</v>
      </c>
      <c r="L267">
        <v>0</v>
      </c>
      <c r="M267">
        <v>9.0404</v>
      </c>
      <c r="N267">
        <v>547200000</v>
      </c>
      <c r="O267">
        <v>14</v>
      </c>
      <c r="P267" t="s">
        <v>2049</v>
      </c>
      <c r="Q267" t="s">
        <v>2049</v>
      </c>
      <c r="R267" t="s">
        <v>2050</v>
      </c>
    </row>
    <row r="268" spans="1:18" x14ac:dyDescent="0.3">
      <c r="A268">
        <v>28.781500000000001</v>
      </c>
      <c r="B268">
        <v>28.885300000000001</v>
      </c>
      <c r="C268">
        <v>28.157</v>
      </c>
      <c r="D268">
        <v>28.683900000000001</v>
      </c>
      <c r="E268">
        <v>4</v>
      </c>
      <c r="F268">
        <v>4</v>
      </c>
      <c r="G268">
        <v>4</v>
      </c>
      <c r="H268">
        <v>13</v>
      </c>
      <c r="I268">
        <v>13</v>
      </c>
      <c r="J268">
        <v>13</v>
      </c>
      <c r="K268">
        <v>57.875</v>
      </c>
      <c r="L268">
        <v>0</v>
      </c>
      <c r="M268">
        <v>216.36</v>
      </c>
      <c r="N268">
        <v>2517400000</v>
      </c>
      <c r="O268">
        <v>13</v>
      </c>
      <c r="P268" t="s">
        <v>2059</v>
      </c>
      <c r="Q268" t="s">
        <v>2060</v>
      </c>
      <c r="R268" t="s">
        <v>2061</v>
      </c>
    </row>
    <row r="269" spans="1:18" x14ac:dyDescent="0.3">
      <c r="A269">
        <v>25.4984</v>
      </c>
      <c r="B269">
        <v>25.334599999999998</v>
      </c>
      <c r="C269">
        <v>25.128</v>
      </c>
      <c r="D269">
        <v>25.064599999999999</v>
      </c>
      <c r="E269">
        <v>4</v>
      </c>
      <c r="F269">
        <v>4</v>
      </c>
      <c r="G269">
        <v>4</v>
      </c>
      <c r="H269">
        <v>13</v>
      </c>
      <c r="I269">
        <v>13</v>
      </c>
      <c r="J269">
        <v>13</v>
      </c>
      <c r="K269">
        <v>29.366</v>
      </c>
      <c r="L269">
        <v>0</v>
      </c>
      <c r="M269">
        <v>24.509</v>
      </c>
      <c r="N269">
        <v>237370000</v>
      </c>
      <c r="O269">
        <v>15</v>
      </c>
      <c r="P269" t="s">
        <v>2125</v>
      </c>
      <c r="Q269" t="s">
        <v>2125</v>
      </c>
      <c r="R269" t="s">
        <v>2126</v>
      </c>
    </row>
    <row r="270" spans="1:18" x14ac:dyDescent="0.3">
      <c r="A270">
        <v>24.532900000000001</v>
      </c>
      <c r="B270">
        <v>24.0425</v>
      </c>
      <c r="C270">
        <v>24.126000000000001</v>
      </c>
      <c r="D270">
        <v>24.400700000000001</v>
      </c>
      <c r="E270">
        <v>3</v>
      </c>
      <c r="F270">
        <v>3</v>
      </c>
      <c r="G270">
        <v>3</v>
      </c>
      <c r="H270">
        <v>13</v>
      </c>
      <c r="I270">
        <v>13</v>
      </c>
      <c r="J270">
        <v>13</v>
      </c>
      <c r="K270">
        <v>34.756999999999998</v>
      </c>
      <c r="L270">
        <v>0</v>
      </c>
      <c r="M270">
        <v>73.887</v>
      </c>
      <c r="N270">
        <v>122950000</v>
      </c>
      <c r="O270">
        <v>11</v>
      </c>
      <c r="P270" t="s">
        <v>2282</v>
      </c>
      <c r="Q270" t="s">
        <v>2283</v>
      </c>
      <c r="R270" t="s">
        <v>2284</v>
      </c>
    </row>
    <row r="271" spans="1:18" x14ac:dyDescent="0.3">
      <c r="A271">
        <v>25.3155</v>
      </c>
      <c r="B271">
        <v>25.3931</v>
      </c>
      <c r="C271">
        <v>25.767900000000001</v>
      </c>
      <c r="D271">
        <v>25.583200000000001</v>
      </c>
      <c r="E271">
        <v>3</v>
      </c>
      <c r="F271">
        <v>3</v>
      </c>
      <c r="G271">
        <v>2</v>
      </c>
      <c r="H271">
        <v>13</v>
      </c>
      <c r="I271">
        <v>13</v>
      </c>
      <c r="J271">
        <v>10.1</v>
      </c>
      <c r="K271">
        <v>46.192999999999998</v>
      </c>
      <c r="L271">
        <v>0</v>
      </c>
      <c r="M271">
        <v>68.957999999999998</v>
      </c>
      <c r="N271">
        <v>290040000</v>
      </c>
      <c r="O271">
        <v>8</v>
      </c>
      <c r="P271" t="s">
        <v>2423</v>
      </c>
      <c r="Q271" t="s">
        <v>2423</v>
      </c>
      <c r="R271" t="s">
        <v>2424</v>
      </c>
    </row>
    <row r="272" spans="1:18" x14ac:dyDescent="0.3">
      <c r="A272">
        <v>30.2254</v>
      </c>
      <c r="B272">
        <v>29.578199999999999</v>
      </c>
      <c r="C272">
        <v>28.385200000000001</v>
      </c>
      <c r="D272">
        <v>30.453600000000002</v>
      </c>
      <c r="E272">
        <v>2</v>
      </c>
      <c r="F272">
        <v>2</v>
      </c>
      <c r="G272">
        <v>2</v>
      </c>
      <c r="H272">
        <v>13</v>
      </c>
      <c r="I272">
        <v>13</v>
      </c>
      <c r="J272">
        <v>13</v>
      </c>
      <c r="K272">
        <v>17.399999999999999</v>
      </c>
      <c r="L272">
        <v>0</v>
      </c>
      <c r="M272">
        <v>47.652000000000001</v>
      </c>
      <c r="N272">
        <v>5368400000</v>
      </c>
      <c r="O272">
        <v>21</v>
      </c>
      <c r="P272" t="s">
        <v>2547</v>
      </c>
      <c r="Q272" t="s">
        <v>2547</v>
      </c>
      <c r="R272" t="s">
        <v>2548</v>
      </c>
    </row>
    <row r="273" spans="1:18" x14ac:dyDescent="0.3">
      <c r="A273">
        <v>24.7818</v>
      </c>
      <c r="B273">
        <v>24.313300000000002</v>
      </c>
      <c r="C273">
        <v>25.7026</v>
      </c>
      <c r="D273" t="s">
        <v>41</v>
      </c>
      <c r="E273">
        <v>2</v>
      </c>
      <c r="F273">
        <v>1</v>
      </c>
      <c r="G273">
        <v>1</v>
      </c>
      <c r="H273">
        <v>13</v>
      </c>
      <c r="I273">
        <v>5.9</v>
      </c>
      <c r="J273">
        <v>5.9</v>
      </c>
      <c r="K273">
        <v>39.848999999999997</v>
      </c>
      <c r="L273">
        <v>0</v>
      </c>
      <c r="M273">
        <v>55.615000000000002</v>
      </c>
      <c r="N273">
        <v>220700000</v>
      </c>
      <c r="O273">
        <v>7</v>
      </c>
      <c r="P273" t="s">
        <v>2715</v>
      </c>
      <c r="Q273" t="s">
        <v>2715</v>
      </c>
      <c r="R273" t="s">
        <v>2716</v>
      </c>
    </row>
    <row r="274" spans="1:18" x14ac:dyDescent="0.3">
      <c r="A274">
        <v>26.221900000000002</v>
      </c>
      <c r="B274">
        <v>25.994399999999999</v>
      </c>
      <c r="C274">
        <v>26.1328</v>
      </c>
      <c r="D274">
        <v>26.2911</v>
      </c>
      <c r="E274">
        <v>4</v>
      </c>
      <c r="F274">
        <v>4</v>
      </c>
      <c r="G274">
        <v>4</v>
      </c>
      <c r="H274">
        <v>12.9</v>
      </c>
      <c r="I274">
        <v>12.9</v>
      </c>
      <c r="J274">
        <v>12.9</v>
      </c>
      <c r="K274">
        <v>50.625999999999998</v>
      </c>
      <c r="L274">
        <v>0</v>
      </c>
      <c r="M274">
        <v>118.56</v>
      </c>
      <c r="N274">
        <v>448760000</v>
      </c>
      <c r="O274">
        <v>13</v>
      </c>
      <c r="P274" t="s">
        <v>2065</v>
      </c>
      <c r="Q274" t="s">
        <v>2065</v>
      </c>
      <c r="R274" t="s">
        <v>2066</v>
      </c>
    </row>
    <row r="275" spans="1:18" x14ac:dyDescent="0.3">
      <c r="A275">
        <v>26.913399999999999</v>
      </c>
      <c r="B275">
        <v>27.055700000000002</v>
      </c>
      <c r="C275">
        <v>27.3307</v>
      </c>
      <c r="D275">
        <v>27.082799999999999</v>
      </c>
      <c r="E275">
        <v>3</v>
      </c>
      <c r="F275">
        <v>3</v>
      </c>
      <c r="G275">
        <v>1</v>
      </c>
      <c r="H275">
        <v>12.9</v>
      </c>
      <c r="I275">
        <v>12.9</v>
      </c>
      <c r="J275">
        <v>3.2</v>
      </c>
      <c r="K275">
        <v>38.848999999999997</v>
      </c>
      <c r="L275">
        <v>0</v>
      </c>
      <c r="M275">
        <v>40.183</v>
      </c>
      <c r="N275">
        <v>880370000</v>
      </c>
      <c r="O275">
        <v>10</v>
      </c>
      <c r="P275" t="s">
        <v>2484</v>
      </c>
      <c r="Q275" t="s">
        <v>2485</v>
      </c>
      <c r="R275" t="s">
        <v>2486</v>
      </c>
    </row>
    <row r="276" spans="1:18" x14ac:dyDescent="0.3">
      <c r="A276">
        <v>24.8843</v>
      </c>
      <c r="B276">
        <v>25.272500000000001</v>
      </c>
      <c r="C276">
        <v>25.232500000000002</v>
      </c>
      <c r="D276">
        <v>25.369800000000001</v>
      </c>
      <c r="E276">
        <v>2</v>
      </c>
      <c r="F276">
        <v>2</v>
      </c>
      <c r="G276">
        <v>2</v>
      </c>
      <c r="H276">
        <v>12.9</v>
      </c>
      <c r="I276">
        <v>12.9</v>
      </c>
      <c r="J276">
        <v>12.9</v>
      </c>
      <c r="K276">
        <v>44.642000000000003</v>
      </c>
      <c r="L276">
        <v>0</v>
      </c>
      <c r="M276">
        <v>61.457000000000001</v>
      </c>
      <c r="N276">
        <v>235970000</v>
      </c>
      <c r="O276">
        <v>7</v>
      </c>
      <c r="P276" t="s">
        <v>2531</v>
      </c>
      <c r="Q276" t="s">
        <v>2531</v>
      </c>
      <c r="R276" t="s">
        <v>2532</v>
      </c>
    </row>
    <row r="277" spans="1:18" x14ac:dyDescent="0.3">
      <c r="A277">
        <v>23.7788</v>
      </c>
      <c r="B277">
        <v>24.589300000000001</v>
      </c>
      <c r="C277">
        <v>25.027699999999999</v>
      </c>
      <c r="D277">
        <v>24.311</v>
      </c>
      <c r="E277">
        <v>2</v>
      </c>
      <c r="F277">
        <v>2</v>
      </c>
      <c r="G277">
        <v>2</v>
      </c>
      <c r="H277">
        <v>12.9</v>
      </c>
      <c r="I277">
        <v>12.9</v>
      </c>
      <c r="J277">
        <v>12.9</v>
      </c>
      <c r="K277">
        <v>36.856000000000002</v>
      </c>
      <c r="L277">
        <v>0</v>
      </c>
      <c r="M277">
        <v>39.662999999999997</v>
      </c>
      <c r="N277">
        <v>153710000</v>
      </c>
      <c r="O277">
        <v>7</v>
      </c>
      <c r="P277" t="s">
        <v>2563</v>
      </c>
      <c r="Q277" t="s">
        <v>2563</v>
      </c>
      <c r="R277" t="s">
        <v>2564</v>
      </c>
    </row>
    <row r="278" spans="1:18" x14ac:dyDescent="0.3">
      <c r="A278">
        <v>28.022400000000001</v>
      </c>
      <c r="B278">
        <v>28.122599999999998</v>
      </c>
      <c r="C278">
        <v>28.0427</v>
      </c>
      <c r="D278">
        <v>28.121300000000002</v>
      </c>
      <c r="E278">
        <v>9</v>
      </c>
      <c r="F278">
        <v>9</v>
      </c>
      <c r="G278">
        <v>3</v>
      </c>
      <c r="H278">
        <v>12.8</v>
      </c>
      <c r="I278">
        <v>12.8</v>
      </c>
      <c r="J278">
        <v>3.9</v>
      </c>
      <c r="K278">
        <v>115.93</v>
      </c>
      <c r="L278">
        <v>0</v>
      </c>
      <c r="M278">
        <v>323.31</v>
      </c>
      <c r="N278">
        <v>1732600000</v>
      </c>
      <c r="O278">
        <v>35</v>
      </c>
      <c r="P278" t="s">
        <v>1667</v>
      </c>
      <c r="Q278" t="s">
        <v>1667</v>
      </c>
      <c r="R278" t="s">
        <v>1668</v>
      </c>
    </row>
    <row r="279" spans="1:18" x14ac:dyDescent="0.3">
      <c r="A279">
        <v>28.2804</v>
      </c>
      <c r="B279">
        <v>28.442799999999998</v>
      </c>
      <c r="C279">
        <v>28.949200000000001</v>
      </c>
      <c r="D279">
        <v>28.973600000000001</v>
      </c>
      <c r="E279">
        <v>8</v>
      </c>
      <c r="F279">
        <v>8</v>
      </c>
      <c r="G279">
        <v>8</v>
      </c>
      <c r="H279">
        <v>12.8</v>
      </c>
      <c r="I279">
        <v>12.8</v>
      </c>
      <c r="J279">
        <v>12.8</v>
      </c>
      <c r="K279">
        <v>118.95</v>
      </c>
      <c r="L279">
        <v>0</v>
      </c>
      <c r="M279">
        <v>216.12</v>
      </c>
      <c r="N279">
        <v>2743600000</v>
      </c>
      <c r="O279">
        <v>25</v>
      </c>
      <c r="P279" t="s">
        <v>1679</v>
      </c>
      <c r="Q279" t="s">
        <v>1680</v>
      </c>
      <c r="R279" t="s">
        <v>1681</v>
      </c>
    </row>
    <row r="280" spans="1:18" x14ac:dyDescent="0.3">
      <c r="A280">
        <v>28.7362</v>
      </c>
      <c r="B280">
        <v>28.4956</v>
      </c>
      <c r="C280">
        <v>28.551500000000001</v>
      </c>
      <c r="D280">
        <v>28.545200000000001</v>
      </c>
      <c r="E280">
        <v>2</v>
      </c>
      <c r="F280">
        <v>2</v>
      </c>
      <c r="G280">
        <v>2</v>
      </c>
      <c r="H280">
        <v>12.8</v>
      </c>
      <c r="I280">
        <v>12.8</v>
      </c>
      <c r="J280">
        <v>12.8</v>
      </c>
      <c r="K280">
        <v>21.602</v>
      </c>
      <c r="L280">
        <v>0</v>
      </c>
      <c r="M280">
        <v>28.326000000000001</v>
      </c>
      <c r="N280">
        <v>2553400000</v>
      </c>
      <c r="O280">
        <v>9</v>
      </c>
      <c r="P280" t="s">
        <v>2595</v>
      </c>
      <c r="Q280" t="s">
        <v>2595</v>
      </c>
      <c r="R280" t="s">
        <v>2596</v>
      </c>
    </row>
    <row r="281" spans="1:18" x14ac:dyDescent="0.3">
      <c r="A281">
        <v>27.632400000000001</v>
      </c>
      <c r="B281">
        <v>27.6127</v>
      </c>
      <c r="C281">
        <v>27.966699999999999</v>
      </c>
      <c r="D281">
        <v>27.4895</v>
      </c>
      <c r="E281">
        <v>4</v>
      </c>
      <c r="F281">
        <v>2</v>
      </c>
      <c r="G281">
        <v>2</v>
      </c>
      <c r="H281">
        <v>12.7</v>
      </c>
      <c r="I281">
        <v>6.6</v>
      </c>
      <c r="J281">
        <v>6.6</v>
      </c>
      <c r="K281">
        <v>64.747</v>
      </c>
      <c r="L281">
        <v>0</v>
      </c>
      <c r="M281">
        <v>48.057000000000002</v>
      </c>
      <c r="N281">
        <v>1333200000</v>
      </c>
      <c r="O281">
        <v>11</v>
      </c>
      <c r="P281" t="s">
        <v>2203</v>
      </c>
      <c r="Q281" t="s">
        <v>2203</v>
      </c>
      <c r="R281" t="s">
        <v>2204</v>
      </c>
    </row>
    <row r="282" spans="1:18" x14ac:dyDescent="0.3">
      <c r="A282">
        <v>25.2027</v>
      </c>
      <c r="B282">
        <v>25.103400000000001</v>
      </c>
      <c r="C282">
        <v>25.807600000000001</v>
      </c>
      <c r="D282">
        <v>25.265599999999999</v>
      </c>
      <c r="E282">
        <v>3</v>
      </c>
      <c r="F282">
        <v>2</v>
      </c>
      <c r="G282">
        <v>2</v>
      </c>
      <c r="H282">
        <v>12.7</v>
      </c>
      <c r="I282">
        <v>9</v>
      </c>
      <c r="J282">
        <v>9</v>
      </c>
      <c r="K282">
        <v>34.784999999999997</v>
      </c>
      <c r="L282">
        <v>0</v>
      </c>
      <c r="M282">
        <v>25.338000000000001</v>
      </c>
      <c r="N282">
        <v>270160000</v>
      </c>
      <c r="O282">
        <v>3</v>
      </c>
      <c r="P282" t="s">
        <v>2452</v>
      </c>
      <c r="Q282" t="s">
        <v>2452</v>
      </c>
      <c r="R282" t="s">
        <v>2453</v>
      </c>
    </row>
    <row r="283" spans="1:18" x14ac:dyDescent="0.3">
      <c r="A283">
        <v>28.121099999999998</v>
      </c>
      <c r="B283">
        <v>28.070399999999999</v>
      </c>
      <c r="C283">
        <v>28.503900000000002</v>
      </c>
      <c r="D283">
        <v>28.362300000000001</v>
      </c>
      <c r="E283">
        <v>7</v>
      </c>
      <c r="F283">
        <v>7</v>
      </c>
      <c r="G283">
        <v>7</v>
      </c>
      <c r="H283">
        <v>12.6</v>
      </c>
      <c r="I283">
        <v>12.6</v>
      </c>
      <c r="J283">
        <v>12.6</v>
      </c>
      <c r="K283">
        <v>78.718999999999994</v>
      </c>
      <c r="L283">
        <v>0</v>
      </c>
      <c r="M283">
        <v>136.44</v>
      </c>
      <c r="N283">
        <v>2013500000</v>
      </c>
      <c r="O283">
        <v>25</v>
      </c>
      <c r="P283" t="s">
        <v>1743</v>
      </c>
      <c r="Q283" t="s">
        <v>1743</v>
      </c>
      <c r="R283" t="s">
        <v>1744</v>
      </c>
    </row>
    <row r="284" spans="1:18" x14ac:dyDescent="0.3">
      <c r="A284">
        <v>23.158100000000001</v>
      </c>
      <c r="B284">
        <v>23.528099999999998</v>
      </c>
      <c r="C284">
        <v>22.831700000000001</v>
      </c>
      <c r="D284">
        <v>23.2348</v>
      </c>
      <c r="E284">
        <v>2</v>
      </c>
      <c r="F284">
        <v>2</v>
      </c>
      <c r="G284">
        <v>2</v>
      </c>
      <c r="H284">
        <v>12.6</v>
      </c>
      <c r="I284">
        <v>12.6</v>
      </c>
      <c r="J284">
        <v>12.6</v>
      </c>
      <c r="K284">
        <v>27.285</v>
      </c>
      <c r="L284">
        <v>0</v>
      </c>
      <c r="M284">
        <v>11.561999999999999</v>
      </c>
      <c r="N284">
        <v>58332000</v>
      </c>
      <c r="O284">
        <v>4</v>
      </c>
      <c r="P284" t="s">
        <v>2701</v>
      </c>
      <c r="Q284" t="s">
        <v>2701</v>
      </c>
      <c r="R284" t="s">
        <v>2702</v>
      </c>
    </row>
    <row r="285" spans="1:18" x14ac:dyDescent="0.3">
      <c r="A285">
        <v>27.2713</v>
      </c>
      <c r="B285">
        <v>27.6433</v>
      </c>
      <c r="C285">
        <v>28.339200000000002</v>
      </c>
      <c r="D285">
        <v>28.0837</v>
      </c>
      <c r="E285">
        <v>6</v>
      </c>
      <c r="F285">
        <v>6</v>
      </c>
      <c r="G285">
        <v>5</v>
      </c>
      <c r="H285">
        <v>12.4</v>
      </c>
      <c r="I285">
        <v>12.4</v>
      </c>
      <c r="J285">
        <v>10.9</v>
      </c>
      <c r="K285">
        <v>75.069000000000003</v>
      </c>
      <c r="L285">
        <v>0</v>
      </c>
      <c r="M285">
        <v>153.97999999999999</v>
      </c>
      <c r="N285">
        <v>1599500000</v>
      </c>
      <c r="O285">
        <v>24</v>
      </c>
      <c r="P285" t="s">
        <v>1842</v>
      </c>
      <c r="Q285" t="s">
        <v>1842</v>
      </c>
      <c r="R285" t="s">
        <v>1843</v>
      </c>
    </row>
    <row r="286" spans="1:18" x14ac:dyDescent="0.3">
      <c r="A286">
        <v>28.439499999999999</v>
      </c>
      <c r="B286">
        <v>28.571899999999999</v>
      </c>
      <c r="C286">
        <v>28.861599999999999</v>
      </c>
      <c r="D286">
        <v>28.764299999999999</v>
      </c>
      <c r="E286">
        <v>4</v>
      </c>
      <c r="F286">
        <v>4</v>
      </c>
      <c r="G286">
        <v>2</v>
      </c>
      <c r="H286">
        <v>12.4</v>
      </c>
      <c r="I286">
        <v>12.4</v>
      </c>
      <c r="J286">
        <v>4</v>
      </c>
      <c r="K286">
        <v>35.469000000000001</v>
      </c>
      <c r="L286">
        <v>0</v>
      </c>
      <c r="M286">
        <v>28.550999999999998</v>
      </c>
      <c r="N286">
        <v>2643200000</v>
      </c>
      <c r="O286">
        <v>16</v>
      </c>
      <c r="P286" t="s">
        <v>2210</v>
      </c>
      <c r="Q286" t="s">
        <v>2210</v>
      </c>
      <c r="R286" t="s">
        <v>2211</v>
      </c>
    </row>
    <row r="287" spans="1:18" x14ac:dyDescent="0.3">
      <c r="A287" t="s">
        <v>41</v>
      </c>
      <c r="B287">
        <v>24.994299999999999</v>
      </c>
      <c r="C287">
        <v>25.6709</v>
      </c>
      <c r="D287">
        <v>25.045100000000001</v>
      </c>
      <c r="E287">
        <v>2</v>
      </c>
      <c r="F287">
        <v>2</v>
      </c>
      <c r="G287">
        <v>2</v>
      </c>
      <c r="H287">
        <v>12.4</v>
      </c>
      <c r="I287">
        <v>12.4</v>
      </c>
      <c r="J287">
        <v>12.4</v>
      </c>
      <c r="K287">
        <v>42.118000000000002</v>
      </c>
      <c r="L287">
        <v>0</v>
      </c>
      <c r="M287">
        <v>27.023</v>
      </c>
      <c r="N287">
        <v>245310000</v>
      </c>
      <c r="O287">
        <v>6</v>
      </c>
      <c r="P287" t="s">
        <v>2603</v>
      </c>
      <c r="Q287" t="s">
        <v>2603</v>
      </c>
      <c r="R287" t="s">
        <v>2604</v>
      </c>
    </row>
    <row r="288" spans="1:18" x14ac:dyDescent="0.3">
      <c r="A288">
        <v>25.988</v>
      </c>
      <c r="B288">
        <v>25.694700000000001</v>
      </c>
      <c r="C288">
        <v>25.7178</v>
      </c>
      <c r="D288">
        <v>25.870899999999999</v>
      </c>
      <c r="E288">
        <v>6</v>
      </c>
      <c r="F288">
        <v>4</v>
      </c>
      <c r="G288">
        <v>4</v>
      </c>
      <c r="H288">
        <v>12.3</v>
      </c>
      <c r="I288">
        <v>8.6999999999999993</v>
      </c>
      <c r="J288">
        <v>8.6999999999999993</v>
      </c>
      <c r="K288">
        <v>55.674999999999997</v>
      </c>
      <c r="L288">
        <v>0</v>
      </c>
      <c r="M288">
        <v>43.478000000000002</v>
      </c>
      <c r="N288">
        <v>350620000</v>
      </c>
      <c r="O288">
        <v>15</v>
      </c>
      <c r="P288" t="s">
        <v>1864</v>
      </c>
      <c r="Q288" t="s">
        <v>1865</v>
      </c>
      <c r="R288" t="s">
        <v>1866</v>
      </c>
    </row>
    <row r="289" spans="1:18" x14ac:dyDescent="0.3">
      <c r="A289">
        <v>27.708300000000001</v>
      </c>
      <c r="B289">
        <v>27.758299999999998</v>
      </c>
      <c r="C289">
        <v>27.899000000000001</v>
      </c>
      <c r="D289">
        <v>27.793600000000001</v>
      </c>
      <c r="E289">
        <v>6</v>
      </c>
      <c r="F289">
        <v>1</v>
      </c>
      <c r="G289">
        <v>1</v>
      </c>
      <c r="H289">
        <v>12.3</v>
      </c>
      <c r="I289">
        <v>3</v>
      </c>
      <c r="J289">
        <v>3</v>
      </c>
      <c r="K289">
        <v>59.874000000000002</v>
      </c>
      <c r="L289">
        <v>0</v>
      </c>
      <c r="M289">
        <v>118.84</v>
      </c>
      <c r="N289">
        <v>1432000000</v>
      </c>
      <c r="O289">
        <v>5</v>
      </c>
      <c r="P289" t="s">
        <v>1903</v>
      </c>
      <c r="Q289" t="s">
        <v>1903</v>
      </c>
      <c r="R289" t="s">
        <v>1904</v>
      </c>
    </row>
    <row r="290" spans="1:18" x14ac:dyDescent="0.3">
      <c r="A290">
        <v>25.827999999999999</v>
      </c>
      <c r="B290">
        <v>25.893899999999999</v>
      </c>
      <c r="C290">
        <v>26.279499999999999</v>
      </c>
      <c r="D290">
        <v>25.767399999999999</v>
      </c>
      <c r="E290">
        <v>5</v>
      </c>
      <c r="F290">
        <v>5</v>
      </c>
      <c r="G290">
        <v>5</v>
      </c>
      <c r="H290">
        <v>12.3</v>
      </c>
      <c r="I290">
        <v>12.3</v>
      </c>
      <c r="J290">
        <v>12.3</v>
      </c>
      <c r="K290">
        <v>57.423000000000002</v>
      </c>
      <c r="L290">
        <v>0</v>
      </c>
      <c r="M290">
        <v>91.572999999999993</v>
      </c>
      <c r="N290">
        <v>410840000</v>
      </c>
      <c r="O290">
        <v>27</v>
      </c>
      <c r="P290" t="s">
        <v>1948</v>
      </c>
      <c r="Q290" t="s">
        <v>1948</v>
      </c>
      <c r="R290" t="s">
        <v>1949</v>
      </c>
    </row>
    <row r="291" spans="1:18" x14ac:dyDescent="0.3">
      <c r="A291">
        <v>28.5076</v>
      </c>
      <c r="B291">
        <v>28.809100000000001</v>
      </c>
      <c r="C291">
        <v>28.830100000000002</v>
      </c>
      <c r="D291">
        <v>28.629899999999999</v>
      </c>
      <c r="E291">
        <v>8</v>
      </c>
      <c r="F291">
        <v>8</v>
      </c>
      <c r="G291">
        <v>6</v>
      </c>
      <c r="H291">
        <v>12.2</v>
      </c>
      <c r="I291">
        <v>12.2</v>
      </c>
      <c r="J291">
        <v>8.3000000000000007</v>
      </c>
      <c r="K291">
        <v>80.48</v>
      </c>
      <c r="L291">
        <v>0</v>
      </c>
      <c r="M291">
        <v>190.76</v>
      </c>
      <c r="N291">
        <v>2740300000</v>
      </c>
      <c r="O291">
        <v>30</v>
      </c>
      <c r="P291" t="s">
        <v>1689</v>
      </c>
      <c r="Q291" t="s">
        <v>1689</v>
      </c>
      <c r="R291" t="s">
        <v>1690</v>
      </c>
    </row>
    <row r="292" spans="1:18" x14ac:dyDescent="0.3">
      <c r="A292">
        <v>25.782</v>
      </c>
      <c r="B292">
        <v>25.9193</v>
      </c>
      <c r="C292">
        <v>26.560199999999998</v>
      </c>
      <c r="D292">
        <v>26.179500000000001</v>
      </c>
      <c r="E292">
        <v>6</v>
      </c>
      <c r="F292">
        <v>6</v>
      </c>
      <c r="G292">
        <v>2</v>
      </c>
      <c r="H292">
        <v>12.2</v>
      </c>
      <c r="I292">
        <v>12.2</v>
      </c>
      <c r="J292">
        <v>5.4</v>
      </c>
      <c r="K292">
        <v>81.992999999999995</v>
      </c>
      <c r="L292">
        <v>0</v>
      </c>
      <c r="M292">
        <v>52.259</v>
      </c>
      <c r="N292">
        <v>474790000</v>
      </c>
      <c r="O292">
        <v>15</v>
      </c>
      <c r="P292" t="s">
        <v>1890</v>
      </c>
      <c r="Q292" t="s">
        <v>1891</v>
      </c>
      <c r="R292" t="s">
        <v>1892</v>
      </c>
    </row>
    <row r="293" spans="1:18" x14ac:dyDescent="0.3">
      <c r="A293">
        <v>26.972999999999999</v>
      </c>
      <c r="B293">
        <v>27.506499999999999</v>
      </c>
      <c r="C293">
        <v>27.9285</v>
      </c>
      <c r="D293">
        <v>27.386399999999998</v>
      </c>
      <c r="E293">
        <v>4</v>
      </c>
      <c r="F293">
        <v>4</v>
      </c>
      <c r="G293">
        <v>2</v>
      </c>
      <c r="H293">
        <v>12.2</v>
      </c>
      <c r="I293">
        <v>12.2</v>
      </c>
      <c r="J293">
        <v>7.1</v>
      </c>
      <c r="K293">
        <v>53.051000000000002</v>
      </c>
      <c r="L293">
        <v>0</v>
      </c>
      <c r="M293">
        <v>171.72</v>
      </c>
      <c r="N293">
        <v>1187400000</v>
      </c>
      <c r="O293">
        <v>22</v>
      </c>
      <c r="P293" t="s">
        <v>2184</v>
      </c>
      <c r="Q293" t="s">
        <v>2184</v>
      </c>
      <c r="R293" t="s">
        <v>2185</v>
      </c>
    </row>
    <row r="294" spans="1:18" x14ac:dyDescent="0.3">
      <c r="A294">
        <v>23.395800000000001</v>
      </c>
      <c r="B294">
        <v>23.798400000000001</v>
      </c>
      <c r="C294">
        <v>23.902899999999999</v>
      </c>
      <c r="D294" t="s">
        <v>41</v>
      </c>
      <c r="E294">
        <v>3</v>
      </c>
      <c r="F294">
        <v>3</v>
      </c>
      <c r="G294">
        <v>3</v>
      </c>
      <c r="H294">
        <v>12.2</v>
      </c>
      <c r="I294">
        <v>12.2</v>
      </c>
      <c r="J294">
        <v>12.2</v>
      </c>
      <c r="K294">
        <v>40.895000000000003</v>
      </c>
      <c r="L294">
        <v>0</v>
      </c>
      <c r="M294">
        <v>55.026000000000003</v>
      </c>
      <c r="N294">
        <v>67500000</v>
      </c>
      <c r="O294">
        <v>8</v>
      </c>
      <c r="P294" t="s">
        <v>2303</v>
      </c>
      <c r="Q294" t="s">
        <v>2303</v>
      </c>
      <c r="R294" t="s">
        <v>2304</v>
      </c>
    </row>
    <row r="295" spans="1:18" x14ac:dyDescent="0.3">
      <c r="A295">
        <v>26.659099999999999</v>
      </c>
      <c r="B295">
        <v>26.682600000000001</v>
      </c>
      <c r="C295">
        <v>26.969200000000001</v>
      </c>
      <c r="D295">
        <v>26.6873</v>
      </c>
      <c r="E295">
        <v>3</v>
      </c>
      <c r="F295">
        <v>3</v>
      </c>
      <c r="G295">
        <v>3</v>
      </c>
      <c r="H295">
        <v>12.2</v>
      </c>
      <c r="I295">
        <v>12.2</v>
      </c>
      <c r="J295">
        <v>12.2</v>
      </c>
      <c r="K295">
        <v>35.683999999999997</v>
      </c>
      <c r="L295">
        <v>0</v>
      </c>
      <c r="M295">
        <v>43.887</v>
      </c>
      <c r="N295">
        <v>725630000</v>
      </c>
      <c r="O295">
        <v>7</v>
      </c>
      <c r="P295" t="s">
        <v>2320</v>
      </c>
      <c r="Q295" t="s">
        <v>2320</v>
      </c>
      <c r="R295" t="s">
        <v>2321</v>
      </c>
    </row>
    <row r="296" spans="1:18" x14ac:dyDescent="0.3">
      <c r="A296">
        <v>27.6952</v>
      </c>
      <c r="B296">
        <v>27.787600000000001</v>
      </c>
      <c r="C296">
        <v>27.871300000000002</v>
      </c>
      <c r="D296">
        <v>27.907</v>
      </c>
      <c r="E296">
        <v>7</v>
      </c>
      <c r="F296">
        <v>1</v>
      </c>
      <c r="G296">
        <v>0</v>
      </c>
      <c r="H296">
        <v>12.1</v>
      </c>
      <c r="I296">
        <v>2.1</v>
      </c>
      <c r="J296">
        <v>0</v>
      </c>
      <c r="K296">
        <v>94.674000000000007</v>
      </c>
      <c r="L296">
        <v>0</v>
      </c>
      <c r="M296">
        <v>39.731000000000002</v>
      </c>
      <c r="N296">
        <v>1440500000</v>
      </c>
      <c r="O296">
        <v>7</v>
      </c>
      <c r="P296" t="s">
        <v>1811</v>
      </c>
      <c r="Q296" t="s">
        <v>1811</v>
      </c>
      <c r="R296" t="s">
        <v>1812</v>
      </c>
    </row>
    <row r="297" spans="1:18" x14ac:dyDescent="0.3">
      <c r="A297">
        <v>24.6768</v>
      </c>
      <c r="B297">
        <v>25.0763</v>
      </c>
      <c r="C297">
        <v>24.656400000000001</v>
      </c>
      <c r="D297">
        <v>25.0625</v>
      </c>
      <c r="E297">
        <v>4</v>
      </c>
      <c r="F297">
        <v>4</v>
      </c>
      <c r="G297">
        <v>4</v>
      </c>
      <c r="H297">
        <v>12.1</v>
      </c>
      <c r="I297">
        <v>12.1</v>
      </c>
      <c r="J297">
        <v>12.1</v>
      </c>
      <c r="K297">
        <v>49.284999999999997</v>
      </c>
      <c r="L297">
        <v>0</v>
      </c>
      <c r="M297">
        <v>140.78</v>
      </c>
      <c r="N297">
        <v>182360000</v>
      </c>
      <c r="O297">
        <v>10</v>
      </c>
      <c r="P297" t="s">
        <v>2062</v>
      </c>
      <c r="Q297" t="s">
        <v>2063</v>
      </c>
      <c r="R297" t="s">
        <v>2064</v>
      </c>
    </row>
    <row r="298" spans="1:18" x14ac:dyDescent="0.3">
      <c r="A298">
        <v>28.639500000000002</v>
      </c>
      <c r="B298">
        <v>28.644500000000001</v>
      </c>
      <c r="C298">
        <v>29.076499999999999</v>
      </c>
      <c r="D298">
        <v>29.1509</v>
      </c>
      <c r="E298">
        <v>3</v>
      </c>
      <c r="F298">
        <v>3</v>
      </c>
      <c r="G298">
        <v>3</v>
      </c>
      <c r="H298">
        <v>12.1</v>
      </c>
      <c r="I298">
        <v>12.1</v>
      </c>
      <c r="J298">
        <v>12.1</v>
      </c>
      <c r="K298">
        <v>35.612000000000002</v>
      </c>
      <c r="L298">
        <v>0</v>
      </c>
      <c r="M298">
        <v>27.388000000000002</v>
      </c>
      <c r="N298">
        <v>3104000000</v>
      </c>
      <c r="O298">
        <v>6</v>
      </c>
      <c r="P298" t="s">
        <v>2347</v>
      </c>
      <c r="Q298" t="s">
        <v>2347</v>
      </c>
      <c r="R298" t="s">
        <v>2348</v>
      </c>
    </row>
    <row r="299" spans="1:18" x14ac:dyDescent="0.3">
      <c r="A299">
        <v>24.741800000000001</v>
      </c>
      <c r="B299">
        <v>25.130400000000002</v>
      </c>
      <c r="C299">
        <v>25.206399999999999</v>
      </c>
      <c r="D299">
        <v>25.102599999999999</v>
      </c>
      <c r="E299">
        <v>4</v>
      </c>
      <c r="F299">
        <v>4</v>
      </c>
      <c r="G299">
        <v>3</v>
      </c>
      <c r="H299">
        <v>12</v>
      </c>
      <c r="I299">
        <v>12</v>
      </c>
      <c r="J299">
        <v>9.6999999999999993</v>
      </c>
      <c r="K299">
        <v>52.378</v>
      </c>
      <c r="L299">
        <v>0</v>
      </c>
      <c r="M299">
        <v>27.382999999999999</v>
      </c>
      <c r="N299">
        <v>218960000</v>
      </c>
      <c r="O299">
        <v>13</v>
      </c>
      <c r="P299" t="s">
        <v>2172</v>
      </c>
      <c r="Q299" t="s">
        <v>2173</v>
      </c>
      <c r="R299" t="s">
        <v>2174</v>
      </c>
    </row>
    <row r="300" spans="1:18" x14ac:dyDescent="0.3">
      <c r="A300">
        <v>28.323499999999999</v>
      </c>
      <c r="B300">
        <v>28.158899999999999</v>
      </c>
      <c r="C300">
        <v>28.331</v>
      </c>
      <c r="D300">
        <v>28.543500000000002</v>
      </c>
      <c r="E300">
        <v>4</v>
      </c>
      <c r="F300">
        <v>4</v>
      </c>
      <c r="G300">
        <v>2</v>
      </c>
      <c r="H300">
        <v>12</v>
      </c>
      <c r="I300">
        <v>12</v>
      </c>
      <c r="J300">
        <v>5.4</v>
      </c>
      <c r="K300">
        <v>47.384</v>
      </c>
      <c r="L300">
        <v>0</v>
      </c>
      <c r="M300">
        <v>59.661000000000001</v>
      </c>
      <c r="N300">
        <v>2071000000</v>
      </c>
      <c r="O300">
        <v>28</v>
      </c>
      <c r="P300" t="s">
        <v>2192</v>
      </c>
      <c r="Q300" t="s">
        <v>2192</v>
      </c>
      <c r="R300" t="s">
        <v>2193</v>
      </c>
    </row>
    <row r="301" spans="1:18" x14ac:dyDescent="0.3">
      <c r="A301">
        <v>24.962700000000002</v>
      </c>
      <c r="B301">
        <v>25.215599999999998</v>
      </c>
      <c r="C301">
        <v>25.7714</v>
      </c>
      <c r="D301">
        <v>25.407299999999999</v>
      </c>
      <c r="E301">
        <v>2</v>
      </c>
      <c r="F301">
        <v>2</v>
      </c>
      <c r="G301">
        <v>2</v>
      </c>
      <c r="H301">
        <v>12</v>
      </c>
      <c r="I301">
        <v>12</v>
      </c>
      <c r="J301">
        <v>12</v>
      </c>
      <c r="K301">
        <v>38.218000000000004</v>
      </c>
      <c r="L301">
        <v>0</v>
      </c>
      <c r="M301">
        <v>24.565000000000001</v>
      </c>
      <c r="N301">
        <v>275120000</v>
      </c>
      <c r="O301">
        <v>8</v>
      </c>
      <c r="P301" t="s">
        <v>2615</v>
      </c>
      <c r="Q301" t="s">
        <v>2615</v>
      </c>
      <c r="R301" t="s">
        <v>2616</v>
      </c>
    </row>
    <row r="302" spans="1:18" x14ac:dyDescent="0.3">
      <c r="A302">
        <v>25.592500000000001</v>
      </c>
      <c r="B302">
        <v>25.453399999999998</v>
      </c>
      <c r="C302">
        <v>25.1981</v>
      </c>
      <c r="D302">
        <v>24.977599999999999</v>
      </c>
      <c r="E302">
        <v>2</v>
      </c>
      <c r="F302">
        <v>2</v>
      </c>
      <c r="G302">
        <v>2</v>
      </c>
      <c r="H302">
        <v>12</v>
      </c>
      <c r="I302">
        <v>12</v>
      </c>
      <c r="J302">
        <v>12</v>
      </c>
      <c r="K302">
        <v>28.263000000000002</v>
      </c>
      <c r="L302">
        <v>0</v>
      </c>
      <c r="M302">
        <v>15.042999999999999</v>
      </c>
      <c r="N302">
        <v>248580000</v>
      </c>
      <c r="O302">
        <v>6</v>
      </c>
      <c r="P302" t="s">
        <v>2657</v>
      </c>
      <c r="Q302" t="s">
        <v>2657</v>
      </c>
      <c r="R302" t="s">
        <v>2658</v>
      </c>
    </row>
    <row r="303" spans="1:18" x14ac:dyDescent="0.3">
      <c r="A303">
        <v>26.9621</v>
      </c>
      <c r="B303">
        <v>26.949400000000001</v>
      </c>
      <c r="C303">
        <v>26.603899999999999</v>
      </c>
      <c r="D303">
        <v>27.038399999999999</v>
      </c>
      <c r="E303">
        <v>9</v>
      </c>
      <c r="F303">
        <v>5</v>
      </c>
      <c r="G303">
        <v>5</v>
      </c>
      <c r="H303">
        <v>11.9</v>
      </c>
      <c r="I303">
        <v>6.4</v>
      </c>
      <c r="J303">
        <v>6.4</v>
      </c>
      <c r="K303">
        <v>94.494</v>
      </c>
      <c r="L303">
        <v>0</v>
      </c>
      <c r="M303">
        <v>34.899000000000001</v>
      </c>
      <c r="N303">
        <v>763780000</v>
      </c>
      <c r="O303">
        <v>14</v>
      </c>
      <c r="P303" t="s">
        <v>1661</v>
      </c>
      <c r="Q303" t="s">
        <v>1661</v>
      </c>
      <c r="R303" t="s">
        <v>1662</v>
      </c>
    </row>
    <row r="304" spans="1:18" x14ac:dyDescent="0.3">
      <c r="A304">
        <v>26.6067</v>
      </c>
      <c r="B304">
        <v>27.673200000000001</v>
      </c>
      <c r="C304">
        <v>27.019600000000001</v>
      </c>
      <c r="D304">
        <v>27.223099999999999</v>
      </c>
      <c r="E304">
        <v>5</v>
      </c>
      <c r="F304">
        <v>1</v>
      </c>
      <c r="G304">
        <v>0</v>
      </c>
      <c r="H304">
        <v>11.9</v>
      </c>
      <c r="I304">
        <v>3.6</v>
      </c>
      <c r="J304">
        <v>0</v>
      </c>
      <c r="K304">
        <v>59.851999999999997</v>
      </c>
      <c r="L304">
        <v>0</v>
      </c>
      <c r="M304">
        <v>38.5</v>
      </c>
      <c r="N304">
        <v>919890000</v>
      </c>
      <c r="O304">
        <v>9</v>
      </c>
      <c r="P304" t="s">
        <v>2053</v>
      </c>
      <c r="Q304" t="s">
        <v>2053</v>
      </c>
      <c r="R304" t="s">
        <v>2054</v>
      </c>
    </row>
    <row r="305" spans="1:18" x14ac:dyDescent="0.3">
      <c r="A305">
        <v>26.4496</v>
      </c>
      <c r="B305">
        <v>26.680599999999998</v>
      </c>
      <c r="C305">
        <v>26.656600000000001</v>
      </c>
      <c r="D305">
        <v>26.693999999999999</v>
      </c>
      <c r="E305">
        <v>4</v>
      </c>
      <c r="F305">
        <v>4</v>
      </c>
      <c r="G305">
        <v>3</v>
      </c>
      <c r="H305">
        <v>11.9</v>
      </c>
      <c r="I305">
        <v>11.9</v>
      </c>
      <c r="J305">
        <v>10.3</v>
      </c>
      <c r="K305">
        <v>61.290999999999997</v>
      </c>
      <c r="L305">
        <v>0</v>
      </c>
      <c r="M305">
        <v>60.497999999999998</v>
      </c>
      <c r="N305">
        <v>635720000</v>
      </c>
      <c r="O305">
        <v>14</v>
      </c>
      <c r="P305" t="s">
        <v>2146</v>
      </c>
      <c r="Q305" t="s">
        <v>2146</v>
      </c>
      <c r="R305" t="s">
        <v>2147</v>
      </c>
    </row>
    <row r="306" spans="1:18" x14ac:dyDescent="0.3">
      <c r="A306">
        <v>27.926400000000001</v>
      </c>
      <c r="B306">
        <v>27.951499999999999</v>
      </c>
      <c r="C306">
        <v>28.2775</v>
      </c>
      <c r="D306">
        <v>28.235600000000002</v>
      </c>
      <c r="E306">
        <v>4</v>
      </c>
      <c r="F306">
        <v>3</v>
      </c>
      <c r="G306">
        <v>3</v>
      </c>
      <c r="H306">
        <v>11.8</v>
      </c>
      <c r="I306">
        <v>7.3</v>
      </c>
      <c r="J306">
        <v>7.3</v>
      </c>
      <c r="K306">
        <v>57.17</v>
      </c>
      <c r="L306">
        <v>0</v>
      </c>
      <c r="M306">
        <v>55.048999999999999</v>
      </c>
      <c r="N306">
        <v>2164500000</v>
      </c>
      <c r="O306">
        <v>14</v>
      </c>
      <c r="P306" t="s">
        <v>2154</v>
      </c>
      <c r="Q306" t="s">
        <v>2154</v>
      </c>
      <c r="R306" t="s">
        <v>2155</v>
      </c>
    </row>
    <row r="307" spans="1:18" x14ac:dyDescent="0.3">
      <c r="A307">
        <v>24.566199999999998</v>
      </c>
      <c r="B307">
        <v>24.7592</v>
      </c>
      <c r="C307">
        <v>24.550899999999999</v>
      </c>
      <c r="D307">
        <v>24.0944</v>
      </c>
      <c r="E307">
        <v>3</v>
      </c>
      <c r="F307">
        <v>3</v>
      </c>
      <c r="G307">
        <v>3</v>
      </c>
      <c r="H307">
        <v>11.8</v>
      </c>
      <c r="I307">
        <v>11.8</v>
      </c>
      <c r="J307">
        <v>11.8</v>
      </c>
      <c r="K307">
        <v>52.499000000000002</v>
      </c>
      <c r="L307">
        <v>0</v>
      </c>
      <c r="M307">
        <v>23.114000000000001</v>
      </c>
      <c r="N307">
        <v>143580000</v>
      </c>
      <c r="O307">
        <v>12</v>
      </c>
      <c r="P307" t="s">
        <v>2368</v>
      </c>
      <c r="Q307" t="s">
        <v>2369</v>
      </c>
      <c r="R307" t="s">
        <v>2370</v>
      </c>
    </row>
    <row r="308" spans="1:18" x14ac:dyDescent="0.3">
      <c r="A308">
        <v>27.174600000000002</v>
      </c>
      <c r="B308">
        <v>27.193999999999999</v>
      </c>
      <c r="C308">
        <v>27.0365</v>
      </c>
      <c r="D308">
        <v>27.445399999999999</v>
      </c>
      <c r="E308">
        <v>2</v>
      </c>
      <c r="F308">
        <v>2</v>
      </c>
      <c r="G308">
        <v>2</v>
      </c>
      <c r="H308">
        <v>11.8</v>
      </c>
      <c r="I308">
        <v>11.8</v>
      </c>
      <c r="J308">
        <v>11.8</v>
      </c>
      <c r="K308">
        <v>26.959</v>
      </c>
      <c r="L308">
        <v>0</v>
      </c>
      <c r="M308">
        <v>46.651000000000003</v>
      </c>
      <c r="N308">
        <v>972380000</v>
      </c>
      <c r="O308">
        <v>5</v>
      </c>
      <c r="P308" t="s">
        <v>2549</v>
      </c>
      <c r="Q308" t="s">
        <v>2549</v>
      </c>
      <c r="R308" t="s">
        <v>2550</v>
      </c>
    </row>
    <row r="309" spans="1:18" x14ac:dyDescent="0.3">
      <c r="A309">
        <v>25.835000000000001</v>
      </c>
      <c r="B309">
        <v>25.798100000000002</v>
      </c>
      <c r="C309">
        <v>26.4375</v>
      </c>
      <c r="D309">
        <v>26.165199999999999</v>
      </c>
      <c r="E309">
        <v>2</v>
      </c>
      <c r="F309">
        <v>2</v>
      </c>
      <c r="G309">
        <v>2</v>
      </c>
      <c r="H309">
        <v>11.8</v>
      </c>
      <c r="I309">
        <v>11.8</v>
      </c>
      <c r="J309">
        <v>11.8</v>
      </c>
      <c r="K309">
        <v>38.722000000000001</v>
      </c>
      <c r="L309">
        <v>0</v>
      </c>
      <c r="M309">
        <v>35.451000000000001</v>
      </c>
      <c r="N309">
        <v>448470000</v>
      </c>
      <c r="O309">
        <v>9</v>
      </c>
      <c r="P309" t="s">
        <v>2575</v>
      </c>
      <c r="Q309" t="s">
        <v>2575</v>
      </c>
      <c r="R309" t="s">
        <v>2576</v>
      </c>
    </row>
    <row r="310" spans="1:18" x14ac:dyDescent="0.3">
      <c r="A310">
        <v>25.822500000000002</v>
      </c>
      <c r="B310">
        <v>25.793099999999999</v>
      </c>
      <c r="C310">
        <v>25.92</v>
      </c>
      <c r="D310">
        <v>26.157499999999999</v>
      </c>
      <c r="E310">
        <v>2</v>
      </c>
      <c r="F310">
        <v>2</v>
      </c>
      <c r="G310">
        <v>2</v>
      </c>
      <c r="H310">
        <v>11.8</v>
      </c>
      <c r="I310">
        <v>11.8</v>
      </c>
      <c r="J310">
        <v>11.8</v>
      </c>
      <c r="K310">
        <v>21.719000000000001</v>
      </c>
      <c r="L310">
        <v>0</v>
      </c>
      <c r="M310">
        <v>13.587</v>
      </c>
      <c r="N310">
        <v>398860000</v>
      </c>
      <c r="O310">
        <v>10</v>
      </c>
      <c r="P310" t="s">
        <v>2669</v>
      </c>
      <c r="Q310" t="s">
        <v>2669</v>
      </c>
      <c r="R310" t="s">
        <v>2670</v>
      </c>
    </row>
    <row r="311" spans="1:18" x14ac:dyDescent="0.3">
      <c r="A311">
        <v>26.254100000000001</v>
      </c>
      <c r="B311">
        <v>24.968499999999999</v>
      </c>
      <c r="C311">
        <v>25.3916</v>
      </c>
      <c r="D311">
        <v>25.1569</v>
      </c>
      <c r="E311">
        <v>10</v>
      </c>
      <c r="F311">
        <v>2</v>
      </c>
      <c r="G311">
        <v>0</v>
      </c>
      <c r="H311">
        <v>11.7</v>
      </c>
      <c r="I311">
        <v>3.3</v>
      </c>
      <c r="J311">
        <v>0</v>
      </c>
      <c r="K311">
        <v>93.483000000000004</v>
      </c>
      <c r="L311">
        <v>0</v>
      </c>
      <c r="M311">
        <v>60.832999999999998</v>
      </c>
      <c r="N311">
        <v>282050000</v>
      </c>
      <c r="O311">
        <v>7</v>
      </c>
      <c r="P311" t="s">
        <v>1650</v>
      </c>
      <c r="Q311" t="s">
        <v>1651</v>
      </c>
      <c r="R311" t="s">
        <v>1652</v>
      </c>
    </row>
    <row r="312" spans="1:18" x14ac:dyDescent="0.3">
      <c r="A312">
        <v>25.3201</v>
      </c>
      <c r="B312">
        <v>25.623899999999999</v>
      </c>
      <c r="C312">
        <v>24.740300000000001</v>
      </c>
      <c r="D312">
        <v>25.564</v>
      </c>
      <c r="E312">
        <v>6</v>
      </c>
      <c r="F312">
        <v>1</v>
      </c>
      <c r="G312">
        <v>1</v>
      </c>
      <c r="H312">
        <v>11.7</v>
      </c>
      <c r="I312">
        <v>2.6</v>
      </c>
      <c r="J312">
        <v>2.6</v>
      </c>
      <c r="K312">
        <v>45.51</v>
      </c>
      <c r="L312">
        <v>0</v>
      </c>
      <c r="M312">
        <v>9.7827000000000002</v>
      </c>
      <c r="N312">
        <v>244800000</v>
      </c>
      <c r="O312">
        <v>6</v>
      </c>
      <c r="P312" t="s">
        <v>1920</v>
      </c>
      <c r="Q312" t="s">
        <v>1920</v>
      </c>
      <c r="R312" t="s">
        <v>1921</v>
      </c>
    </row>
    <row r="313" spans="1:18" x14ac:dyDescent="0.3">
      <c r="A313">
        <v>27.386900000000001</v>
      </c>
      <c r="B313">
        <v>27.0806</v>
      </c>
      <c r="C313">
        <v>27.646100000000001</v>
      </c>
      <c r="D313">
        <v>27.5107</v>
      </c>
      <c r="E313">
        <v>5</v>
      </c>
      <c r="F313">
        <v>5</v>
      </c>
      <c r="G313">
        <v>5</v>
      </c>
      <c r="H313">
        <v>11.7</v>
      </c>
      <c r="I313">
        <v>11.7</v>
      </c>
      <c r="J313">
        <v>11.7</v>
      </c>
      <c r="K313">
        <v>53.148000000000003</v>
      </c>
      <c r="L313">
        <v>0</v>
      </c>
      <c r="M313">
        <v>91.863</v>
      </c>
      <c r="N313">
        <v>1111900000</v>
      </c>
      <c r="O313">
        <v>21</v>
      </c>
      <c r="P313" t="s">
        <v>1945</v>
      </c>
      <c r="Q313" t="s">
        <v>1946</v>
      </c>
      <c r="R313" t="s">
        <v>1947</v>
      </c>
    </row>
    <row r="314" spans="1:18" x14ac:dyDescent="0.3">
      <c r="A314">
        <v>27.721900000000002</v>
      </c>
      <c r="B314">
        <v>27.538599999999999</v>
      </c>
      <c r="C314">
        <v>27.622499999999999</v>
      </c>
      <c r="D314">
        <v>27.920999999999999</v>
      </c>
      <c r="E314">
        <v>5</v>
      </c>
      <c r="F314">
        <v>5</v>
      </c>
      <c r="G314">
        <v>3</v>
      </c>
      <c r="H314">
        <v>11.7</v>
      </c>
      <c r="I314">
        <v>11.7</v>
      </c>
      <c r="J314">
        <v>6.6</v>
      </c>
      <c r="K314">
        <v>43.683</v>
      </c>
      <c r="L314">
        <v>0</v>
      </c>
      <c r="M314">
        <v>44.426000000000002</v>
      </c>
      <c r="N314">
        <v>1281800000</v>
      </c>
      <c r="O314">
        <v>19</v>
      </c>
      <c r="P314" t="s">
        <v>2014</v>
      </c>
      <c r="Q314" t="s">
        <v>2015</v>
      </c>
      <c r="R314" t="s">
        <v>2016</v>
      </c>
    </row>
    <row r="315" spans="1:18" x14ac:dyDescent="0.3">
      <c r="A315">
        <v>27.590900000000001</v>
      </c>
      <c r="B315">
        <v>26.839300000000001</v>
      </c>
      <c r="C315">
        <v>27.0745</v>
      </c>
      <c r="D315">
        <v>26.730399999999999</v>
      </c>
      <c r="E315">
        <v>4</v>
      </c>
      <c r="F315">
        <v>3</v>
      </c>
      <c r="G315">
        <v>3</v>
      </c>
      <c r="H315">
        <v>11.7</v>
      </c>
      <c r="I315">
        <v>8.9</v>
      </c>
      <c r="J315">
        <v>8.9</v>
      </c>
      <c r="K315">
        <v>43.616</v>
      </c>
      <c r="L315">
        <v>0</v>
      </c>
      <c r="M315">
        <v>76.257000000000005</v>
      </c>
      <c r="N315">
        <v>847200000</v>
      </c>
      <c r="O315">
        <v>9</v>
      </c>
      <c r="P315" t="s">
        <v>2139</v>
      </c>
      <c r="Q315" t="s">
        <v>2139</v>
      </c>
      <c r="R315" t="s">
        <v>2140</v>
      </c>
    </row>
    <row r="316" spans="1:18" x14ac:dyDescent="0.3">
      <c r="A316">
        <v>30.5778</v>
      </c>
      <c r="B316">
        <v>30.7896</v>
      </c>
      <c r="C316">
        <v>30.880099999999999</v>
      </c>
      <c r="D316">
        <v>30.735099999999999</v>
      </c>
      <c r="E316">
        <v>3</v>
      </c>
      <c r="F316">
        <v>3</v>
      </c>
      <c r="G316">
        <v>3</v>
      </c>
      <c r="H316">
        <v>11.7</v>
      </c>
      <c r="I316">
        <v>11.7</v>
      </c>
      <c r="J316">
        <v>11.7</v>
      </c>
      <c r="K316">
        <v>39.165999999999997</v>
      </c>
      <c r="L316">
        <v>0</v>
      </c>
      <c r="M316">
        <v>110.67</v>
      </c>
      <c r="N316">
        <v>11135000000</v>
      </c>
      <c r="O316">
        <v>29</v>
      </c>
      <c r="P316" t="s">
        <v>2266</v>
      </c>
      <c r="Q316" t="s">
        <v>2266</v>
      </c>
      <c r="R316" t="s">
        <v>2267</v>
      </c>
    </row>
    <row r="317" spans="1:18" x14ac:dyDescent="0.3">
      <c r="A317">
        <v>26.876899999999999</v>
      </c>
      <c r="B317">
        <v>27.1812</v>
      </c>
      <c r="C317">
        <v>26.967700000000001</v>
      </c>
      <c r="D317">
        <v>26.863600000000002</v>
      </c>
      <c r="E317">
        <v>7</v>
      </c>
      <c r="F317">
        <v>7</v>
      </c>
      <c r="G317">
        <v>4</v>
      </c>
      <c r="H317">
        <v>11.6</v>
      </c>
      <c r="I317">
        <v>11.6</v>
      </c>
      <c r="J317">
        <v>6.7</v>
      </c>
      <c r="K317">
        <v>99.194999999999993</v>
      </c>
      <c r="L317">
        <v>0</v>
      </c>
      <c r="M317">
        <v>71.021000000000001</v>
      </c>
      <c r="N317">
        <v>803940000</v>
      </c>
      <c r="O317">
        <v>19</v>
      </c>
      <c r="P317" t="s">
        <v>1766</v>
      </c>
      <c r="Q317" t="s">
        <v>1766</v>
      </c>
      <c r="R317" t="s">
        <v>1767</v>
      </c>
    </row>
    <row r="318" spans="1:18" x14ac:dyDescent="0.3">
      <c r="A318">
        <v>23.549199999999999</v>
      </c>
      <c r="B318">
        <v>24.252500000000001</v>
      </c>
      <c r="C318" t="s">
        <v>41</v>
      </c>
      <c r="D318">
        <v>23.909400000000002</v>
      </c>
      <c r="E318">
        <v>3</v>
      </c>
      <c r="F318">
        <v>3</v>
      </c>
      <c r="G318">
        <v>2</v>
      </c>
      <c r="H318">
        <v>11.6</v>
      </c>
      <c r="I318">
        <v>11.6</v>
      </c>
      <c r="J318">
        <v>8.8000000000000007</v>
      </c>
      <c r="K318">
        <v>46.048999999999999</v>
      </c>
      <c r="L318">
        <v>0</v>
      </c>
      <c r="M318">
        <v>53.85</v>
      </c>
      <c r="N318">
        <v>98963000</v>
      </c>
      <c r="O318">
        <v>11</v>
      </c>
      <c r="P318" t="s">
        <v>2430</v>
      </c>
      <c r="Q318" t="s">
        <v>2430</v>
      </c>
      <c r="R318" t="s">
        <v>2431</v>
      </c>
    </row>
    <row r="319" spans="1:18" x14ac:dyDescent="0.3">
      <c r="A319">
        <v>23.861499999999999</v>
      </c>
      <c r="B319">
        <v>23.813300000000002</v>
      </c>
      <c r="C319">
        <v>23.8142</v>
      </c>
      <c r="D319" t="s">
        <v>41</v>
      </c>
      <c r="E319">
        <v>3</v>
      </c>
      <c r="F319">
        <v>3</v>
      </c>
      <c r="G319">
        <v>2</v>
      </c>
      <c r="H319">
        <v>11.6</v>
      </c>
      <c r="I319">
        <v>11.6</v>
      </c>
      <c r="J319">
        <v>7.5</v>
      </c>
      <c r="K319">
        <v>45.249000000000002</v>
      </c>
      <c r="L319">
        <v>0</v>
      </c>
      <c r="M319">
        <v>17.372</v>
      </c>
      <c r="N319">
        <v>88357000</v>
      </c>
      <c r="O319">
        <v>3</v>
      </c>
      <c r="P319" t="s">
        <v>2465</v>
      </c>
      <c r="Q319" t="s">
        <v>2466</v>
      </c>
      <c r="R319" t="s">
        <v>2467</v>
      </c>
    </row>
    <row r="320" spans="1:18" x14ac:dyDescent="0.3">
      <c r="A320">
        <v>27.6145</v>
      </c>
      <c r="B320">
        <v>27.848299999999998</v>
      </c>
      <c r="C320">
        <v>27.756699999999999</v>
      </c>
      <c r="D320">
        <v>27.752600000000001</v>
      </c>
      <c r="E320">
        <v>4</v>
      </c>
      <c r="F320">
        <v>4</v>
      </c>
      <c r="G320">
        <v>4</v>
      </c>
      <c r="H320">
        <v>11.5</v>
      </c>
      <c r="I320">
        <v>11.5</v>
      </c>
      <c r="J320">
        <v>11.5</v>
      </c>
      <c r="K320">
        <v>47.040999999999997</v>
      </c>
      <c r="L320">
        <v>0</v>
      </c>
      <c r="M320">
        <v>58.183</v>
      </c>
      <c r="N320">
        <v>1370100000</v>
      </c>
      <c r="O320">
        <v>23</v>
      </c>
      <c r="P320" t="s">
        <v>2086</v>
      </c>
      <c r="Q320" t="s">
        <v>2086</v>
      </c>
      <c r="R320" t="s">
        <v>2087</v>
      </c>
    </row>
    <row r="321" spans="1:18" x14ac:dyDescent="0.3">
      <c r="A321">
        <v>26.2395</v>
      </c>
      <c r="B321">
        <v>26.4392</v>
      </c>
      <c r="C321">
        <v>26.305900000000001</v>
      </c>
      <c r="D321">
        <v>26.3247</v>
      </c>
      <c r="E321">
        <v>4</v>
      </c>
      <c r="F321">
        <v>4</v>
      </c>
      <c r="G321">
        <v>3</v>
      </c>
      <c r="H321">
        <v>11.5</v>
      </c>
      <c r="I321">
        <v>11.5</v>
      </c>
      <c r="J321">
        <v>8.1999999999999993</v>
      </c>
      <c r="K321">
        <v>58.106999999999999</v>
      </c>
      <c r="L321">
        <v>0</v>
      </c>
      <c r="M321">
        <v>152.57</v>
      </c>
      <c r="N321">
        <v>511580000</v>
      </c>
      <c r="O321">
        <v>15</v>
      </c>
      <c r="P321" t="s">
        <v>2127</v>
      </c>
      <c r="Q321" t="s">
        <v>2127</v>
      </c>
      <c r="R321" t="s">
        <v>2128</v>
      </c>
    </row>
    <row r="322" spans="1:18" x14ac:dyDescent="0.3">
      <c r="A322">
        <v>23.645199999999999</v>
      </c>
      <c r="B322">
        <v>24.095300000000002</v>
      </c>
      <c r="C322">
        <v>23.616099999999999</v>
      </c>
      <c r="D322">
        <v>23.3307</v>
      </c>
      <c r="E322">
        <v>3</v>
      </c>
      <c r="F322">
        <v>3</v>
      </c>
      <c r="G322">
        <v>1</v>
      </c>
      <c r="H322">
        <v>11.5</v>
      </c>
      <c r="I322">
        <v>11.5</v>
      </c>
      <c r="J322">
        <v>2.2000000000000002</v>
      </c>
      <c r="K322">
        <v>39.722000000000001</v>
      </c>
      <c r="L322">
        <v>0</v>
      </c>
      <c r="M322">
        <v>25.565000000000001</v>
      </c>
      <c r="N322">
        <v>77491000</v>
      </c>
      <c r="O322">
        <v>7</v>
      </c>
      <c r="P322" t="s">
        <v>2492</v>
      </c>
      <c r="Q322" t="s">
        <v>2492</v>
      </c>
      <c r="R322" t="s">
        <v>2493</v>
      </c>
    </row>
    <row r="323" spans="1:18" x14ac:dyDescent="0.3">
      <c r="A323" t="s">
        <v>41</v>
      </c>
      <c r="B323">
        <v>25.258299999999998</v>
      </c>
      <c r="C323">
        <v>25.169699999999999</v>
      </c>
      <c r="D323">
        <v>25.137</v>
      </c>
      <c r="E323">
        <v>2</v>
      </c>
      <c r="F323">
        <v>2</v>
      </c>
      <c r="G323">
        <v>2</v>
      </c>
      <c r="H323">
        <v>11.5</v>
      </c>
      <c r="I323">
        <v>11.5</v>
      </c>
      <c r="J323">
        <v>11.5</v>
      </c>
      <c r="K323">
        <v>38.292999999999999</v>
      </c>
      <c r="L323">
        <v>0</v>
      </c>
      <c r="M323">
        <v>33.646999999999998</v>
      </c>
      <c r="N323">
        <v>204080000</v>
      </c>
      <c r="O323">
        <v>6</v>
      </c>
      <c r="P323" t="s">
        <v>2581</v>
      </c>
      <c r="Q323" t="s">
        <v>2581</v>
      </c>
      <c r="R323" t="s">
        <v>2582</v>
      </c>
    </row>
    <row r="324" spans="1:18" x14ac:dyDescent="0.3">
      <c r="A324">
        <v>25.700199999999999</v>
      </c>
      <c r="B324">
        <v>26.026800000000001</v>
      </c>
      <c r="C324" t="s">
        <v>41</v>
      </c>
      <c r="D324">
        <v>26.409700000000001</v>
      </c>
      <c r="E324">
        <v>4</v>
      </c>
      <c r="F324">
        <v>1</v>
      </c>
      <c r="G324">
        <v>1</v>
      </c>
      <c r="H324">
        <v>11.3</v>
      </c>
      <c r="I324">
        <v>4.9000000000000004</v>
      </c>
      <c r="J324">
        <v>4.9000000000000004</v>
      </c>
      <c r="K324">
        <v>54.463000000000001</v>
      </c>
      <c r="L324">
        <v>0</v>
      </c>
      <c r="M324">
        <v>18.884</v>
      </c>
      <c r="N324">
        <v>390600000</v>
      </c>
      <c r="O324">
        <v>11</v>
      </c>
      <c r="P324" t="s">
        <v>2246</v>
      </c>
      <c r="Q324" t="s">
        <v>2246</v>
      </c>
      <c r="R324" t="s">
        <v>2247</v>
      </c>
    </row>
    <row r="325" spans="1:18" x14ac:dyDescent="0.3">
      <c r="A325">
        <v>26.6251</v>
      </c>
      <c r="B325">
        <v>26.841699999999999</v>
      </c>
      <c r="C325">
        <v>26.872900000000001</v>
      </c>
      <c r="D325">
        <v>26.856300000000001</v>
      </c>
      <c r="E325">
        <v>7</v>
      </c>
      <c r="F325">
        <v>6</v>
      </c>
      <c r="G325">
        <v>4</v>
      </c>
      <c r="H325">
        <v>11.2</v>
      </c>
      <c r="I325">
        <v>9.6</v>
      </c>
      <c r="J325">
        <v>6.5</v>
      </c>
      <c r="K325">
        <v>74.194000000000003</v>
      </c>
      <c r="L325">
        <v>0</v>
      </c>
      <c r="M325">
        <v>61.427</v>
      </c>
      <c r="N325">
        <v>711360000</v>
      </c>
      <c r="O325">
        <v>16</v>
      </c>
      <c r="P325" t="s">
        <v>1768</v>
      </c>
      <c r="Q325" t="s">
        <v>1768</v>
      </c>
      <c r="R325" t="s">
        <v>1769</v>
      </c>
    </row>
    <row r="326" spans="1:18" x14ac:dyDescent="0.3">
      <c r="A326">
        <v>25.686</v>
      </c>
      <c r="B326">
        <v>24.775300000000001</v>
      </c>
      <c r="C326" t="s">
        <v>41</v>
      </c>
      <c r="D326">
        <v>25.382999999999999</v>
      </c>
      <c r="E326">
        <v>4</v>
      </c>
      <c r="F326">
        <v>2</v>
      </c>
      <c r="G326">
        <v>2</v>
      </c>
      <c r="H326">
        <v>11.2</v>
      </c>
      <c r="I326">
        <v>4.2</v>
      </c>
      <c r="J326">
        <v>4.2</v>
      </c>
      <c r="K326">
        <v>31.905000000000001</v>
      </c>
      <c r="L326">
        <v>0</v>
      </c>
      <c r="M326">
        <v>12.346</v>
      </c>
      <c r="N326">
        <v>202750000</v>
      </c>
      <c r="O326">
        <v>7</v>
      </c>
      <c r="P326" t="s">
        <v>2220</v>
      </c>
      <c r="Q326" t="s">
        <v>2220</v>
      </c>
      <c r="R326" t="s">
        <v>2221</v>
      </c>
    </row>
    <row r="327" spans="1:18" x14ac:dyDescent="0.3">
      <c r="A327">
        <v>24.364100000000001</v>
      </c>
      <c r="B327">
        <v>25.123799999999999</v>
      </c>
      <c r="C327">
        <v>24.8291</v>
      </c>
      <c r="D327">
        <v>24.773900000000001</v>
      </c>
      <c r="E327">
        <v>2</v>
      </c>
      <c r="F327">
        <v>2</v>
      </c>
      <c r="G327">
        <v>2</v>
      </c>
      <c r="H327">
        <v>11.2</v>
      </c>
      <c r="I327">
        <v>11.2</v>
      </c>
      <c r="J327">
        <v>11.2</v>
      </c>
      <c r="K327">
        <v>48.997999999999998</v>
      </c>
      <c r="L327">
        <v>0</v>
      </c>
      <c r="M327">
        <v>19.709</v>
      </c>
      <c r="N327">
        <v>179280000</v>
      </c>
      <c r="O327">
        <v>8</v>
      </c>
      <c r="P327" t="s">
        <v>2627</v>
      </c>
      <c r="Q327" t="s">
        <v>2627</v>
      </c>
      <c r="R327" t="s">
        <v>2628</v>
      </c>
    </row>
    <row r="328" spans="1:18" x14ac:dyDescent="0.3">
      <c r="A328">
        <v>26.759</v>
      </c>
      <c r="B328">
        <v>26.677099999999999</v>
      </c>
      <c r="C328">
        <v>26.300699999999999</v>
      </c>
      <c r="D328">
        <v>26.4497</v>
      </c>
      <c r="E328">
        <v>9</v>
      </c>
      <c r="F328">
        <v>9</v>
      </c>
      <c r="G328">
        <v>4</v>
      </c>
      <c r="H328">
        <v>11.1</v>
      </c>
      <c r="I328">
        <v>11.1</v>
      </c>
      <c r="J328">
        <v>5.6</v>
      </c>
      <c r="K328">
        <v>131.05000000000001</v>
      </c>
      <c r="L328">
        <v>0</v>
      </c>
      <c r="M328">
        <v>211.17</v>
      </c>
      <c r="N328">
        <v>577830000</v>
      </c>
      <c r="O328">
        <v>28</v>
      </c>
      <c r="P328" t="s">
        <v>1665</v>
      </c>
      <c r="Q328" t="s">
        <v>1665</v>
      </c>
      <c r="R328" t="s">
        <v>1666</v>
      </c>
    </row>
    <row r="329" spans="1:18" x14ac:dyDescent="0.3">
      <c r="A329">
        <v>26.4894</v>
      </c>
      <c r="B329">
        <v>27.3355</v>
      </c>
      <c r="C329">
        <v>27.155799999999999</v>
      </c>
      <c r="D329">
        <v>26.9909</v>
      </c>
      <c r="E329">
        <v>5</v>
      </c>
      <c r="F329">
        <v>4</v>
      </c>
      <c r="G329">
        <v>3</v>
      </c>
      <c r="H329">
        <v>11.1</v>
      </c>
      <c r="I329">
        <v>8.1</v>
      </c>
      <c r="J329">
        <v>6.6</v>
      </c>
      <c r="K329">
        <v>69.358999999999995</v>
      </c>
      <c r="L329">
        <v>0</v>
      </c>
      <c r="M329">
        <v>77.245000000000005</v>
      </c>
      <c r="N329">
        <v>859260000</v>
      </c>
      <c r="O329">
        <v>21</v>
      </c>
      <c r="P329" t="s">
        <v>1999</v>
      </c>
      <c r="Q329" t="s">
        <v>2000</v>
      </c>
      <c r="R329" t="s">
        <v>2001</v>
      </c>
    </row>
    <row r="330" spans="1:18" x14ac:dyDescent="0.3">
      <c r="A330">
        <v>25.140899999999998</v>
      </c>
      <c r="B330">
        <v>25.366399999999999</v>
      </c>
      <c r="C330">
        <v>24.967500000000001</v>
      </c>
      <c r="D330">
        <v>24.877600000000001</v>
      </c>
      <c r="E330">
        <v>5</v>
      </c>
      <c r="F330">
        <v>5</v>
      </c>
      <c r="G330">
        <v>3</v>
      </c>
      <c r="H330">
        <v>11.1</v>
      </c>
      <c r="I330">
        <v>11.1</v>
      </c>
      <c r="J330">
        <v>5.8</v>
      </c>
      <c r="K330">
        <v>95.683999999999997</v>
      </c>
      <c r="L330">
        <v>0</v>
      </c>
      <c r="M330">
        <v>62.493000000000002</v>
      </c>
      <c r="N330">
        <v>202770000</v>
      </c>
      <c r="O330">
        <v>18</v>
      </c>
      <c r="P330" t="s">
        <v>2008</v>
      </c>
      <c r="Q330" t="s">
        <v>2008</v>
      </c>
      <c r="R330" t="s">
        <v>2009</v>
      </c>
    </row>
    <row r="331" spans="1:18" x14ac:dyDescent="0.3">
      <c r="A331">
        <v>24.708500000000001</v>
      </c>
      <c r="B331">
        <v>24.800599999999999</v>
      </c>
      <c r="C331">
        <v>24.7256</v>
      </c>
      <c r="D331">
        <v>24.563400000000001</v>
      </c>
      <c r="E331">
        <v>4</v>
      </c>
      <c r="F331">
        <v>4</v>
      </c>
      <c r="G331">
        <v>4</v>
      </c>
      <c r="H331">
        <v>11.1</v>
      </c>
      <c r="I331">
        <v>11.1</v>
      </c>
      <c r="J331">
        <v>11.1</v>
      </c>
      <c r="K331">
        <v>61.896000000000001</v>
      </c>
      <c r="L331">
        <v>0</v>
      </c>
      <c r="M331">
        <v>38.947000000000003</v>
      </c>
      <c r="N331">
        <v>162530000</v>
      </c>
      <c r="O331">
        <v>13</v>
      </c>
      <c r="P331" t="s">
        <v>2108</v>
      </c>
      <c r="Q331" t="s">
        <v>2109</v>
      </c>
      <c r="R331" t="s">
        <v>2110</v>
      </c>
    </row>
    <row r="332" spans="1:18" x14ac:dyDescent="0.3">
      <c r="A332">
        <v>25.879300000000001</v>
      </c>
      <c r="B332">
        <v>26.454599999999999</v>
      </c>
      <c r="C332">
        <v>27.032900000000001</v>
      </c>
      <c r="D332">
        <v>26.442699999999999</v>
      </c>
      <c r="E332">
        <v>4</v>
      </c>
      <c r="F332">
        <v>2</v>
      </c>
      <c r="G332">
        <v>2</v>
      </c>
      <c r="H332">
        <v>11.1</v>
      </c>
      <c r="I332">
        <v>6.1</v>
      </c>
      <c r="J332">
        <v>6.1</v>
      </c>
      <c r="K332">
        <v>53.457000000000001</v>
      </c>
      <c r="L332">
        <v>0</v>
      </c>
      <c r="M332">
        <v>54.475999999999999</v>
      </c>
      <c r="N332">
        <v>611900000</v>
      </c>
      <c r="O332">
        <v>12</v>
      </c>
      <c r="P332" t="s">
        <v>2199</v>
      </c>
      <c r="Q332" t="s">
        <v>2199</v>
      </c>
      <c r="R332" t="s">
        <v>2200</v>
      </c>
    </row>
    <row r="333" spans="1:18" x14ac:dyDescent="0.3">
      <c r="A333">
        <v>24.862400000000001</v>
      </c>
      <c r="B333">
        <v>24.972200000000001</v>
      </c>
      <c r="C333">
        <v>24.9572</v>
      </c>
      <c r="D333">
        <v>25.129899999999999</v>
      </c>
      <c r="E333">
        <v>3</v>
      </c>
      <c r="F333">
        <v>3</v>
      </c>
      <c r="G333">
        <v>2</v>
      </c>
      <c r="H333">
        <v>11.1</v>
      </c>
      <c r="I333">
        <v>11.1</v>
      </c>
      <c r="J333">
        <v>5.0999999999999996</v>
      </c>
      <c r="K333">
        <v>33.243000000000002</v>
      </c>
      <c r="L333">
        <v>0</v>
      </c>
      <c r="M333">
        <v>35.686</v>
      </c>
      <c r="N333">
        <v>201530000</v>
      </c>
      <c r="O333">
        <v>10</v>
      </c>
      <c r="P333" t="s">
        <v>2434</v>
      </c>
      <c r="Q333" t="s">
        <v>2435</v>
      </c>
      <c r="R333" t="s">
        <v>2436</v>
      </c>
    </row>
    <row r="334" spans="1:18" x14ac:dyDescent="0.3">
      <c r="A334">
        <v>26.258099999999999</v>
      </c>
      <c r="B334">
        <v>25.677199999999999</v>
      </c>
      <c r="C334">
        <v>26.311800000000002</v>
      </c>
      <c r="D334">
        <v>25.916</v>
      </c>
      <c r="E334">
        <v>8</v>
      </c>
      <c r="F334">
        <v>8</v>
      </c>
      <c r="G334">
        <v>5</v>
      </c>
      <c r="H334">
        <v>11</v>
      </c>
      <c r="I334">
        <v>11</v>
      </c>
      <c r="J334">
        <v>7.9</v>
      </c>
      <c r="K334">
        <v>116.56</v>
      </c>
      <c r="L334">
        <v>0</v>
      </c>
      <c r="M334">
        <v>72.843000000000004</v>
      </c>
      <c r="N334">
        <v>429640000</v>
      </c>
      <c r="O334">
        <v>18</v>
      </c>
      <c r="P334" t="s">
        <v>1697</v>
      </c>
      <c r="Q334" t="s">
        <v>1697</v>
      </c>
      <c r="R334" t="s">
        <v>1698</v>
      </c>
    </row>
    <row r="335" spans="1:18" x14ac:dyDescent="0.3">
      <c r="A335">
        <v>24.3962</v>
      </c>
      <c r="B335">
        <v>24.7272</v>
      </c>
      <c r="C335">
        <v>24.577300000000001</v>
      </c>
      <c r="D335">
        <v>23.958100000000002</v>
      </c>
      <c r="E335">
        <v>2</v>
      </c>
      <c r="F335">
        <v>2</v>
      </c>
      <c r="G335">
        <v>2</v>
      </c>
      <c r="H335">
        <v>11</v>
      </c>
      <c r="I335">
        <v>11</v>
      </c>
      <c r="J335">
        <v>11</v>
      </c>
      <c r="K335">
        <v>58.277999999999999</v>
      </c>
      <c r="L335">
        <v>0</v>
      </c>
      <c r="M335">
        <v>37.06</v>
      </c>
      <c r="N335">
        <v>139770000</v>
      </c>
      <c r="O335">
        <v>6</v>
      </c>
      <c r="P335" t="s">
        <v>2571</v>
      </c>
      <c r="Q335" t="s">
        <v>2571</v>
      </c>
      <c r="R335" t="s">
        <v>2572</v>
      </c>
    </row>
    <row r="336" spans="1:18" x14ac:dyDescent="0.3">
      <c r="A336" t="s">
        <v>41</v>
      </c>
      <c r="B336">
        <v>25.212599999999998</v>
      </c>
      <c r="C336">
        <v>25.603999999999999</v>
      </c>
      <c r="D336">
        <v>24.6648</v>
      </c>
      <c r="E336">
        <v>5</v>
      </c>
      <c r="F336">
        <v>5</v>
      </c>
      <c r="G336">
        <v>5</v>
      </c>
      <c r="H336">
        <v>10.9</v>
      </c>
      <c r="I336">
        <v>10.9</v>
      </c>
      <c r="J336">
        <v>10.9</v>
      </c>
      <c r="K336">
        <v>71.912000000000006</v>
      </c>
      <c r="L336">
        <v>0</v>
      </c>
      <c r="M336">
        <v>51.99</v>
      </c>
      <c r="N336">
        <v>205280000</v>
      </c>
      <c r="O336">
        <v>13</v>
      </c>
      <c r="P336" t="s">
        <v>1964</v>
      </c>
      <c r="Q336" t="s">
        <v>1965</v>
      </c>
      <c r="R336" t="s">
        <v>1966</v>
      </c>
    </row>
    <row r="337" spans="1:18" x14ac:dyDescent="0.3">
      <c r="A337">
        <v>24.344999999999999</v>
      </c>
      <c r="B337">
        <v>24.503499999999999</v>
      </c>
      <c r="C337" t="s">
        <v>41</v>
      </c>
      <c r="D337">
        <v>24.367699999999999</v>
      </c>
      <c r="E337">
        <v>4</v>
      </c>
      <c r="F337">
        <v>3</v>
      </c>
      <c r="G337">
        <v>1</v>
      </c>
      <c r="H337">
        <v>10.9</v>
      </c>
      <c r="I337">
        <v>8.5</v>
      </c>
      <c r="J337">
        <v>2.8</v>
      </c>
      <c r="K337">
        <v>51.901000000000003</v>
      </c>
      <c r="L337">
        <v>0</v>
      </c>
      <c r="M337">
        <v>38.975999999999999</v>
      </c>
      <c r="N337">
        <v>106450000</v>
      </c>
      <c r="O337">
        <v>4</v>
      </c>
      <c r="P337" t="s">
        <v>2240</v>
      </c>
      <c r="Q337" t="s">
        <v>2240</v>
      </c>
      <c r="R337" t="s">
        <v>2241</v>
      </c>
    </row>
    <row r="338" spans="1:18" x14ac:dyDescent="0.3">
      <c r="A338">
        <v>25.8933</v>
      </c>
      <c r="B338">
        <v>25.9254</v>
      </c>
      <c r="C338">
        <v>26.2377</v>
      </c>
      <c r="D338">
        <v>26.244700000000002</v>
      </c>
      <c r="E338">
        <v>4</v>
      </c>
      <c r="F338">
        <v>4</v>
      </c>
      <c r="G338">
        <v>4</v>
      </c>
      <c r="H338">
        <v>10.8</v>
      </c>
      <c r="I338">
        <v>10.8</v>
      </c>
      <c r="J338">
        <v>10.8</v>
      </c>
      <c r="K338">
        <v>54.81</v>
      </c>
      <c r="L338">
        <v>0</v>
      </c>
      <c r="M338">
        <v>44.1</v>
      </c>
      <c r="N338">
        <v>459710000</v>
      </c>
      <c r="O338">
        <v>15</v>
      </c>
      <c r="P338" t="s">
        <v>2101</v>
      </c>
      <c r="Q338" t="s">
        <v>2102</v>
      </c>
      <c r="R338" t="s">
        <v>2103</v>
      </c>
    </row>
    <row r="339" spans="1:18" x14ac:dyDescent="0.3">
      <c r="A339">
        <v>25.291899999999998</v>
      </c>
      <c r="B339">
        <v>25.903099999999998</v>
      </c>
      <c r="C339">
        <v>26.628699999999998</v>
      </c>
      <c r="D339">
        <v>25.9163</v>
      </c>
      <c r="E339">
        <v>3</v>
      </c>
      <c r="F339">
        <v>3</v>
      </c>
      <c r="G339">
        <v>3</v>
      </c>
      <c r="H339">
        <v>10.8</v>
      </c>
      <c r="I339">
        <v>10.8</v>
      </c>
      <c r="J339">
        <v>10.8</v>
      </c>
      <c r="K339">
        <v>46.015999999999998</v>
      </c>
      <c r="L339">
        <v>0</v>
      </c>
      <c r="M339">
        <v>52.072000000000003</v>
      </c>
      <c r="N339">
        <v>452940000</v>
      </c>
      <c r="O339">
        <v>10</v>
      </c>
      <c r="P339" t="s">
        <v>2308</v>
      </c>
      <c r="Q339" t="s">
        <v>2308</v>
      </c>
      <c r="R339" t="s">
        <v>2309</v>
      </c>
    </row>
    <row r="340" spans="1:18" x14ac:dyDescent="0.3">
      <c r="A340">
        <v>25.6404</v>
      </c>
      <c r="B340">
        <v>26.151299999999999</v>
      </c>
      <c r="C340">
        <v>26.363</v>
      </c>
      <c r="D340">
        <v>25.753399999999999</v>
      </c>
      <c r="E340">
        <v>2</v>
      </c>
      <c r="F340">
        <v>1</v>
      </c>
      <c r="G340">
        <v>1</v>
      </c>
      <c r="H340">
        <v>10.8</v>
      </c>
      <c r="I340">
        <v>5.3</v>
      </c>
      <c r="J340">
        <v>5.3</v>
      </c>
      <c r="K340">
        <v>35.354999999999997</v>
      </c>
      <c r="L340">
        <v>0</v>
      </c>
      <c r="M340">
        <v>7.6426999999999996</v>
      </c>
      <c r="N340">
        <v>427300000</v>
      </c>
      <c r="O340">
        <v>7</v>
      </c>
      <c r="P340" t="s">
        <v>2749</v>
      </c>
      <c r="Q340" t="s">
        <v>2749</v>
      </c>
      <c r="R340" t="s">
        <v>2750</v>
      </c>
    </row>
    <row r="341" spans="1:18" x14ac:dyDescent="0.3">
      <c r="A341">
        <v>27.3186</v>
      </c>
      <c r="B341">
        <v>27.404499999999999</v>
      </c>
      <c r="C341">
        <v>27.559699999999999</v>
      </c>
      <c r="D341">
        <v>27.756799999999998</v>
      </c>
      <c r="E341">
        <v>4</v>
      </c>
      <c r="F341">
        <v>3</v>
      </c>
      <c r="G341">
        <v>3</v>
      </c>
      <c r="H341">
        <v>10.7</v>
      </c>
      <c r="I341">
        <v>8.1</v>
      </c>
      <c r="J341">
        <v>8.1</v>
      </c>
      <c r="K341">
        <v>53.337000000000003</v>
      </c>
      <c r="L341">
        <v>0</v>
      </c>
      <c r="M341">
        <v>23.224</v>
      </c>
      <c r="N341">
        <v>1170600000</v>
      </c>
      <c r="O341">
        <v>9</v>
      </c>
      <c r="P341" t="s">
        <v>2175</v>
      </c>
      <c r="Q341" t="s">
        <v>2175</v>
      </c>
      <c r="R341" t="s">
        <v>2176</v>
      </c>
    </row>
    <row r="342" spans="1:18" x14ac:dyDescent="0.3">
      <c r="A342" t="s">
        <v>41</v>
      </c>
      <c r="B342">
        <v>24.036000000000001</v>
      </c>
      <c r="C342">
        <v>24.5596</v>
      </c>
      <c r="D342">
        <v>24.659800000000001</v>
      </c>
      <c r="E342">
        <v>2</v>
      </c>
      <c r="F342">
        <v>2</v>
      </c>
      <c r="G342">
        <v>1</v>
      </c>
      <c r="H342">
        <v>10.7</v>
      </c>
      <c r="I342">
        <v>10.7</v>
      </c>
      <c r="J342">
        <v>5.6</v>
      </c>
      <c r="K342">
        <v>30.646000000000001</v>
      </c>
      <c r="L342">
        <v>0</v>
      </c>
      <c r="M342">
        <v>25.355</v>
      </c>
      <c r="N342">
        <v>121260000</v>
      </c>
      <c r="O342">
        <v>6</v>
      </c>
      <c r="P342" t="s">
        <v>2737</v>
      </c>
      <c r="Q342" t="s">
        <v>2737</v>
      </c>
      <c r="R342" t="s">
        <v>2738</v>
      </c>
    </row>
    <row r="343" spans="1:18" x14ac:dyDescent="0.3">
      <c r="A343">
        <v>27.756499999999999</v>
      </c>
      <c r="B343">
        <v>27.843299999999999</v>
      </c>
      <c r="C343">
        <v>27.813500000000001</v>
      </c>
      <c r="D343">
        <v>27.685300000000002</v>
      </c>
      <c r="E343">
        <v>6</v>
      </c>
      <c r="F343">
        <v>4</v>
      </c>
      <c r="G343">
        <v>2</v>
      </c>
      <c r="H343">
        <v>10.6</v>
      </c>
      <c r="I343">
        <v>7.4</v>
      </c>
      <c r="J343">
        <v>4</v>
      </c>
      <c r="K343">
        <v>73.355999999999995</v>
      </c>
      <c r="L343">
        <v>0</v>
      </c>
      <c r="M343">
        <v>39.978000000000002</v>
      </c>
      <c r="N343">
        <v>1370900000</v>
      </c>
      <c r="O343">
        <v>12</v>
      </c>
      <c r="P343" t="s">
        <v>1893</v>
      </c>
      <c r="Q343" t="s">
        <v>1893</v>
      </c>
      <c r="R343" t="s">
        <v>1894</v>
      </c>
    </row>
    <row r="344" spans="1:18" x14ac:dyDescent="0.3">
      <c r="A344">
        <v>25.680599999999998</v>
      </c>
      <c r="B344">
        <v>25.981100000000001</v>
      </c>
      <c r="C344">
        <v>25.365200000000002</v>
      </c>
      <c r="D344">
        <v>25.678899999999999</v>
      </c>
      <c r="E344">
        <v>5</v>
      </c>
      <c r="F344">
        <v>1</v>
      </c>
      <c r="G344">
        <v>0</v>
      </c>
      <c r="H344">
        <v>10.6</v>
      </c>
      <c r="I344">
        <v>2.5</v>
      </c>
      <c r="J344">
        <v>0</v>
      </c>
      <c r="K344">
        <v>56.420999999999999</v>
      </c>
      <c r="L344">
        <v>0</v>
      </c>
      <c r="M344">
        <v>14.590999999999999</v>
      </c>
      <c r="N344">
        <v>322850000</v>
      </c>
      <c r="O344">
        <v>5</v>
      </c>
      <c r="P344" t="s">
        <v>2055</v>
      </c>
      <c r="Q344" t="s">
        <v>2055</v>
      </c>
      <c r="R344" t="s">
        <v>2056</v>
      </c>
    </row>
    <row r="345" spans="1:18" x14ac:dyDescent="0.3">
      <c r="A345">
        <v>25.2437</v>
      </c>
      <c r="B345">
        <v>25.505299999999998</v>
      </c>
      <c r="C345">
        <v>25.215599999999998</v>
      </c>
      <c r="D345">
        <v>25.278099999999998</v>
      </c>
      <c r="E345">
        <v>4</v>
      </c>
      <c r="F345">
        <v>4</v>
      </c>
      <c r="G345">
        <v>4</v>
      </c>
      <c r="H345">
        <v>10.6</v>
      </c>
      <c r="I345">
        <v>10.6</v>
      </c>
      <c r="J345">
        <v>10.6</v>
      </c>
      <c r="K345">
        <v>42.805</v>
      </c>
      <c r="L345">
        <v>0</v>
      </c>
      <c r="M345">
        <v>44.753</v>
      </c>
      <c r="N345">
        <v>249120000</v>
      </c>
      <c r="O345">
        <v>12</v>
      </c>
      <c r="P345" t="s">
        <v>2096</v>
      </c>
      <c r="Q345" t="s">
        <v>2097</v>
      </c>
      <c r="R345" t="s">
        <v>2098</v>
      </c>
    </row>
    <row r="346" spans="1:18" x14ac:dyDescent="0.3">
      <c r="A346">
        <v>25.581800000000001</v>
      </c>
      <c r="B346">
        <v>26.390899999999998</v>
      </c>
      <c r="C346">
        <v>26.632400000000001</v>
      </c>
      <c r="D346">
        <v>26.119</v>
      </c>
      <c r="E346">
        <v>2</v>
      </c>
      <c r="F346">
        <v>2</v>
      </c>
      <c r="G346">
        <v>2</v>
      </c>
      <c r="H346">
        <v>10.6</v>
      </c>
      <c r="I346">
        <v>10.6</v>
      </c>
      <c r="J346">
        <v>10.6</v>
      </c>
      <c r="K346">
        <v>37.299999999999997</v>
      </c>
      <c r="L346">
        <v>0</v>
      </c>
      <c r="M346">
        <v>72.841999999999999</v>
      </c>
      <c r="N346">
        <v>504490000</v>
      </c>
      <c r="O346">
        <v>8</v>
      </c>
      <c r="P346" t="s">
        <v>2521</v>
      </c>
      <c r="Q346" t="s">
        <v>2521</v>
      </c>
      <c r="R346" t="s">
        <v>2522</v>
      </c>
    </row>
    <row r="347" spans="1:18" x14ac:dyDescent="0.3">
      <c r="A347">
        <v>24.2242</v>
      </c>
      <c r="B347">
        <v>24.1784</v>
      </c>
      <c r="C347">
        <v>24.227499999999999</v>
      </c>
      <c r="D347">
        <v>24.179200000000002</v>
      </c>
      <c r="E347">
        <v>2</v>
      </c>
      <c r="F347">
        <v>2</v>
      </c>
      <c r="G347">
        <v>2</v>
      </c>
      <c r="H347">
        <v>10.6</v>
      </c>
      <c r="I347">
        <v>10.6</v>
      </c>
      <c r="J347">
        <v>10.6</v>
      </c>
      <c r="K347">
        <v>27.687999999999999</v>
      </c>
      <c r="L347">
        <v>0</v>
      </c>
      <c r="M347">
        <v>43.65</v>
      </c>
      <c r="N347">
        <v>116630000</v>
      </c>
      <c r="O347">
        <v>6</v>
      </c>
      <c r="P347" t="s">
        <v>2553</v>
      </c>
      <c r="Q347" t="s">
        <v>2553</v>
      </c>
      <c r="R347" t="s">
        <v>2554</v>
      </c>
    </row>
    <row r="348" spans="1:18" x14ac:dyDescent="0.3">
      <c r="A348">
        <v>23.299900000000001</v>
      </c>
      <c r="B348">
        <v>23.517900000000001</v>
      </c>
      <c r="C348">
        <v>23.481100000000001</v>
      </c>
      <c r="D348">
        <v>23.508600000000001</v>
      </c>
      <c r="E348">
        <v>2</v>
      </c>
      <c r="F348">
        <v>2</v>
      </c>
      <c r="G348">
        <v>2</v>
      </c>
      <c r="H348">
        <v>10.5</v>
      </c>
      <c r="I348">
        <v>10.5</v>
      </c>
      <c r="J348">
        <v>10.5</v>
      </c>
      <c r="K348">
        <v>33.469000000000001</v>
      </c>
      <c r="L348">
        <v>0</v>
      </c>
      <c r="M348">
        <v>13.013999999999999</v>
      </c>
      <c r="N348">
        <v>70578000</v>
      </c>
      <c r="O348">
        <v>4</v>
      </c>
      <c r="P348" t="s">
        <v>2673</v>
      </c>
      <c r="Q348" t="s">
        <v>2673</v>
      </c>
      <c r="R348" t="s">
        <v>2674</v>
      </c>
    </row>
    <row r="349" spans="1:18" x14ac:dyDescent="0.3">
      <c r="A349">
        <v>26.998200000000001</v>
      </c>
      <c r="B349">
        <v>27.242799999999999</v>
      </c>
      <c r="C349">
        <v>27.325900000000001</v>
      </c>
      <c r="D349">
        <v>27.207599999999999</v>
      </c>
      <c r="E349">
        <v>2</v>
      </c>
      <c r="F349">
        <v>1</v>
      </c>
      <c r="G349">
        <v>1</v>
      </c>
      <c r="H349">
        <v>10.5</v>
      </c>
      <c r="I349">
        <v>4.9000000000000004</v>
      </c>
      <c r="J349">
        <v>4.9000000000000004</v>
      </c>
      <c r="K349">
        <v>35.463000000000001</v>
      </c>
      <c r="L349">
        <v>1.7889E-3</v>
      </c>
      <c r="M349">
        <v>6.4118000000000004</v>
      </c>
      <c r="N349">
        <v>959930000</v>
      </c>
      <c r="O349">
        <v>4</v>
      </c>
      <c r="P349" t="s">
        <v>2755</v>
      </c>
      <c r="Q349" t="s">
        <v>2755</v>
      </c>
      <c r="R349" t="s">
        <v>2756</v>
      </c>
    </row>
    <row r="350" spans="1:18" x14ac:dyDescent="0.3">
      <c r="A350">
        <v>23.652000000000001</v>
      </c>
      <c r="B350">
        <v>23.777899999999999</v>
      </c>
      <c r="C350">
        <v>23.307400000000001</v>
      </c>
      <c r="D350">
        <v>23.523800000000001</v>
      </c>
      <c r="E350">
        <v>4</v>
      </c>
      <c r="F350">
        <v>4</v>
      </c>
      <c r="G350">
        <v>4</v>
      </c>
      <c r="H350">
        <v>10.4</v>
      </c>
      <c r="I350">
        <v>10.4</v>
      </c>
      <c r="J350">
        <v>10.4</v>
      </c>
      <c r="K350">
        <v>53.24</v>
      </c>
      <c r="L350">
        <v>0</v>
      </c>
      <c r="M350">
        <v>33.597999999999999</v>
      </c>
      <c r="N350">
        <v>75298000</v>
      </c>
      <c r="O350">
        <v>12</v>
      </c>
      <c r="P350" t="s">
        <v>2116</v>
      </c>
      <c r="Q350" t="s">
        <v>2117</v>
      </c>
      <c r="R350" t="s">
        <v>2118</v>
      </c>
    </row>
    <row r="351" spans="1:18" x14ac:dyDescent="0.3">
      <c r="A351">
        <v>24.670999999999999</v>
      </c>
      <c r="B351">
        <v>24.7559</v>
      </c>
      <c r="C351">
        <v>24.3416</v>
      </c>
      <c r="D351">
        <v>24.605399999999999</v>
      </c>
      <c r="E351">
        <v>3</v>
      </c>
      <c r="F351">
        <v>3</v>
      </c>
      <c r="G351">
        <v>2</v>
      </c>
      <c r="H351">
        <v>10.4</v>
      </c>
      <c r="I351">
        <v>10.4</v>
      </c>
      <c r="J351">
        <v>8.5</v>
      </c>
      <c r="K351">
        <v>71.570999999999998</v>
      </c>
      <c r="L351">
        <v>0</v>
      </c>
      <c r="M351">
        <v>70.128</v>
      </c>
      <c r="N351">
        <v>146200000</v>
      </c>
      <c r="O351">
        <v>12</v>
      </c>
      <c r="P351" t="s">
        <v>2421</v>
      </c>
      <c r="Q351" t="s">
        <v>2421</v>
      </c>
      <c r="R351" t="s">
        <v>2422</v>
      </c>
    </row>
    <row r="352" spans="1:18" x14ac:dyDescent="0.3">
      <c r="A352">
        <v>24.929300000000001</v>
      </c>
      <c r="B352">
        <v>25.141500000000001</v>
      </c>
      <c r="C352">
        <v>26.0352</v>
      </c>
      <c r="D352">
        <v>25.066800000000001</v>
      </c>
      <c r="E352">
        <v>10</v>
      </c>
      <c r="F352">
        <v>2</v>
      </c>
      <c r="G352">
        <v>2</v>
      </c>
      <c r="H352">
        <v>10.3</v>
      </c>
      <c r="I352">
        <v>1.8</v>
      </c>
      <c r="J352">
        <v>1.8</v>
      </c>
      <c r="K352">
        <v>126.74</v>
      </c>
      <c r="L352">
        <v>0</v>
      </c>
      <c r="M352">
        <v>15.433</v>
      </c>
      <c r="N352">
        <v>266520000</v>
      </c>
      <c r="O352">
        <v>11</v>
      </c>
      <c r="P352" t="s">
        <v>1641</v>
      </c>
      <c r="Q352" t="s">
        <v>1641</v>
      </c>
      <c r="R352" t="s">
        <v>1642</v>
      </c>
    </row>
    <row r="353" spans="1:18" x14ac:dyDescent="0.3">
      <c r="A353">
        <v>24.823899999999998</v>
      </c>
      <c r="B353">
        <v>24.988700000000001</v>
      </c>
      <c r="C353">
        <v>25.6448</v>
      </c>
      <c r="D353">
        <v>25.477799999999998</v>
      </c>
      <c r="E353">
        <v>2</v>
      </c>
      <c r="F353">
        <v>2</v>
      </c>
      <c r="G353">
        <v>2</v>
      </c>
      <c r="H353">
        <v>10.3</v>
      </c>
      <c r="I353">
        <v>10.3</v>
      </c>
      <c r="J353">
        <v>10.3</v>
      </c>
      <c r="K353">
        <v>22.6</v>
      </c>
      <c r="L353">
        <v>0</v>
      </c>
      <c r="M353">
        <v>17.638999999999999</v>
      </c>
      <c r="N353">
        <v>254750000</v>
      </c>
      <c r="O353">
        <v>8</v>
      </c>
      <c r="P353" t="s">
        <v>2637</v>
      </c>
      <c r="Q353" t="s">
        <v>2637</v>
      </c>
      <c r="R353" t="s">
        <v>2638</v>
      </c>
    </row>
    <row r="354" spans="1:18" x14ac:dyDescent="0.3">
      <c r="A354">
        <v>26.0016</v>
      </c>
      <c r="B354">
        <v>25.649799999999999</v>
      </c>
      <c r="C354">
        <v>25.866299999999999</v>
      </c>
      <c r="D354">
        <v>25.651199999999999</v>
      </c>
      <c r="E354">
        <v>7</v>
      </c>
      <c r="F354">
        <v>5</v>
      </c>
      <c r="G354">
        <v>3</v>
      </c>
      <c r="H354">
        <v>10.199999999999999</v>
      </c>
      <c r="I354">
        <v>7.1</v>
      </c>
      <c r="J354">
        <v>4.4000000000000004</v>
      </c>
      <c r="K354">
        <v>117.02</v>
      </c>
      <c r="L354">
        <v>0</v>
      </c>
      <c r="M354">
        <v>39.786000000000001</v>
      </c>
      <c r="N354">
        <v>343680000</v>
      </c>
      <c r="O354">
        <v>9</v>
      </c>
      <c r="P354" t="s">
        <v>1778</v>
      </c>
      <c r="Q354" t="s">
        <v>1779</v>
      </c>
      <c r="R354" t="s">
        <v>1780</v>
      </c>
    </row>
    <row r="355" spans="1:18" x14ac:dyDescent="0.3">
      <c r="A355">
        <v>26.709</v>
      </c>
      <c r="B355">
        <v>26.968299999999999</v>
      </c>
      <c r="C355">
        <v>27.193100000000001</v>
      </c>
      <c r="D355">
        <v>26.920999999999999</v>
      </c>
      <c r="E355">
        <v>5</v>
      </c>
      <c r="F355">
        <v>5</v>
      </c>
      <c r="G355">
        <v>2</v>
      </c>
      <c r="H355">
        <v>10.199999999999999</v>
      </c>
      <c r="I355">
        <v>10.199999999999999</v>
      </c>
      <c r="J355">
        <v>4.5</v>
      </c>
      <c r="K355">
        <v>81.325999999999993</v>
      </c>
      <c r="L355">
        <v>0</v>
      </c>
      <c r="M355">
        <v>152.16</v>
      </c>
      <c r="N355">
        <v>822220000</v>
      </c>
      <c r="O355">
        <v>21</v>
      </c>
      <c r="P355" t="s">
        <v>2026</v>
      </c>
      <c r="Q355" t="s">
        <v>2026</v>
      </c>
      <c r="R355" t="s">
        <v>2027</v>
      </c>
    </row>
    <row r="356" spans="1:18" x14ac:dyDescent="0.3">
      <c r="A356">
        <v>27.0943</v>
      </c>
      <c r="B356">
        <v>26.898900000000001</v>
      </c>
      <c r="C356">
        <v>26.776800000000001</v>
      </c>
      <c r="D356">
        <v>27.221499999999999</v>
      </c>
      <c r="E356">
        <v>2</v>
      </c>
      <c r="F356">
        <v>2</v>
      </c>
      <c r="G356">
        <v>2</v>
      </c>
      <c r="H356">
        <v>10.1</v>
      </c>
      <c r="I356">
        <v>10.1</v>
      </c>
      <c r="J356">
        <v>10.1</v>
      </c>
      <c r="K356">
        <v>39.231000000000002</v>
      </c>
      <c r="L356">
        <v>0</v>
      </c>
      <c r="M356">
        <v>62.773000000000003</v>
      </c>
      <c r="N356">
        <v>887380000</v>
      </c>
      <c r="O356">
        <v>20</v>
      </c>
      <c r="P356" t="s">
        <v>2523</v>
      </c>
      <c r="Q356" t="s">
        <v>2523</v>
      </c>
      <c r="R356" t="s">
        <v>2524</v>
      </c>
    </row>
    <row r="357" spans="1:18" x14ac:dyDescent="0.3">
      <c r="A357">
        <v>24.869700000000002</v>
      </c>
      <c r="B357" t="s">
        <v>41</v>
      </c>
      <c r="C357">
        <v>24.9223</v>
      </c>
      <c r="D357">
        <v>24.416799999999999</v>
      </c>
      <c r="E357">
        <v>2</v>
      </c>
      <c r="F357">
        <v>2</v>
      </c>
      <c r="G357">
        <v>2</v>
      </c>
      <c r="H357">
        <v>10.1</v>
      </c>
      <c r="I357">
        <v>10.1</v>
      </c>
      <c r="J357">
        <v>10.1</v>
      </c>
      <c r="K357">
        <v>25.361999999999998</v>
      </c>
      <c r="L357">
        <v>0</v>
      </c>
      <c r="M357">
        <v>37.732999999999997</v>
      </c>
      <c r="N357">
        <v>141830000</v>
      </c>
      <c r="O357">
        <v>4</v>
      </c>
      <c r="P357" t="s">
        <v>2567</v>
      </c>
      <c r="Q357" t="s">
        <v>2567</v>
      </c>
      <c r="R357" t="s">
        <v>2568</v>
      </c>
    </row>
    <row r="358" spans="1:18" x14ac:dyDescent="0.3">
      <c r="A358">
        <v>26.2621</v>
      </c>
      <c r="B358">
        <v>26.473400000000002</v>
      </c>
      <c r="C358">
        <v>26.753900000000002</v>
      </c>
      <c r="D358">
        <v>26.3308</v>
      </c>
      <c r="E358">
        <v>7</v>
      </c>
      <c r="F358">
        <v>2</v>
      </c>
      <c r="G358">
        <v>1</v>
      </c>
      <c r="H358">
        <v>10</v>
      </c>
      <c r="I358">
        <v>3.3</v>
      </c>
      <c r="J358">
        <v>2.2999999999999998</v>
      </c>
      <c r="K358">
        <v>98.608000000000004</v>
      </c>
      <c r="L358">
        <v>0</v>
      </c>
      <c r="M358">
        <v>39.764000000000003</v>
      </c>
      <c r="N358">
        <v>592840000</v>
      </c>
      <c r="O358">
        <v>6</v>
      </c>
      <c r="P358" t="s">
        <v>1803</v>
      </c>
      <c r="Q358" t="s">
        <v>1803</v>
      </c>
      <c r="R358" t="s">
        <v>1804</v>
      </c>
    </row>
    <row r="359" spans="1:18" x14ac:dyDescent="0.3">
      <c r="A359">
        <v>25.689499999999999</v>
      </c>
      <c r="B359">
        <v>26.000599999999999</v>
      </c>
      <c r="C359">
        <v>25.795500000000001</v>
      </c>
      <c r="D359">
        <v>25.299399999999999</v>
      </c>
      <c r="E359">
        <v>5</v>
      </c>
      <c r="F359">
        <v>2</v>
      </c>
      <c r="G359">
        <v>1</v>
      </c>
      <c r="H359">
        <v>10</v>
      </c>
      <c r="I359">
        <v>3.9</v>
      </c>
      <c r="J359">
        <v>1.5</v>
      </c>
      <c r="K359">
        <v>66.540000000000006</v>
      </c>
      <c r="L359">
        <v>8.1103000000000008E-3</v>
      </c>
      <c r="M359">
        <v>5.8137999999999996</v>
      </c>
      <c r="N359">
        <v>330800000</v>
      </c>
      <c r="O359">
        <v>7</v>
      </c>
      <c r="P359" t="s">
        <v>2051</v>
      </c>
      <c r="Q359" t="s">
        <v>2051</v>
      </c>
      <c r="R359" t="s">
        <v>2052</v>
      </c>
    </row>
    <row r="360" spans="1:18" x14ac:dyDescent="0.3">
      <c r="A360">
        <v>25.142299999999999</v>
      </c>
      <c r="B360">
        <v>24.6675</v>
      </c>
      <c r="C360">
        <v>25.013200000000001</v>
      </c>
      <c r="D360">
        <v>24.740300000000001</v>
      </c>
      <c r="E360">
        <v>4</v>
      </c>
      <c r="F360">
        <v>4</v>
      </c>
      <c r="G360">
        <v>4</v>
      </c>
      <c r="H360">
        <v>10</v>
      </c>
      <c r="I360">
        <v>10</v>
      </c>
      <c r="J360">
        <v>10</v>
      </c>
      <c r="K360">
        <v>79.835999999999999</v>
      </c>
      <c r="L360">
        <v>0</v>
      </c>
      <c r="M360">
        <v>91.963999999999999</v>
      </c>
      <c r="N360">
        <v>198240000</v>
      </c>
      <c r="O360">
        <v>11</v>
      </c>
      <c r="P360" t="s">
        <v>2070</v>
      </c>
      <c r="Q360" t="s">
        <v>2071</v>
      </c>
      <c r="R360" t="s">
        <v>2072</v>
      </c>
    </row>
    <row r="361" spans="1:18" x14ac:dyDescent="0.3">
      <c r="A361">
        <v>25.306100000000001</v>
      </c>
      <c r="B361">
        <v>25.201499999999999</v>
      </c>
      <c r="C361">
        <v>25.7895</v>
      </c>
      <c r="D361">
        <v>25.654599999999999</v>
      </c>
      <c r="E361">
        <v>4</v>
      </c>
      <c r="F361">
        <v>4</v>
      </c>
      <c r="G361">
        <v>3</v>
      </c>
      <c r="H361">
        <v>10</v>
      </c>
      <c r="I361">
        <v>10</v>
      </c>
      <c r="J361">
        <v>7.7</v>
      </c>
      <c r="K361">
        <v>51.884999999999998</v>
      </c>
      <c r="L361">
        <v>0</v>
      </c>
      <c r="M361">
        <v>66.399000000000001</v>
      </c>
      <c r="N361">
        <v>296920000</v>
      </c>
      <c r="O361">
        <v>9</v>
      </c>
      <c r="P361" t="s">
        <v>2144</v>
      </c>
      <c r="Q361" t="s">
        <v>2144</v>
      </c>
      <c r="R361" t="s">
        <v>2145</v>
      </c>
    </row>
    <row r="362" spans="1:18" x14ac:dyDescent="0.3">
      <c r="A362">
        <v>29.549499999999998</v>
      </c>
      <c r="B362">
        <v>29.7425</v>
      </c>
      <c r="C362">
        <v>29.616800000000001</v>
      </c>
      <c r="D362">
        <v>29.704999999999998</v>
      </c>
      <c r="E362">
        <v>4</v>
      </c>
      <c r="F362">
        <v>3</v>
      </c>
      <c r="G362">
        <v>3</v>
      </c>
      <c r="H362">
        <v>10</v>
      </c>
      <c r="I362">
        <v>7.3</v>
      </c>
      <c r="J362">
        <v>7.3</v>
      </c>
      <c r="K362">
        <v>46.969000000000001</v>
      </c>
      <c r="L362">
        <v>0</v>
      </c>
      <c r="M362">
        <v>52.182000000000002</v>
      </c>
      <c r="N362">
        <v>5130600000</v>
      </c>
      <c r="O362">
        <v>12</v>
      </c>
      <c r="P362" t="s">
        <v>2156</v>
      </c>
      <c r="Q362" t="s">
        <v>2156</v>
      </c>
      <c r="R362" t="s">
        <v>2157</v>
      </c>
    </row>
    <row r="363" spans="1:18" x14ac:dyDescent="0.3">
      <c r="A363">
        <v>26.344899999999999</v>
      </c>
      <c r="B363">
        <v>26.2135</v>
      </c>
      <c r="C363">
        <v>26.383600000000001</v>
      </c>
      <c r="D363">
        <v>26.707899999999999</v>
      </c>
      <c r="E363">
        <v>3</v>
      </c>
      <c r="F363">
        <v>3</v>
      </c>
      <c r="G363">
        <v>3</v>
      </c>
      <c r="H363">
        <v>10</v>
      </c>
      <c r="I363">
        <v>10</v>
      </c>
      <c r="J363">
        <v>10</v>
      </c>
      <c r="K363">
        <v>38.936999999999998</v>
      </c>
      <c r="L363">
        <v>0</v>
      </c>
      <c r="M363">
        <v>46.843000000000004</v>
      </c>
      <c r="N363">
        <v>543400000</v>
      </c>
      <c r="O363">
        <v>9</v>
      </c>
      <c r="P363" t="s">
        <v>2318</v>
      </c>
      <c r="Q363" t="s">
        <v>2318</v>
      </c>
      <c r="R363" t="s">
        <v>2319</v>
      </c>
    </row>
    <row r="364" spans="1:18" x14ac:dyDescent="0.3">
      <c r="A364">
        <v>23.8797</v>
      </c>
      <c r="B364">
        <v>24.391200000000001</v>
      </c>
      <c r="C364">
        <v>24.128699999999998</v>
      </c>
      <c r="D364">
        <v>24.113199999999999</v>
      </c>
      <c r="E364">
        <v>3</v>
      </c>
      <c r="F364">
        <v>3</v>
      </c>
      <c r="G364">
        <v>3</v>
      </c>
      <c r="H364">
        <v>10</v>
      </c>
      <c r="I364">
        <v>10</v>
      </c>
      <c r="J364">
        <v>10</v>
      </c>
      <c r="K364">
        <v>65.802999999999997</v>
      </c>
      <c r="L364">
        <v>0</v>
      </c>
      <c r="M364">
        <v>19.561</v>
      </c>
      <c r="N364">
        <v>112070000</v>
      </c>
      <c r="O364">
        <v>7</v>
      </c>
      <c r="P364" t="s">
        <v>2395</v>
      </c>
      <c r="Q364" t="s">
        <v>2395</v>
      </c>
      <c r="R364" t="s">
        <v>2396</v>
      </c>
    </row>
    <row r="365" spans="1:18" x14ac:dyDescent="0.3">
      <c r="A365">
        <v>26.4954</v>
      </c>
      <c r="B365">
        <v>26.427199999999999</v>
      </c>
      <c r="C365">
        <v>26.432200000000002</v>
      </c>
      <c r="D365">
        <v>26.398800000000001</v>
      </c>
      <c r="E365">
        <v>3</v>
      </c>
      <c r="F365">
        <v>3</v>
      </c>
      <c r="G365">
        <v>1</v>
      </c>
      <c r="H365">
        <v>10</v>
      </c>
      <c r="I365">
        <v>10</v>
      </c>
      <c r="J365">
        <v>4</v>
      </c>
      <c r="K365">
        <v>55.771999999999998</v>
      </c>
      <c r="L365">
        <v>0</v>
      </c>
      <c r="M365">
        <v>80.346000000000004</v>
      </c>
      <c r="N365">
        <v>552310000</v>
      </c>
      <c r="O365">
        <v>7</v>
      </c>
      <c r="P365" t="s">
        <v>2472</v>
      </c>
      <c r="Q365" t="s">
        <v>2472</v>
      </c>
      <c r="R365" t="s">
        <v>2473</v>
      </c>
    </row>
    <row r="366" spans="1:18" x14ac:dyDescent="0.3">
      <c r="A366">
        <v>26.138500000000001</v>
      </c>
      <c r="B366">
        <v>26.0763</v>
      </c>
      <c r="C366">
        <v>26.457899999999999</v>
      </c>
      <c r="D366">
        <v>26.004200000000001</v>
      </c>
      <c r="E366">
        <v>4</v>
      </c>
      <c r="F366">
        <v>4</v>
      </c>
      <c r="G366">
        <v>1</v>
      </c>
      <c r="H366">
        <v>9.9</v>
      </c>
      <c r="I366">
        <v>9.9</v>
      </c>
      <c r="J366">
        <v>3.1</v>
      </c>
      <c r="K366">
        <v>45.387999999999998</v>
      </c>
      <c r="L366">
        <v>0</v>
      </c>
      <c r="M366">
        <v>48.802</v>
      </c>
      <c r="N366">
        <v>474210000</v>
      </c>
      <c r="O366">
        <v>14</v>
      </c>
      <c r="P366" t="s">
        <v>2232</v>
      </c>
      <c r="Q366" t="s">
        <v>2232</v>
      </c>
      <c r="R366" t="s">
        <v>2233</v>
      </c>
    </row>
    <row r="367" spans="1:18" x14ac:dyDescent="0.3">
      <c r="A367">
        <v>24.297599999999999</v>
      </c>
      <c r="B367">
        <v>24.403400000000001</v>
      </c>
      <c r="C367">
        <v>24.404399999999999</v>
      </c>
      <c r="D367">
        <v>24.570399999999999</v>
      </c>
      <c r="E367">
        <v>3</v>
      </c>
      <c r="F367">
        <v>3</v>
      </c>
      <c r="G367">
        <v>2</v>
      </c>
      <c r="H367">
        <v>9.9</v>
      </c>
      <c r="I367">
        <v>9.9</v>
      </c>
      <c r="J367">
        <v>6.7</v>
      </c>
      <c r="K367">
        <v>58.945</v>
      </c>
      <c r="L367">
        <v>0</v>
      </c>
      <c r="M367">
        <v>71.765000000000001</v>
      </c>
      <c r="N367">
        <v>136470000</v>
      </c>
      <c r="O367">
        <v>9</v>
      </c>
      <c r="P367" t="s">
        <v>2418</v>
      </c>
      <c r="Q367" t="s">
        <v>2419</v>
      </c>
      <c r="R367" t="s">
        <v>2420</v>
      </c>
    </row>
    <row r="368" spans="1:18" x14ac:dyDescent="0.3">
      <c r="A368">
        <v>24.293099999999999</v>
      </c>
      <c r="B368">
        <v>24.780200000000001</v>
      </c>
      <c r="C368">
        <v>24.673100000000002</v>
      </c>
      <c r="D368">
        <v>24.6724</v>
      </c>
      <c r="E368">
        <v>2</v>
      </c>
      <c r="F368">
        <v>2</v>
      </c>
      <c r="G368">
        <v>2</v>
      </c>
      <c r="H368">
        <v>9.9</v>
      </c>
      <c r="I368">
        <v>9.9</v>
      </c>
      <c r="J368">
        <v>9.9</v>
      </c>
      <c r="K368">
        <v>24.928000000000001</v>
      </c>
      <c r="L368">
        <v>0</v>
      </c>
      <c r="M368">
        <v>24.263000000000002</v>
      </c>
      <c r="N368">
        <v>161160000</v>
      </c>
      <c r="O368">
        <v>6</v>
      </c>
      <c r="P368" t="s">
        <v>2619</v>
      </c>
      <c r="Q368" t="s">
        <v>2619</v>
      </c>
      <c r="R368" t="s">
        <v>2620</v>
      </c>
    </row>
    <row r="369" spans="1:18" x14ac:dyDescent="0.3">
      <c r="A369">
        <v>23.9193</v>
      </c>
      <c r="B369" t="s">
        <v>41</v>
      </c>
      <c r="C369">
        <v>24.2377</v>
      </c>
      <c r="D369">
        <v>23.7608</v>
      </c>
      <c r="E369">
        <v>2</v>
      </c>
      <c r="F369">
        <v>2</v>
      </c>
      <c r="G369">
        <v>2</v>
      </c>
      <c r="H369">
        <v>9.9</v>
      </c>
      <c r="I369">
        <v>9.9</v>
      </c>
      <c r="J369">
        <v>9.9</v>
      </c>
      <c r="K369">
        <v>49.579000000000001</v>
      </c>
      <c r="L369">
        <v>0</v>
      </c>
      <c r="M369">
        <v>15.404</v>
      </c>
      <c r="N369">
        <v>94039000</v>
      </c>
      <c r="O369">
        <v>5</v>
      </c>
      <c r="P369" t="s">
        <v>2655</v>
      </c>
      <c r="Q369" t="s">
        <v>2655</v>
      </c>
      <c r="R369" t="s">
        <v>2656</v>
      </c>
    </row>
    <row r="370" spans="1:18" x14ac:dyDescent="0.3">
      <c r="A370">
        <v>26.719200000000001</v>
      </c>
      <c r="B370">
        <v>26.579899999999999</v>
      </c>
      <c r="C370">
        <v>26.6783</v>
      </c>
      <c r="D370">
        <v>26.693300000000001</v>
      </c>
      <c r="E370">
        <v>4</v>
      </c>
      <c r="F370">
        <v>4</v>
      </c>
      <c r="G370">
        <v>4</v>
      </c>
      <c r="H370">
        <v>9.8000000000000007</v>
      </c>
      <c r="I370">
        <v>9.8000000000000007</v>
      </c>
      <c r="J370">
        <v>9.8000000000000007</v>
      </c>
      <c r="K370">
        <v>36.959000000000003</v>
      </c>
      <c r="L370">
        <v>0</v>
      </c>
      <c r="M370">
        <v>43.051000000000002</v>
      </c>
      <c r="N370">
        <v>654290000</v>
      </c>
      <c r="O370">
        <v>10</v>
      </c>
      <c r="P370" t="s">
        <v>2104</v>
      </c>
      <c r="Q370" t="s">
        <v>2104</v>
      </c>
      <c r="R370" t="s">
        <v>2105</v>
      </c>
    </row>
    <row r="371" spans="1:18" x14ac:dyDescent="0.3">
      <c r="A371">
        <v>25.5243</v>
      </c>
      <c r="B371">
        <v>25.122900000000001</v>
      </c>
      <c r="C371">
        <v>25.145199999999999</v>
      </c>
      <c r="D371">
        <v>24.8551</v>
      </c>
      <c r="E371">
        <v>5</v>
      </c>
      <c r="F371">
        <v>5</v>
      </c>
      <c r="G371">
        <v>3</v>
      </c>
      <c r="H371">
        <v>9.6999999999999993</v>
      </c>
      <c r="I371">
        <v>9.6999999999999993</v>
      </c>
      <c r="J371">
        <v>6.3</v>
      </c>
      <c r="K371">
        <v>74.286000000000001</v>
      </c>
      <c r="L371">
        <v>0</v>
      </c>
      <c r="M371">
        <v>45.241999999999997</v>
      </c>
      <c r="N371">
        <v>223820000</v>
      </c>
      <c r="O371">
        <v>10</v>
      </c>
      <c r="P371" t="s">
        <v>2012</v>
      </c>
      <c r="Q371" t="s">
        <v>2012</v>
      </c>
      <c r="R371" t="s">
        <v>2013</v>
      </c>
    </row>
    <row r="372" spans="1:18" x14ac:dyDescent="0.3">
      <c r="A372">
        <v>24.8552</v>
      </c>
      <c r="B372">
        <v>25.032800000000002</v>
      </c>
      <c r="C372">
        <v>24.9604</v>
      </c>
      <c r="D372">
        <v>25.2806</v>
      </c>
      <c r="E372">
        <v>3</v>
      </c>
      <c r="F372">
        <v>3</v>
      </c>
      <c r="G372">
        <v>3</v>
      </c>
      <c r="H372">
        <v>9.6999999999999993</v>
      </c>
      <c r="I372">
        <v>9.6999999999999993</v>
      </c>
      <c r="J372">
        <v>9.6999999999999993</v>
      </c>
      <c r="K372">
        <v>60.512</v>
      </c>
      <c r="L372">
        <v>0</v>
      </c>
      <c r="M372">
        <v>30.951000000000001</v>
      </c>
      <c r="N372">
        <v>208290000</v>
      </c>
      <c r="O372">
        <v>10</v>
      </c>
      <c r="P372" t="s">
        <v>2337</v>
      </c>
      <c r="Q372" t="s">
        <v>2337</v>
      </c>
      <c r="R372" t="s">
        <v>2338</v>
      </c>
    </row>
    <row r="373" spans="1:18" x14ac:dyDescent="0.3">
      <c r="A373" t="s">
        <v>41</v>
      </c>
      <c r="B373">
        <v>25.5578</v>
      </c>
      <c r="C373">
        <v>25.723199999999999</v>
      </c>
      <c r="D373">
        <v>25.655000000000001</v>
      </c>
      <c r="E373">
        <v>2</v>
      </c>
      <c r="F373">
        <v>2</v>
      </c>
      <c r="G373">
        <v>2</v>
      </c>
      <c r="H373">
        <v>9.6999999999999993</v>
      </c>
      <c r="I373">
        <v>9.6999999999999993</v>
      </c>
      <c r="J373">
        <v>9.6999999999999993</v>
      </c>
      <c r="K373">
        <v>45.728999999999999</v>
      </c>
      <c r="L373">
        <v>0</v>
      </c>
      <c r="M373">
        <v>22.376999999999999</v>
      </c>
      <c r="N373">
        <v>280470000</v>
      </c>
      <c r="O373">
        <v>4</v>
      </c>
      <c r="P373" t="s">
        <v>2623</v>
      </c>
      <c r="Q373" t="s">
        <v>2623</v>
      </c>
      <c r="R373" t="s">
        <v>2624</v>
      </c>
    </row>
    <row r="374" spans="1:18" x14ac:dyDescent="0.3">
      <c r="A374">
        <v>25.459399999999999</v>
      </c>
      <c r="B374">
        <v>26.1874</v>
      </c>
      <c r="C374">
        <v>26.012599999999999</v>
      </c>
      <c r="D374">
        <v>25.9299</v>
      </c>
      <c r="E374">
        <v>7</v>
      </c>
      <c r="F374">
        <v>2</v>
      </c>
      <c r="G374">
        <v>1</v>
      </c>
      <c r="H374">
        <v>9.6</v>
      </c>
      <c r="I374">
        <v>2.9</v>
      </c>
      <c r="J374">
        <v>1</v>
      </c>
      <c r="K374">
        <v>115.27</v>
      </c>
      <c r="L374">
        <v>0</v>
      </c>
      <c r="M374">
        <v>16.349</v>
      </c>
      <c r="N374">
        <v>381440000</v>
      </c>
      <c r="O374">
        <v>8</v>
      </c>
      <c r="P374" t="s">
        <v>1807</v>
      </c>
      <c r="Q374" t="s">
        <v>1807</v>
      </c>
      <c r="R374" t="s">
        <v>1808</v>
      </c>
    </row>
    <row r="375" spans="1:18" x14ac:dyDescent="0.3">
      <c r="A375">
        <v>26.505600000000001</v>
      </c>
      <c r="B375">
        <v>25.7729</v>
      </c>
      <c r="C375">
        <v>26.687000000000001</v>
      </c>
      <c r="D375">
        <v>26.639199999999999</v>
      </c>
      <c r="E375">
        <v>5</v>
      </c>
      <c r="F375">
        <v>5</v>
      </c>
      <c r="G375">
        <v>4</v>
      </c>
      <c r="H375">
        <v>9.6</v>
      </c>
      <c r="I375">
        <v>9.6</v>
      </c>
      <c r="J375">
        <v>8.3000000000000007</v>
      </c>
      <c r="K375">
        <v>81.412999999999997</v>
      </c>
      <c r="L375">
        <v>0</v>
      </c>
      <c r="M375">
        <v>65.227000000000004</v>
      </c>
      <c r="N375">
        <v>572330000</v>
      </c>
      <c r="O375">
        <v>13</v>
      </c>
      <c r="P375" t="s">
        <v>1985</v>
      </c>
      <c r="Q375" t="s">
        <v>1985</v>
      </c>
      <c r="R375" t="s">
        <v>1986</v>
      </c>
    </row>
    <row r="376" spans="1:18" x14ac:dyDescent="0.3">
      <c r="A376">
        <v>25.8428</v>
      </c>
      <c r="B376">
        <v>26.077999999999999</v>
      </c>
      <c r="C376">
        <v>26.0214</v>
      </c>
      <c r="D376">
        <v>26.226700000000001</v>
      </c>
      <c r="E376">
        <v>3</v>
      </c>
      <c r="F376">
        <v>3</v>
      </c>
      <c r="G376">
        <v>3</v>
      </c>
      <c r="H376">
        <v>9.6</v>
      </c>
      <c r="I376">
        <v>9.6</v>
      </c>
      <c r="J376">
        <v>9.6</v>
      </c>
      <c r="K376">
        <v>26.420999999999999</v>
      </c>
      <c r="L376">
        <v>0</v>
      </c>
      <c r="M376">
        <v>25.169</v>
      </c>
      <c r="N376">
        <v>418710000</v>
      </c>
      <c r="O376">
        <v>10</v>
      </c>
      <c r="P376" t="s">
        <v>2357</v>
      </c>
      <c r="Q376" t="s">
        <v>2358</v>
      </c>
      <c r="R376" t="s">
        <v>2359</v>
      </c>
    </row>
    <row r="377" spans="1:18" x14ac:dyDescent="0.3">
      <c r="A377">
        <v>24.564800000000002</v>
      </c>
      <c r="B377">
        <v>24.542300000000001</v>
      </c>
      <c r="C377">
        <v>24.513300000000001</v>
      </c>
      <c r="D377">
        <v>24.2468</v>
      </c>
      <c r="E377">
        <v>7</v>
      </c>
      <c r="F377">
        <v>3</v>
      </c>
      <c r="G377">
        <v>1</v>
      </c>
      <c r="H377">
        <v>9.5</v>
      </c>
      <c r="I377">
        <v>5.0999999999999996</v>
      </c>
      <c r="J377">
        <v>2</v>
      </c>
      <c r="K377">
        <v>128.85</v>
      </c>
      <c r="L377">
        <v>0</v>
      </c>
      <c r="M377">
        <v>26.67</v>
      </c>
      <c r="N377">
        <v>126960000</v>
      </c>
      <c r="O377">
        <v>7</v>
      </c>
      <c r="P377" t="s">
        <v>1805</v>
      </c>
      <c r="Q377" t="s">
        <v>1805</v>
      </c>
      <c r="R377" t="s">
        <v>1806</v>
      </c>
    </row>
    <row r="378" spans="1:18" x14ac:dyDescent="0.3">
      <c r="A378">
        <v>25.661300000000001</v>
      </c>
      <c r="B378">
        <v>25.890999999999998</v>
      </c>
      <c r="C378">
        <v>25.753399999999999</v>
      </c>
      <c r="D378">
        <v>25.976600000000001</v>
      </c>
      <c r="E378">
        <v>4</v>
      </c>
      <c r="F378">
        <v>2</v>
      </c>
      <c r="G378">
        <v>1</v>
      </c>
      <c r="H378">
        <v>9.5</v>
      </c>
      <c r="I378">
        <v>3.3</v>
      </c>
      <c r="J378">
        <v>1.8</v>
      </c>
      <c r="K378">
        <v>63.75</v>
      </c>
      <c r="L378">
        <v>0</v>
      </c>
      <c r="M378">
        <v>16.329999999999998</v>
      </c>
      <c r="N378">
        <v>369960000</v>
      </c>
      <c r="O378">
        <v>8</v>
      </c>
      <c r="P378" t="s">
        <v>2248</v>
      </c>
      <c r="Q378" t="s">
        <v>2248</v>
      </c>
      <c r="R378" t="s">
        <v>2249</v>
      </c>
    </row>
    <row r="379" spans="1:18" x14ac:dyDescent="0.3">
      <c r="A379">
        <v>23.937999999999999</v>
      </c>
      <c r="B379">
        <v>24.5427</v>
      </c>
      <c r="C379">
        <v>24.0501</v>
      </c>
      <c r="D379">
        <v>24.256</v>
      </c>
      <c r="E379">
        <v>2</v>
      </c>
      <c r="F379">
        <v>2</v>
      </c>
      <c r="G379">
        <v>2</v>
      </c>
      <c r="H379">
        <v>9.5</v>
      </c>
      <c r="I379">
        <v>9.5</v>
      </c>
      <c r="J379">
        <v>9.5</v>
      </c>
      <c r="K379">
        <v>24.573</v>
      </c>
      <c r="L379">
        <v>0</v>
      </c>
      <c r="M379">
        <v>13.005000000000001</v>
      </c>
      <c r="N379">
        <v>113950000</v>
      </c>
      <c r="O379">
        <v>5</v>
      </c>
      <c r="P379" t="s">
        <v>2675</v>
      </c>
      <c r="Q379" t="s">
        <v>2675</v>
      </c>
      <c r="R379" t="s">
        <v>2676</v>
      </c>
    </row>
    <row r="380" spans="1:18" x14ac:dyDescent="0.3">
      <c r="A380">
        <v>27.7226</v>
      </c>
      <c r="B380">
        <v>28.528300000000002</v>
      </c>
      <c r="C380">
        <v>28.5366</v>
      </c>
      <c r="D380">
        <v>28.416799999999999</v>
      </c>
      <c r="E380">
        <v>4</v>
      </c>
      <c r="F380">
        <v>3</v>
      </c>
      <c r="G380">
        <v>3</v>
      </c>
      <c r="H380">
        <v>9.4</v>
      </c>
      <c r="I380">
        <v>6</v>
      </c>
      <c r="J380">
        <v>6</v>
      </c>
      <c r="K380">
        <v>45.295000000000002</v>
      </c>
      <c r="L380">
        <v>0</v>
      </c>
      <c r="M380">
        <v>20.774000000000001</v>
      </c>
      <c r="N380">
        <v>2063200000</v>
      </c>
      <c r="O380">
        <v>10</v>
      </c>
      <c r="P380" t="s">
        <v>2177</v>
      </c>
      <c r="Q380" t="s">
        <v>2178</v>
      </c>
      <c r="R380" t="s">
        <v>2179</v>
      </c>
    </row>
    <row r="381" spans="1:18" x14ac:dyDescent="0.3">
      <c r="A381">
        <v>24.9589</v>
      </c>
      <c r="B381">
        <v>25.103200000000001</v>
      </c>
      <c r="C381">
        <v>25.573899999999998</v>
      </c>
      <c r="D381">
        <v>25.421900000000001</v>
      </c>
      <c r="E381">
        <v>4</v>
      </c>
      <c r="F381">
        <v>2</v>
      </c>
      <c r="G381">
        <v>1</v>
      </c>
      <c r="H381">
        <v>9.4</v>
      </c>
      <c r="I381">
        <v>4.9000000000000004</v>
      </c>
      <c r="J381">
        <v>3.1</v>
      </c>
      <c r="K381">
        <v>83.92</v>
      </c>
      <c r="L381">
        <v>0</v>
      </c>
      <c r="M381">
        <v>47.762999999999998</v>
      </c>
      <c r="N381">
        <v>253590000</v>
      </c>
      <c r="O381">
        <v>12</v>
      </c>
      <c r="P381" t="s">
        <v>2234</v>
      </c>
      <c r="Q381" t="s">
        <v>2234</v>
      </c>
      <c r="R381" t="s">
        <v>2235</v>
      </c>
    </row>
    <row r="382" spans="1:18" x14ac:dyDescent="0.3">
      <c r="A382">
        <v>25.868500000000001</v>
      </c>
      <c r="B382">
        <v>26.135000000000002</v>
      </c>
      <c r="C382">
        <v>25.898900000000001</v>
      </c>
      <c r="D382">
        <v>25.518799999999999</v>
      </c>
      <c r="E382">
        <v>7</v>
      </c>
      <c r="F382">
        <v>7</v>
      </c>
      <c r="G382">
        <v>2</v>
      </c>
      <c r="H382">
        <v>9.3000000000000007</v>
      </c>
      <c r="I382">
        <v>9.3000000000000007</v>
      </c>
      <c r="J382">
        <v>3.1</v>
      </c>
      <c r="K382">
        <v>129.05000000000001</v>
      </c>
      <c r="L382">
        <v>0</v>
      </c>
      <c r="M382">
        <v>109.68</v>
      </c>
      <c r="N382">
        <v>371490000</v>
      </c>
      <c r="O382">
        <v>13</v>
      </c>
      <c r="P382" t="s">
        <v>1790</v>
      </c>
      <c r="Q382" t="s">
        <v>1790</v>
      </c>
      <c r="R382" t="s">
        <v>1791</v>
      </c>
    </row>
    <row r="383" spans="1:18" x14ac:dyDescent="0.3">
      <c r="A383">
        <v>25.6023</v>
      </c>
      <c r="B383">
        <v>25.569600000000001</v>
      </c>
      <c r="C383">
        <v>25.469200000000001</v>
      </c>
      <c r="D383">
        <v>25.086300000000001</v>
      </c>
      <c r="E383">
        <v>4</v>
      </c>
      <c r="F383">
        <v>4</v>
      </c>
      <c r="G383">
        <v>3</v>
      </c>
      <c r="H383">
        <v>9.3000000000000007</v>
      </c>
      <c r="I383">
        <v>9.3000000000000007</v>
      </c>
      <c r="J383">
        <v>6.7</v>
      </c>
      <c r="K383">
        <v>60.673999999999999</v>
      </c>
      <c r="L383">
        <v>0</v>
      </c>
      <c r="M383">
        <v>47.231999999999999</v>
      </c>
      <c r="N383">
        <v>277570000</v>
      </c>
      <c r="O383">
        <v>9</v>
      </c>
      <c r="P383" t="s">
        <v>2160</v>
      </c>
      <c r="Q383" t="s">
        <v>2160</v>
      </c>
      <c r="R383" t="s">
        <v>2161</v>
      </c>
    </row>
    <row r="384" spans="1:18" x14ac:dyDescent="0.3">
      <c r="A384">
        <v>26.510899999999999</v>
      </c>
      <c r="B384">
        <v>26.484400000000001</v>
      </c>
      <c r="C384">
        <v>26.622399999999999</v>
      </c>
      <c r="D384">
        <v>26.770099999999999</v>
      </c>
      <c r="E384">
        <v>5</v>
      </c>
      <c r="F384">
        <v>5</v>
      </c>
      <c r="G384">
        <v>5</v>
      </c>
      <c r="H384">
        <v>9.1999999999999993</v>
      </c>
      <c r="I384">
        <v>9.1999999999999993</v>
      </c>
      <c r="J384">
        <v>9.1999999999999993</v>
      </c>
      <c r="K384">
        <v>86.221000000000004</v>
      </c>
      <c r="L384">
        <v>0</v>
      </c>
      <c r="M384">
        <v>32.247</v>
      </c>
      <c r="N384">
        <v>627270000</v>
      </c>
      <c r="O384">
        <v>12</v>
      </c>
      <c r="P384" t="s">
        <v>1983</v>
      </c>
      <c r="Q384" t="s">
        <v>1983</v>
      </c>
      <c r="R384" t="s">
        <v>1984</v>
      </c>
    </row>
    <row r="385" spans="1:18" x14ac:dyDescent="0.3">
      <c r="A385">
        <v>26.7348</v>
      </c>
      <c r="B385">
        <v>26.896100000000001</v>
      </c>
      <c r="C385">
        <v>27.528600000000001</v>
      </c>
      <c r="D385">
        <v>27.167000000000002</v>
      </c>
      <c r="E385">
        <v>3</v>
      </c>
      <c r="F385">
        <v>3</v>
      </c>
      <c r="G385">
        <v>3</v>
      </c>
      <c r="H385">
        <v>9.1999999999999993</v>
      </c>
      <c r="I385">
        <v>9.1999999999999993</v>
      </c>
      <c r="J385">
        <v>9.1999999999999993</v>
      </c>
      <c r="K385">
        <v>36.658000000000001</v>
      </c>
      <c r="L385">
        <v>0</v>
      </c>
      <c r="M385">
        <v>83.34</v>
      </c>
      <c r="N385">
        <v>919930000</v>
      </c>
      <c r="O385">
        <v>15</v>
      </c>
      <c r="P385" t="s">
        <v>2273</v>
      </c>
      <c r="Q385" t="s">
        <v>2273</v>
      </c>
      <c r="R385" t="s">
        <v>2274</v>
      </c>
    </row>
    <row r="386" spans="1:18" x14ac:dyDescent="0.3">
      <c r="A386">
        <v>25.4161</v>
      </c>
      <c r="B386">
        <v>25.0106</v>
      </c>
      <c r="C386">
        <v>24.7667</v>
      </c>
      <c r="D386">
        <v>24.431000000000001</v>
      </c>
      <c r="E386">
        <v>8</v>
      </c>
      <c r="F386">
        <v>3</v>
      </c>
      <c r="G386">
        <v>3</v>
      </c>
      <c r="H386">
        <v>9.1</v>
      </c>
      <c r="I386">
        <v>3.7</v>
      </c>
      <c r="J386">
        <v>3.7</v>
      </c>
      <c r="K386">
        <v>131.38</v>
      </c>
      <c r="L386">
        <v>0</v>
      </c>
      <c r="M386">
        <v>26.268000000000001</v>
      </c>
      <c r="N386">
        <v>190080000</v>
      </c>
      <c r="O386">
        <v>7</v>
      </c>
      <c r="P386" t="s">
        <v>1710</v>
      </c>
      <c r="Q386" t="s">
        <v>1710</v>
      </c>
      <c r="R386" t="s">
        <v>1711</v>
      </c>
    </row>
    <row r="387" spans="1:18" x14ac:dyDescent="0.3">
      <c r="A387">
        <v>27.346499999999999</v>
      </c>
      <c r="B387">
        <v>27.496099999999998</v>
      </c>
      <c r="C387">
        <v>27.726600000000001</v>
      </c>
      <c r="D387">
        <v>27.700700000000001</v>
      </c>
      <c r="E387">
        <v>4</v>
      </c>
      <c r="F387">
        <v>2</v>
      </c>
      <c r="G387">
        <v>2</v>
      </c>
      <c r="H387">
        <v>9.1</v>
      </c>
      <c r="I387">
        <v>4.2</v>
      </c>
      <c r="J387">
        <v>4.2</v>
      </c>
      <c r="K387">
        <v>66.635999999999996</v>
      </c>
      <c r="L387">
        <v>0</v>
      </c>
      <c r="M387">
        <v>44.140999999999998</v>
      </c>
      <c r="N387">
        <v>1234200000</v>
      </c>
      <c r="O387">
        <v>10</v>
      </c>
      <c r="P387" t="s">
        <v>2205</v>
      </c>
      <c r="Q387" t="s">
        <v>2205</v>
      </c>
      <c r="R387" t="s">
        <v>2206</v>
      </c>
    </row>
    <row r="388" spans="1:18" x14ac:dyDescent="0.3">
      <c r="A388">
        <v>26.580300000000001</v>
      </c>
      <c r="B388">
        <v>26.230799999999999</v>
      </c>
      <c r="C388">
        <v>26.475100000000001</v>
      </c>
      <c r="D388">
        <v>26.108000000000001</v>
      </c>
      <c r="E388">
        <v>2</v>
      </c>
      <c r="F388">
        <v>2</v>
      </c>
      <c r="G388">
        <v>2</v>
      </c>
      <c r="H388">
        <v>9.1</v>
      </c>
      <c r="I388">
        <v>9.1</v>
      </c>
      <c r="J388">
        <v>9.1</v>
      </c>
      <c r="K388">
        <v>34.512</v>
      </c>
      <c r="L388">
        <v>0</v>
      </c>
      <c r="M388">
        <v>51.841000000000001</v>
      </c>
      <c r="N388">
        <v>516880000</v>
      </c>
      <c r="O388">
        <v>8</v>
      </c>
      <c r="P388" t="s">
        <v>2543</v>
      </c>
      <c r="Q388" t="s">
        <v>2543</v>
      </c>
      <c r="R388" t="s">
        <v>2544</v>
      </c>
    </row>
    <row r="389" spans="1:18" x14ac:dyDescent="0.3">
      <c r="A389">
        <v>23.975100000000001</v>
      </c>
      <c r="B389">
        <v>23.975999999999999</v>
      </c>
      <c r="C389">
        <v>24.171299999999999</v>
      </c>
      <c r="D389">
        <v>24.1328</v>
      </c>
      <c r="E389">
        <v>2</v>
      </c>
      <c r="F389">
        <v>2</v>
      </c>
      <c r="G389">
        <v>2</v>
      </c>
      <c r="H389">
        <v>9.1</v>
      </c>
      <c r="I389">
        <v>9.1</v>
      </c>
      <c r="J389">
        <v>9.1</v>
      </c>
      <c r="K389">
        <v>28.157</v>
      </c>
      <c r="L389">
        <v>0</v>
      </c>
      <c r="M389">
        <v>18.134</v>
      </c>
      <c r="N389">
        <v>107270000</v>
      </c>
      <c r="O389">
        <v>8</v>
      </c>
      <c r="P389" t="s">
        <v>2635</v>
      </c>
      <c r="Q389" t="s">
        <v>2635</v>
      </c>
      <c r="R389" t="s">
        <v>2636</v>
      </c>
    </row>
    <row r="390" spans="1:18" x14ac:dyDescent="0.3">
      <c r="A390">
        <v>25.1523</v>
      </c>
      <c r="B390">
        <v>25.3139</v>
      </c>
      <c r="C390">
        <v>25.375699999999998</v>
      </c>
      <c r="D390">
        <v>25.052399999999999</v>
      </c>
      <c r="E390">
        <v>4</v>
      </c>
      <c r="F390">
        <v>4</v>
      </c>
      <c r="G390">
        <v>4</v>
      </c>
      <c r="H390">
        <v>9</v>
      </c>
      <c r="I390">
        <v>9</v>
      </c>
      <c r="J390">
        <v>9</v>
      </c>
      <c r="K390">
        <v>46.369</v>
      </c>
      <c r="L390">
        <v>0</v>
      </c>
      <c r="M390">
        <v>28.558</v>
      </c>
      <c r="N390">
        <v>249750000</v>
      </c>
      <c r="O390">
        <v>15</v>
      </c>
      <c r="P390" t="s">
        <v>2122</v>
      </c>
      <c r="Q390" t="s">
        <v>2123</v>
      </c>
      <c r="R390" t="s">
        <v>2124</v>
      </c>
    </row>
    <row r="391" spans="1:18" x14ac:dyDescent="0.3">
      <c r="A391">
        <v>24.863399999999999</v>
      </c>
      <c r="B391">
        <v>24.742000000000001</v>
      </c>
      <c r="C391">
        <v>24.951000000000001</v>
      </c>
      <c r="D391">
        <v>25.168900000000001</v>
      </c>
      <c r="E391">
        <v>4</v>
      </c>
      <c r="F391">
        <v>3</v>
      </c>
      <c r="G391">
        <v>3</v>
      </c>
      <c r="H391">
        <v>9</v>
      </c>
      <c r="I391">
        <v>6</v>
      </c>
      <c r="J391">
        <v>6</v>
      </c>
      <c r="K391">
        <v>53.805999999999997</v>
      </c>
      <c r="L391">
        <v>0</v>
      </c>
      <c r="M391">
        <v>18.298999999999999</v>
      </c>
      <c r="N391">
        <v>195820000</v>
      </c>
      <c r="O391">
        <v>4</v>
      </c>
      <c r="P391" t="s">
        <v>2182</v>
      </c>
      <c r="Q391" t="s">
        <v>2182</v>
      </c>
      <c r="R391" t="s">
        <v>2183</v>
      </c>
    </row>
    <row r="392" spans="1:18" x14ac:dyDescent="0.3">
      <c r="A392">
        <v>25.136700000000001</v>
      </c>
      <c r="B392">
        <v>25.773399999999999</v>
      </c>
      <c r="C392">
        <v>26.112300000000001</v>
      </c>
      <c r="D392">
        <v>25.529399999999999</v>
      </c>
      <c r="E392">
        <v>3</v>
      </c>
      <c r="F392">
        <v>3</v>
      </c>
      <c r="G392">
        <v>1</v>
      </c>
      <c r="H392">
        <v>9</v>
      </c>
      <c r="I392">
        <v>9</v>
      </c>
      <c r="J392">
        <v>4</v>
      </c>
      <c r="K392">
        <v>56.390999999999998</v>
      </c>
      <c r="L392">
        <v>0</v>
      </c>
      <c r="M392">
        <v>64.537000000000006</v>
      </c>
      <c r="N392">
        <v>349790000</v>
      </c>
      <c r="O392">
        <v>12</v>
      </c>
      <c r="P392" t="s">
        <v>2476</v>
      </c>
      <c r="Q392" t="s">
        <v>2476</v>
      </c>
      <c r="R392" t="s">
        <v>2477</v>
      </c>
    </row>
    <row r="393" spans="1:18" x14ac:dyDescent="0.3">
      <c r="A393">
        <v>23.245899999999999</v>
      </c>
      <c r="B393">
        <v>23.3629</v>
      </c>
      <c r="C393">
        <v>22.5275</v>
      </c>
      <c r="D393">
        <v>23.2041</v>
      </c>
      <c r="E393">
        <v>2</v>
      </c>
      <c r="F393">
        <v>2</v>
      </c>
      <c r="G393">
        <v>2</v>
      </c>
      <c r="H393">
        <v>9</v>
      </c>
      <c r="I393">
        <v>9</v>
      </c>
      <c r="J393">
        <v>9</v>
      </c>
      <c r="K393">
        <v>36.457999999999998</v>
      </c>
      <c r="L393">
        <v>0</v>
      </c>
      <c r="M393">
        <v>16.283999999999999</v>
      </c>
      <c r="N393">
        <v>55304000</v>
      </c>
      <c r="O393">
        <v>8</v>
      </c>
      <c r="P393" t="s">
        <v>2645</v>
      </c>
      <c r="Q393" t="s">
        <v>2645</v>
      </c>
      <c r="R393" t="s">
        <v>2646</v>
      </c>
    </row>
    <row r="394" spans="1:18" x14ac:dyDescent="0.3">
      <c r="A394" t="s">
        <v>41</v>
      </c>
      <c r="B394">
        <v>25.107600000000001</v>
      </c>
      <c r="C394">
        <v>25.334700000000002</v>
      </c>
      <c r="D394">
        <v>24.661300000000001</v>
      </c>
      <c r="E394">
        <v>3</v>
      </c>
      <c r="F394">
        <v>3</v>
      </c>
      <c r="G394">
        <v>3</v>
      </c>
      <c r="H394">
        <v>8.9</v>
      </c>
      <c r="I394">
        <v>8.9</v>
      </c>
      <c r="J394">
        <v>8.9</v>
      </c>
      <c r="K394">
        <v>56.457999999999998</v>
      </c>
      <c r="L394">
        <v>0</v>
      </c>
      <c r="M394">
        <v>24.687000000000001</v>
      </c>
      <c r="N394">
        <v>191560000</v>
      </c>
      <c r="O394">
        <v>9</v>
      </c>
      <c r="P394" t="s">
        <v>2363</v>
      </c>
      <c r="Q394" t="s">
        <v>2364</v>
      </c>
      <c r="R394" t="s">
        <v>2365</v>
      </c>
    </row>
    <row r="395" spans="1:18" x14ac:dyDescent="0.3">
      <c r="A395">
        <v>27.4452</v>
      </c>
      <c r="B395">
        <v>27.529199999999999</v>
      </c>
      <c r="C395">
        <v>27.296700000000001</v>
      </c>
      <c r="D395">
        <v>27.403199999999998</v>
      </c>
      <c r="E395">
        <v>4</v>
      </c>
      <c r="F395">
        <v>4</v>
      </c>
      <c r="G395">
        <v>1</v>
      </c>
      <c r="H395">
        <v>8.8000000000000007</v>
      </c>
      <c r="I395">
        <v>8.8000000000000007</v>
      </c>
      <c r="J395">
        <v>4.2</v>
      </c>
      <c r="K395">
        <v>44.487000000000002</v>
      </c>
      <c r="L395">
        <v>0</v>
      </c>
      <c r="M395">
        <v>244.38</v>
      </c>
      <c r="N395">
        <v>1080400000</v>
      </c>
      <c r="O395">
        <v>17</v>
      </c>
      <c r="P395" t="s">
        <v>2222</v>
      </c>
      <c r="Q395" t="s">
        <v>2222</v>
      </c>
      <c r="R395" t="s">
        <v>2223</v>
      </c>
    </row>
    <row r="396" spans="1:18" x14ac:dyDescent="0.3">
      <c r="A396">
        <v>27.024100000000001</v>
      </c>
      <c r="B396">
        <v>26.829499999999999</v>
      </c>
      <c r="C396">
        <v>26.883600000000001</v>
      </c>
      <c r="D396">
        <v>27.177199999999999</v>
      </c>
      <c r="E396">
        <v>2</v>
      </c>
      <c r="F396">
        <v>2</v>
      </c>
      <c r="G396">
        <v>2</v>
      </c>
      <c r="H396">
        <v>8.8000000000000007</v>
      </c>
      <c r="I396">
        <v>8.8000000000000007</v>
      </c>
      <c r="J396">
        <v>8.8000000000000007</v>
      </c>
      <c r="K396">
        <v>36.463000000000001</v>
      </c>
      <c r="L396">
        <v>0</v>
      </c>
      <c r="M396">
        <v>62.197000000000003</v>
      </c>
      <c r="N396">
        <v>817110000</v>
      </c>
      <c r="O396">
        <v>9</v>
      </c>
      <c r="P396" t="s">
        <v>2527</v>
      </c>
      <c r="Q396" t="s">
        <v>2527</v>
      </c>
      <c r="R396" t="s">
        <v>2528</v>
      </c>
    </row>
    <row r="397" spans="1:18" x14ac:dyDescent="0.3">
      <c r="A397">
        <v>25.575299999999999</v>
      </c>
      <c r="B397">
        <v>25.628399999999999</v>
      </c>
      <c r="C397">
        <v>25.514399999999998</v>
      </c>
      <c r="D397">
        <v>25.830300000000001</v>
      </c>
      <c r="E397">
        <v>4</v>
      </c>
      <c r="F397">
        <v>4</v>
      </c>
      <c r="G397">
        <v>3</v>
      </c>
      <c r="H397">
        <v>8.6999999999999993</v>
      </c>
      <c r="I397">
        <v>8.6999999999999993</v>
      </c>
      <c r="J397">
        <v>6.1</v>
      </c>
      <c r="K397">
        <v>62.557000000000002</v>
      </c>
      <c r="L397">
        <v>0</v>
      </c>
      <c r="M397">
        <v>32.944000000000003</v>
      </c>
      <c r="N397">
        <v>311120000</v>
      </c>
      <c r="O397">
        <v>10</v>
      </c>
      <c r="P397" t="s">
        <v>2168</v>
      </c>
      <c r="Q397" t="s">
        <v>2168</v>
      </c>
      <c r="R397" t="s">
        <v>2169</v>
      </c>
    </row>
    <row r="398" spans="1:18" x14ac:dyDescent="0.3">
      <c r="A398">
        <v>24.811499999999999</v>
      </c>
      <c r="B398">
        <v>24.911899999999999</v>
      </c>
      <c r="C398">
        <v>25.283999999999999</v>
      </c>
      <c r="D398">
        <v>25.061</v>
      </c>
      <c r="E398">
        <v>3</v>
      </c>
      <c r="F398">
        <v>3</v>
      </c>
      <c r="G398">
        <v>3</v>
      </c>
      <c r="H398">
        <v>8.6999999999999993</v>
      </c>
      <c r="I398">
        <v>8.6999999999999993</v>
      </c>
      <c r="J398">
        <v>8.6999999999999993</v>
      </c>
      <c r="K398">
        <v>49.710999999999999</v>
      </c>
      <c r="L398">
        <v>0</v>
      </c>
      <c r="M398">
        <v>55.325000000000003</v>
      </c>
      <c r="N398">
        <v>221820000</v>
      </c>
      <c r="O398">
        <v>6</v>
      </c>
      <c r="P398" t="s">
        <v>2297</v>
      </c>
      <c r="Q398" t="s">
        <v>2298</v>
      </c>
      <c r="R398" t="s">
        <v>2299</v>
      </c>
    </row>
    <row r="399" spans="1:18" x14ac:dyDescent="0.3">
      <c r="A399">
        <v>27.3782</v>
      </c>
      <c r="B399">
        <v>27.527000000000001</v>
      </c>
      <c r="C399">
        <v>27.936699999999998</v>
      </c>
      <c r="D399">
        <v>27.400200000000002</v>
      </c>
      <c r="E399">
        <v>3</v>
      </c>
      <c r="F399">
        <v>2</v>
      </c>
      <c r="G399">
        <v>2</v>
      </c>
      <c r="H399">
        <v>8.6999999999999993</v>
      </c>
      <c r="I399">
        <v>6.5</v>
      </c>
      <c r="J399">
        <v>6.5</v>
      </c>
      <c r="K399">
        <v>70.28</v>
      </c>
      <c r="L399">
        <v>0</v>
      </c>
      <c r="M399">
        <v>98.483999999999995</v>
      </c>
      <c r="N399">
        <v>1272000000</v>
      </c>
      <c r="O399">
        <v>9</v>
      </c>
      <c r="P399" t="s">
        <v>2408</v>
      </c>
      <c r="Q399" t="s">
        <v>2408</v>
      </c>
      <c r="R399" t="s">
        <v>2409</v>
      </c>
    </row>
    <row r="400" spans="1:18" x14ac:dyDescent="0.3">
      <c r="A400">
        <v>25.2225</v>
      </c>
      <c r="B400">
        <v>25.444900000000001</v>
      </c>
      <c r="C400" t="s">
        <v>41</v>
      </c>
      <c r="D400">
        <v>25.342500000000001</v>
      </c>
      <c r="E400">
        <v>2</v>
      </c>
      <c r="F400">
        <v>2</v>
      </c>
      <c r="G400">
        <v>2</v>
      </c>
      <c r="H400">
        <v>8.6999999999999993</v>
      </c>
      <c r="I400">
        <v>8.6999999999999993</v>
      </c>
      <c r="J400">
        <v>8.6999999999999993</v>
      </c>
      <c r="K400">
        <v>43.302999999999997</v>
      </c>
      <c r="L400">
        <v>0</v>
      </c>
      <c r="M400">
        <v>19.39</v>
      </c>
      <c r="N400">
        <v>168230000</v>
      </c>
      <c r="O400">
        <v>7</v>
      </c>
      <c r="P400" t="s">
        <v>2631</v>
      </c>
      <c r="Q400" t="s">
        <v>2631</v>
      </c>
      <c r="R400" t="s">
        <v>2632</v>
      </c>
    </row>
    <row r="401" spans="1:18" x14ac:dyDescent="0.3">
      <c r="A401">
        <v>24.498100000000001</v>
      </c>
      <c r="B401">
        <v>24.443999999999999</v>
      </c>
      <c r="C401">
        <v>24.952999999999999</v>
      </c>
      <c r="D401">
        <v>24.7149</v>
      </c>
      <c r="E401">
        <v>3</v>
      </c>
      <c r="F401">
        <v>3</v>
      </c>
      <c r="G401">
        <v>3</v>
      </c>
      <c r="H401">
        <v>8.6</v>
      </c>
      <c r="I401">
        <v>8.6</v>
      </c>
      <c r="J401">
        <v>8.6</v>
      </c>
      <c r="K401">
        <v>54.101999999999997</v>
      </c>
      <c r="L401">
        <v>0</v>
      </c>
      <c r="M401">
        <v>47.009</v>
      </c>
      <c r="N401">
        <v>158520000</v>
      </c>
      <c r="O401">
        <v>10</v>
      </c>
      <c r="P401" t="s">
        <v>2315</v>
      </c>
      <c r="Q401" t="s">
        <v>2316</v>
      </c>
      <c r="R401" t="s">
        <v>2317</v>
      </c>
    </row>
    <row r="402" spans="1:18" x14ac:dyDescent="0.3">
      <c r="A402">
        <v>25.240300000000001</v>
      </c>
      <c r="B402">
        <v>25.568100000000001</v>
      </c>
      <c r="C402">
        <v>24.933399999999999</v>
      </c>
      <c r="D402">
        <v>24.565100000000001</v>
      </c>
      <c r="E402">
        <v>3</v>
      </c>
      <c r="F402">
        <v>3</v>
      </c>
      <c r="G402">
        <v>1</v>
      </c>
      <c r="H402">
        <v>8.6</v>
      </c>
      <c r="I402">
        <v>8.6</v>
      </c>
      <c r="J402">
        <v>2.9</v>
      </c>
      <c r="K402">
        <v>61.523000000000003</v>
      </c>
      <c r="L402">
        <v>0</v>
      </c>
      <c r="M402">
        <v>39.095999999999997</v>
      </c>
      <c r="N402">
        <v>219140000</v>
      </c>
      <c r="O402">
        <v>7</v>
      </c>
      <c r="P402" t="s">
        <v>2490</v>
      </c>
      <c r="Q402" t="s">
        <v>2490</v>
      </c>
      <c r="R402" t="s">
        <v>2491</v>
      </c>
    </row>
    <row r="403" spans="1:18" x14ac:dyDescent="0.3">
      <c r="A403">
        <v>23.679600000000001</v>
      </c>
      <c r="B403">
        <v>24.395800000000001</v>
      </c>
      <c r="C403">
        <v>25.145800000000001</v>
      </c>
      <c r="D403">
        <v>24.860099999999999</v>
      </c>
      <c r="E403">
        <v>2</v>
      </c>
      <c r="F403">
        <v>2</v>
      </c>
      <c r="G403">
        <v>2</v>
      </c>
      <c r="H403">
        <v>8.6</v>
      </c>
      <c r="I403">
        <v>8.6</v>
      </c>
      <c r="J403">
        <v>8.6</v>
      </c>
      <c r="K403">
        <v>38.805999999999997</v>
      </c>
      <c r="L403">
        <v>0</v>
      </c>
      <c r="M403">
        <v>17.068999999999999</v>
      </c>
      <c r="N403">
        <v>168360000</v>
      </c>
      <c r="O403">
        <v>9</v>
      </c>
      <c r="P403" t="s">
        <v>2639</v>
      </c>
      <c r="Q403" t="s">
        <v>2639</v>
      </c>
      <c r="R403" t="s">
        <v>2640</v>
      </c>
    </row>
    <row r="404" spans="1:18" x14ac:dyDescent="0.3">
      <c r="A404">
        <v>26.503799999999998</v>
      </c>
      <c r="B404">
        <v>26.684200000000001</v>
      </c>
      <c r="C404">
        <v>26.949300000000001</v>
      </c>
      <c r="D404">
        <v>26.5245</v>
      </c>
      <c r="E404">
        <v>3</v>
      </c>
      <c r="F404">
        <v>3</v>
      </c>
      <c r="G404">
        <v>3</v>
      </c>
      <c r="H404">
        <v>8.5</v>
      </c>
      <c r="I404">
        <v>8.5</v>
      </c>
      <c r="J404">
        <v>8.5</v>
      </c>
      <c r="K404">
        <v>62.322000000000003</v>
      </c>
      <c r="L404">
        <v>0</v>
      </c>
      <c r="M404">
        <v>80.786000000000001</v>
      </c>
      <c r="N404">
        <v>658540000</v>
      </c>
      <c r="O404">
        <v>10</v>
      </c>
      <c r="P404" t="s">
        <v>2275</v>
      </c>
      <c r="Q404" t="s">
        <v>2275</v>
      </c>
      <c r="R404" t="s">
        <v>2276</v>
      </c>
    </row>
    <row r="405" spans="1:18" x14ac:dyDescent="0.3">
      <c r="A405">
        <v>24.9846</v>
      </c>
      <c r="B405">
        <v>24.645299999999999</v>
      </c>
      <c r="C405">
        <v>24.810400000000001</v>
      </c>
      <c r="D405">
        <v>24.622599999999998</v>
      </c>
      <c r="E405">
        <v>2</v>
      </c>
      <c r="F405">
        <v>2</v>
      </c>
      <c r="G405">
        <v>2</v>
      </c>
      <c r="H405">
        <v>8.5</v>
      </c>
      <c r="I405">
        <v>8.5</v>
      </c>
      <c r="J405">
        <v>8.5</v>
      </c>
      <c r="K405">
        <v>29.686</v>
      </c>
      <c r="L405">
        <v>0</v>
      </c>
      <c r="M405">
        <v>26.358000000000001</v>
      </c>
      <c r="N405">
        <v>170500000</v>
      </c>
      <c r="O405">
        <v>7</v>
      </c>
      <c r="P405" t="s">
        <v>2605</v>
      </c>
      <c r="Q405" t="s">
        <v>2605</v>
      </c>
      <c r="R405" t="s">
        <v>2606</v>
      </c>
    </row>
    <row r="406" spans="1:18" x14ac:dyDescent="0.3">
      <c r="A406">
        <v>26.363800000000001</v>
      </c>
      <c r="B406">
        <v>26.560400000000001</v>
      </c>
      <c r="C406">
        <v>26.9937</v>
      </c>
      <c r="D406">
        <v>26.759</v>
      </c>
      <c r="E406">
        <v>4</v>
      </c>
      <c r="F406">
        <v>4</v>
      </c>
      <c r="G406">
        <v>4</v>
      </c>
      <c r="H406">
        <v>8.4</v>
      </c>
      <c r="I406">
        <v>8.4</v>
      </c>
      <c r="J406">
        <v>8.4</v>
      </c>
      <c r="K406">
        <v>62.643000000000001</v>
      </c>
      <c r="L406">
        <v>0</v>
      </c>
      <c r="M406">
        <v>240.45</v>
      </c>
      <c r="N406">
        <v>669910000</v>
      </c>
      <c r="O406">
        <v>18</v>
      </c>
      <c r="P406" t="s">
        <v>2057</v>
      </c>
      <c r="Q406" t="s">
        <v>2057</v>
      </c>
      <c r="R406" t="s">
        <v>2058</v>
      </c>
    </row>
    <row r="407" spans="1:18" x14ac:dyDescent="0.3">
      <c r="A407">
        <v>24.665900000000001</v>
      </c>
      <c r="B407">
        <v>24.869499999999999</v>
      </c>
      <c r="C407">
        <v>24.606400000000001</v>
      </c>
      <c r="D407">
        <v>24.582699999999999</v>
      </c>
      <c r="E407">
        <v>4</v>
      </c>
      <c r="F407">
        <v>2</v>
      </c>
      <c r="G407">
        <v>1</v>
      </c>
      <c r="H407">
        <v>8.4</v>
      </c>
      <c r="I407">
        <v>3.8</v>
      </c>
      <c r="J407">
        <v>1.7</v>
      </c>
      <c r="K407">
        <v>63.942999999999998</v>
      </c>
      <c r="L407">
        <v>0</v>
      </c>
      <c r="M407">
        <v>20.175999999999998</v>
      </c>
      <c r="N407">
        <v>161360000</v>
      </c>
      <c r="O407">
        <v>8</v>
      </c>
      <c r="P407" t="s">
        <v>2244</v>
      </c>
      <c r="Q407" t="s">
        <v>2244</v>
      </c>
      <c r="R407" t="s">
        <v>2245</v>
      </c>
    </row>
    <row r="408" spans="1:18" x14ac:dyDescent="0.3">
      <c r="A408">
        <v>25.6995</v>
      </c>
      <c r="B408">
        <v>25.9068</v>
      </c>
      <c r="C408">
        <v>25.9376</v>
      </c>
      <c r="D408">
        <v>25.901800000000001</v>
      </c>
      <c r="E408">
        <v>2</v>
      </c>
      <c r="F408">
        <v>2</v>
      </c>
      <c r="G408">
        <v>2</v>
      </c>
      <c r="H408">
        <v>8.4</v>
      </c>
      <c r="I408">
        <v>8.4</v>
      </c>
      <c r="J408">
        <v>8.4</v>
      </c>
      <c r="K408">
        <v>39.198</v>
      </c>
      <c r="L408">
        <v>0</v>
      </c>
      <c r="M408">
        <v>102.16</v>
      </c>
      <c r="N408">
        <v>386870000</v>
      </c>
      <c r="O408">
        <v>9</v>
      </c>
      <c r="P408" t="s">
        <v>2515</v>
      </c>
      <c r="Q408" t="s">
        <v>2515</v>
      </c>
      <c r="R408" t="s">
        <v>2516</v>
      </c>
    </row>
    <row r="409" spans="1:18" x14ac:dyDescent="0.3">
      <c r="A409">
        <v>25.187000000000001</v>
      </c>
      <c r="B409">
        <v>25.430599999999998</v>
      </c>
      <c r="C409">
        <v>25.518000000000001</v>
      </c>
      <c r="D409">
        <v>25.796600000000002</v>
      </c>
      <c r="E409">
        <v>2</v>
      </c>
      <c r="F409">
        <v>2</v>
      </c>
      <c r="G409">
        <v>2</v>
      </c>
      <c r="H409">
        <v>8.4</v>
      </c>
      <c r="I409">
        <v>8.4</v>
      </c>
      <c r="J409">
        <v>8.4</v>
      </c>
      <c r="K409">
        <v>46.869</v>
      </c>
      <c r="L409">
        <v>0</v>
      </c>
      <c r="M409">
        <v>36.194000000000003</v>
      </c>
      <c r="N409">
        <v>285960000</v>
      </c>
      <c r="O409">
        <v>12</v>
      </c>
      <c r="P409" t="s">
        <v>2573</v>
      </c>
      <c r="Q409" t="s">
        <v>2573</v>
      </c>
      <c r="R409" t="s">
        <v>2574</v>
      </c>
    </row>
    <row r="410" spans="1:18" x14ac:dyDescent="0.3">
      <c r="A410">
        <v>23.412199999999999</v>
      </c>
      <c r="B410">
        <v>23.066299999999998</v>
      </c>
      <c r="C410">
        <v>23.979600000000001</v>
      </c>
      <c r="D410">
        <v>23.119800000000001</v>
      </c>
      <c r="E410">
        <v>2</v>
      </c>
      <c r="F410">
        <v>2</v>
      </c>
      <c r="G410">
        <v>2</v>
      </c>
      <c r="H410">
        <v>8.4</v>
      </c>
      <c r="I410">
        <v>8.4</v>
      </c>
      <c r="J410">
        <v>8.4</v>
      </c>
      <c r="K410">
        <v>32.448</v>
      </c>
      <c r="L410">
        <v>0</v>
      </c>
      <c r="M410">
        <v>35.277999999999999</v>
      </c>
      <c r="N410">
        <v>69694000</v>
      </c>
      <c r="O410">
        <v>5</v>
      </c>
      <c r="P410" t="s">
        <v>2577</v>
      </c>
      <c r="Q410" t="s">
        <v>2577</v>
      </c>
      <c r="R410" t="s">
        <v>2578</v>
      </c>
    </row>
    <row r="411" spans="1:18" x14ac:dyDescent="0.3">
      <c r="A411">
        <v>23.259</v>
      </c>
      <c r="B411">
        <v>23.244900000000001</v>
      </c>
      <c r="C411" t="s">
        <v>41</v>
      </c>
      <c r="D411">
        <v>22.8127</v>
      </c>
      <c r="E411">
        <v>2</v>
      </c>
      <c r="F411">
        <v>2</v>
      </c>
      <c r="G411">
        <v>2</v>
      </c>
      <c r="H411">
        <v>8.4</v>
      </c>
      <c r="I411">
        <v>8.4</v>
      </c>
      <c r="J411">
        <v>8.4</v>
      </c>
      <c r="K411">
        <v>34.954000000000001</v>
      </c>
      <c r="L411">
        <v>0</v>
      </c>
      <c r="M411">
        <v>18.545000000000002</v>
      </c>
      <c r="N411">
        <v>43494000</v>
      </c>
      <c r="O411">
        <v>5</v>
      </c>
      <c r="P411" t="s">
        <v>2633</v>
      </c>
      <c r="Q411" t="s">
        <v>2633</v>
      </c>
      <c r="R411" t="s">
        <v>2634</v>
      </c>
    </row>
    <row r="412" spans="1:18" x14ac:dyDescent="0.3">
      <c r="A412">
        <v>26.450700000000001</v>
      </c>
      <c r="B412">
        <v>26.812100000000001</v>
      </c>
      <c r="C412">
        <v>26.609100000000002</v>
      </c>
      <c r="D412">
        <v>27.086200000000002</v>
      </c>
      <c r="E412">
        <v>4</v>
      </c>
      <c r="F412">
        <v>4</v>
      </c>
      <c r="G412">
        <v>3</v>
      </c>
      <c r="H412">
        <v>8.3000000000000007</v>
      </c>
      <c r="I412">
        <v>8.3000000000000007</v>
      </c>
      <c r="J412">
        <v>4.9000000000000004</v>
      </c>
      <c r="K412">
        <v>96.382999999999996</v>
      </c>
      <c r="L412">
        <v>0</v>
      </c>
      <c r="M412">
        <v>58.646999999999998</v>
      </c>
      <c r="N412">
        <v>703420000</v>
      </c>
      <c r="O412">
        <v>13</v>
      </c>
      <c r="P412" t="s">
        <v>2148</v>
      </c>
      <c r="Q412" t="s">
        <v>2149</v>
      </c>
      <c r="R412" t="s">
        <v>2150</v>
      </c>
    </row>
    <row r="413" spans="1:18" x14ac:dyDescent="0.3">
      <c r="A413">
        <v>26.4849</v>
      </c>
      <c r="B413">
        <v>26.9389</v>
      </c>
      <c r="C413">
        <v>26.6722</v>
      </c>
      <c r="D413">
        <v>26.6</v>
      </c>
      <c r="E413">
        <v>2</v>
      </c>
      <c r="F413">
        <v>2</v>
      </c>
      <c r="G413">
        <v>2</v>
      </c>
      <c r="H413">
        <v>8.3000000000000007</v>
      </c>
      <c r="I413">
        <v>8.3000000000000007</v>
      </c>
      <c r="J413">
        <v>8.3000000000000007</v>
      </c>
      <c r="K413">
        <v>42.807000000000002</v>
      </c>
      <c r="L413">
        <v>0</v>
      </c>
      <c r="M413">
        <v>196.45</v>
      </c>
      <c r="N413">
        <v>652890000</v>
      </c>
      <c r="O413">
        <v>12</v>
      </c>
      <c r="P413" t="s">
        <v>2507</v>
      </c>
      <c r="Q413" t="s">
        <v>2507</v>
      </c>
      <c r="R413" t="s">
        <v>2508</v>
      </c>
    </row>
    <row r="414" spans="1:18" x14ac:dyDescent="0.3">
      <c r="A414">
        <v>26.863099999999999</v>
      </c>
      <c r="B414">
        <v>27.731999999999999</v>
      </c>
      <c r="C414">
        <v>27.863099999999999</v>
      </c>
      <c r="D414">
        <v>27.3583</v>
      </c>
      <c r="E414">
        <v>7</v>
      </c>
      <c r="F414">
        <v>7</v>
      </c>
      <c r="G414">
        <v>3</v>
      </c>
      <c r="H414">
        <v>8.1999999999999993</v>
      </c>
      <c r="I414">
        <v>8.1999999999999993</v>
      </c>
      <c r="J414">
        <v>4.2</v>
      </c>
      <c r="K414">
        <v>130.22</v>
      </c>
      <c r="L414">
        <v>0</v>
      </c>
      <c r="M414">
        <v>67.89</v>
      </c>
      <c r="N414">
        <v>1219200000</v>
      </c>
      <c r="O414">
        <v>24</v>
      </c>
      <c r="P414" t="s">
        <v>1776</v>
      </c>
      <c r="Q414" t="s">
        <v>1776</v>
      </c>
      <c r="R414" t="s">
        <v>1777</v>
      </c>
    </row>
    <row r="415" spans="1:18" x14ac:dyDescent="0.3">
      <c r="A415">
        <v>26.825700000000001</v>
      </c>
      <c r="B415">
        <v>27.1142</v>
      </c>
      <c r="C415">
        <v>27.1706</v>
      </c>
      <c r="D415">
        <v>26.879100000000001</v>
      </c>
      <c r="E415">
        <v>6</v>
      </c>
      <c r="F415">
        <v>5</v>
      </c>
      <c r="G415">
        <v>1</v>
      </c>
      <c r="H415">
        <v>8.1999999999999993</v>
      </c>
      <c r="I415">
        <v>6.8</v>
      </c>
      <c r="J415">
        <v>1.2</v>
      </c>
      <c r="K415">
        <v>121.12</v>
      </c>
      <c r="L415">
        <v>0</v>
      </c>
      <c r="M415">
        <v>294.85000000000002</v>
      </c>
      <c r="N415">
        <v>823090000</v>
      </c>
      <c r="O415">
        <v>15</v>
      </c>
      <c r="P415" t="s">
        <v>1895</v>
      </c>
      <c r="Q415" t="s">
        <v>1896</v>
      </c>
      <c r="R415" t="s">
        <v>1897</v>
      </c>
    </row>
    <row r="416" spans="1:18" x14ac:dyDescent="0.3">
      <c r="A416">
        <v>26.362400000000001</v>
      </c>
      <c r="B416">
        <v>27.565999999999999</v>
      </c>
      <c r="C416">
        <v>26.879100000000001</v>
      </c>
      <c r="D416">
        <v>27.2178</v>
      </c>
      <c r="E416">
        <v>3</v>
      </c>
      <c r="F416">
        <v>1</v>
      </c>
      <c r="G416">
        <v>1</v>
      </c>
      <c r="H416">
        <v>8.1999999999999993</v>
      </c>
      <c r="I416">
        <v>5</v>
      </c>
      <c r="J416">
        <v>5</v>
      </c>
      <c r="K416">
        <v>40.033999999999999</v>
      </c>
      <c r="L416">
        <v>0</v>
      </c>
      <c r="M416">
        <v>61.585000000000001</v>
      </c>
      <c r="N416">
        <v>859690000</v>
      </c>
      <c r="O416">
        <v>11</v>
      </c>
      <c r="P416" t="s">
        <v>2478</v>
      </c>
      <c r="Q416" t="s">
        <v>2478</v>
      </c>
      <c r="R416" t="s">
        <v>2479</v>
      </c>
    </row>
    <row r="417" spans="1:18" x14ac:dyDescent="0.3">
      <c r="A417">
        <v>23.0242</v>
      </c>
      <c r="B417">
        <v>23.583500000000001</v>
      </c>
      <c r="C417">
        <v>23.752800000000001</v>
      </c>
      <c r="D417">
        <v>23.643599999999999</v>
      </c>
      <c r="E417">
        <v>3</v>
      </c>
      <c r="F417">
        <v>3</v>
      </c>
      <c r="G417">
        <v>1</v>
      </c>
      <c r="H417">
        <v>8.1999999999999993</v>
      </c>
      <c r="I417">
        <v>8.1999999999999993</v>
      </c>
      <c r="J417">
        <v>2.9</v>
      </c>
      <c r="K417">
        <v>80.918000000000006</v>
      </c>
      <c r="L417">
        <v>0</v>
      </c>
      <c r="M417">
        <v>39.670999999999999</v>
      </c>
      <c r="N417">
        <v>78971000</v>
      </c>
      <c r="O417">
        <v>10</v>
      </c>
      <c r="P417" t="s">
        <v>2487</v>
      </c>
      <c r="Q417" t="s">
        <v>2488</v>
      </c>
      <c r="R417" t="s">
        <v>2489</v>
      </c>
    </row>
    <row r="418" spans="1:18" x14ac:dyDescent="0.3">
      <c r="A418">
        <v>28.651800000000001</v>
      </c>
      <c r="B418">
        <v>28.690200000000001</v>
      </c>
      <c r="C418">
        <v>28.539400000000001</v>
      </c>
      <c r="D418">
        <v>28.570699999999999</v>
      </c>
      <c r="E418">
        <v>2</v>
      </c>
      <c r="F418">
        <v>2</v>
      </c>
      <c r="G418">
        <v>2</v>
      </c>
      <c r="H418">
        <v>8.1999999999999993</v>
      </c>
      <c r="I418">
        <v>8.1999999999999993</v>
      </c>
      <c r="J418">
        <v>8.1999999999999993</v>
      </c>
      <c r="K418">
        <v>17.524000000000001</v>
      </c>
      <c r="L418">
        <v>0</v>
      </c>
      <c r="M418">
        <v>19.664000000000001</v>
      </c>
      <c r="N418">
        <v>2464600000</v>
      </c>
      <c r="O418">
        <v>11</v>
      </c>
      <c r="P418" t="s">
        <v>2629</v>
      </c>
      <c r="Q418" t="s">
        <v>2629</v>
      </c>
      <c r="R418" t="s">
        <v>2630</v>
      </c>
    </row>
    <row r="419" spans="1:18" x14ac:dyDescent="0.3">
      <c r="A419">
        <v>25.354500000000002</v>
      </c>
      <c r="B419">
        <v>25.398199999999999</v>
      </c>
      <c r="C419">
        <v>25.222100000000001</v>
      </c>
      <c r="D419">
        <v>24.861699999999999</v>
      </c>
      <c r="E419">
        <v>3</v>
      </c>
      <c r="F419">
        <v>3</v>
      </c>
      <c r="G419">
        <v>3</v>
      </c>
      <c r="H419">
        <v>8.1</v>
      </c>
      <c r="I419">
        <v>8.1</v>
      </c>
      <c r="J419">
        <v>8.1</v>
      </c>
      <c r="K419">
        <v>53.404000000000003</v>
      </c>
      <c r="L419">
        <v>0</v>
      </c>
      <c r="M419">
        <v>49.89</v>
      </c>
      <c r="N419">
        <v>266180000</v>
      </c>
      <c r="O419">
        <v>13</v>
      </c>
      <c r="P419" t="s">
        <v>2310</v>
      </c>
      <c r="Q419" t="s">
        <v>2310</v>
      </c>
      <c r="R419" t="s">
        <v>2311</v>
      </c>
    </row>
    <row r="420" spans="1:18" x14ac:dyDescent="0.3">
      <c r="A420">
        <v>24.4742</v>
      </c>
      <c r="B420">
        <v>24.491199999999999</v>
      </c>
      <c r="C420">
        <v>24.258700000000001</v>
      </c>
      <c r="D420">
        <v>23.772300000000001</v>
      </c>
      <c r="E420">
        <v>3</v>
      </c>
      <c r="F420">
        <v>3</v>
      </c>
      <c r="G420">
        <v>2</v>
      </c>
      <c r="H420">
        <v>8.1</v>
      </c>
      <c r="I420">
        <v>8.1</v>
      </c>
      <c r="J420">
        <v>6.2</v>
      </c>
      <c r="K420">
        <v>81.221999999999994</v>
      </c>
      <c r="L420">
        <v>0</v>
      </c>
      <c r="M420">
        <v>96.256</v>
      </c>
      <c r="N420">
        <v>122430000</v>
      </c>
      <c r="O420">
        <v>15</v>
      </c>
      <c r="P420" t="s">
        <v>2412</v>
      </c>
      <c r="Q420" t="s">
        <v>2413</v>
      </c>
      <c r="R420" t="s">
        <v>2414</v>
      </c>
    </row>
    <row r="421" spans="1:18" x14ac:dyDescent="0.3">
      <c r="A421">
        <v>25.636299999999999</v>
      </c>
      <c r="B421">
        <v>25.402999999999999</v>
      </c>
      <c r="C421">
        <v>25.569600000000001</v>
      </c>
      <c r="D421">
        <v>25.274899999999999</v>
      </c>
      <c r="E421">
        <v>2</v>
      </c>
      <c r="F421">
        <v>2</v>
      </c>
      <c r="G421">
        <v>2</v>
      </c>
      <c r="H421">
        <v>8</v>
      </c>
      <c r="I421">
        <v>8</v>
      </c>
      <c r="J421">
        <v>8</v>
      </c>
      <c r="K421">
        <v>34.683</v>
      </c>
      <c r="L421">
        <v>0</v>
      </c>
      <c r="M421">
        <v>27.492999999999999</v>
      </c>
      <c r="N421">
        <v>279980000</v>
      </c>
      <c r="O421">
        <v>6</v>
      </c>
      <c r="P421" t="s">
        <v>2599</v>
      </c>
      <c r="Q421" t="s">
        <v>2599</v>
      </c>
      <c r="R421" t="s">
        <v>2600</v>
      </c>
    </row>
    <row r="422" spans="1:18" x14ac:dyDescent="0.3">
      <c r="A422">
        <v>26.8371</v>
      </c>
      <c r="B422">
        <v>26.4543</v>
      </c>
      <c r="C422">
        <v>25.799900000000001</v>
      </c>
      <c r="D422">
        <v>26.992799999999999</v>
      </c>
      <c r="E422">
        <v>2</v>
      </c>
      <c r="F422">
        <v>2</v>
      </c>
      <c r="G422">
        <v>2</v>
      </c>
      <c r="H422">
        <v>8</v>
      </c>
      <c r="I422">
        <v>8</v>
      </c>
      <c r="J422">
        <v>8</v>
      </c>
      <c r="K422">
        <v>36.945999999999998</v>
      </c>
      <c r="L422">
        <v>0</v>
      </c>
      <c r="M422">
        <v>12.807</v>
      </c>
      <c r="N422">
        <v>589010000</v>
      </c>
      <c r="O422">
        <v>9</v>
      </c>
      <c r="P422" t="s">
        <v>2681</v>
      </c>
      <c r="Q422" t="s">
        <v>2681</v>
      </c>
      <c r="R422" t="s">
        <v>2682</v>
      </c>
    </row>
    <row r="423" spans="1:18" x14ac:dyDescent="0.3">
      <c r="A423">
        <v>27.717600000000001</v>
      </c>
      <c r="B423">
        <v>27.553599999999999</v>
      </c>
      <c r="C423">
        <v>27.632999999999999</v>
      </c>
      <c r="D423">
        <v>27.5427</v>
      </c>
      <c r="E423">
        <v>4</v>
      </c>
      <c r="F423">
        <v>4</v>
      </c>
      <c r="G423">
        <v>2</v>
      </c>
      <c r="H423">
        <v>7.9</v>
      </c>
      <c r="I423">
        <v>7.9</v>
      </c>
      <c r="J423">
        <v>4.3</v>
      </c>
      <c r="K423">
        <v>76.614999999999995</v>
      </c>
      <c r="L423">
        <v>0</v>
      </c>
      <c r="M423">
        <v>130.13</v>
      </c>
      <c r="N423">
        <v>1303000000</v>
      </c>
      <c r="O423">
        <v>10</v>
      </c>
      <c r="P423" t="s">
        <v>2188</v>
      </c>
      <c r="Q423" t="s">
        <v>2188</v>
      </c>
      <c r="R423" t="s">
        <v>2189</v>
      </c>
    </row>
    <row r="424" spans="1:18" x14ac:dyDescent="0.3">
      <c r="A424">
        <v>24.218599999999999</v>
      </c>
      <c r="B424">
        <v>24.630099999999999</v>
      </c>
      <c r="C424">
        <v>24.877400000000002</v>
      </c>
      <c r="D424">
        <v>24.9175</v>
      </c>
      <c r="E424">
        <v>3</v>
      </c>
      <c r="F424">
        <v>3</v>
      </c>
      <c r="G424">
        <v>3</v>
      </c>
      <c r="H424">
        <v>7.9</v>
      </c>
      <c r="I424">
        <v>7.9</v>
      </c>
      <c r="J424">
        <v>7.9</v>
      </c>
      <c r="K424">
        <v>46.216999999999999</v>
      </c>
      <c r="L424">
        <v>0</v>
      </c>
      <c r="M424">
        <v>19.574000000000002</v>
      </c>
      <c r="N424">
        <v>165100000</v>
      </c>
      <c r="O424">
        <v>8</v>
      </c>
      <c r="P424" t="s">
        <v>2392</v>
      </c>
      <c r="Q424" t="s">
        <v>2393</v>
      </c>
      <c r="R424" t="s">
        <v>2394</v>
      </c>
    </row>
    <row r="425" spans="1:18" x14ac:dyDescent="0.3">
      <c r="A425">
        <v>27.3551</v>
      </c>
      <c r="B425">
        <v>27.1935</v>
      </c>
      <c r="C425">
        <v>27.622599999999998</v>
      </c>
      <c r="D425">
        <v>27.7273</v>
      </c>
      <c r="E425">
        <v>3</v>
      </c>
      <c r="F425">
        <v>3</v>
      </c>
      <c r="G425">
        <v>2</v>
      </c>
      <c r="H425">
        <v>7.9</v>
      </c>
      <c r="I425">
        <v>7.9</v>
      </c>
      <c r="J425">
        <v>5.7</v>
      </c>
      <c r="K425">
        <v>45.448999999999998</v>
      </c>
      <c r="L425">
        <v>0</v>
      </c>
      <c r="M425">
        <v>19.053000000000001</v>
      </c>
      <c r="N425">
        <v>1252700000</v>
      </c>
      <c r="O425">
        <v>13</v>
      </c>
      <c r="P425" t="s">
        <v>2462</v>
      </c>
      <c r="Q425" t="s">
        <v>2463</v>
      </c>
      <c r="R425" t="s">
        <v>2464</v>
      </c>
    </row>
    <row r="426" spans="1:18" x14ac:dyDescent="0.3">
      <c r="A426">
        <v>25.955300000000001</v>
      </c>
      <c r="B426">
        <v>26.0136</v>
      </c>
      <c r="C426">
        <v>25.8842</v>
      </c>
      <c r="D426">
        <v>26.039000000000001</v>
      </c>
      <c r="E426">
        <v>5</v>
      </c>
      <c r="F426">
        <v>5</v>
      </c>
      <c r="G426">
        <v>5</v>
      </c>
      <c r="H426">
        <v>7.8</v>
      </c>
      <c r="I426">
        <v>7.8</v>
      </c>
      <c r="J426">
        <v>7.8</v>
      </c>
      <c r="K426">
        <v>84.619</v>
      </c>
      <c r="L426">
        <v>0</v>
      </c>
      <c r="M426">
        <v>69.33</v>
      </c>
      <c r="N426">
        <v>402660000</v>
      </c>
      <c r="O426">
        <v>11</v>
      </c>
      <c r="P426" t="s">
        <v>1953</v>
      </c>
      <c r="Q426" t="s">
        <v>1954</v>
      </c>
      <c r="R426" t="s">
        <v>1955</v>
      </c>
    </row>
    <row r="427" spans="1:18" x14ac:dyDescent="0.3">
      <c r="A427" t="s">
        <v>41</v>
      </c>
      <c r="B427">
        <v>22.5763</v>
      </c>
      <c r="C427">
        <v>22.177299999999999</v>
      </c>
      <c r="D427">
        <v>22.6374</v>
      </c>
      <c r="E427">
        <v>2</v>
      </c>
      <c r="F427">
        <v>2</v>
      </c>
      <c r="G427">
        <v>2</v>
      </c>
      <c r="H427">
        <v>7.8</v>
      </c>
      <c r="I427">
        <v>7.8</v>
      </c>
      <c r="J427">
        <v>7.8</v>
      </c>
      <c r="K427">
        <v>39.131999999999998</v>
      </c>
      <c r="L427">
        <v>0</v>
      </c>
      <c r="M427">
        <v>12.265000000000001</v>
      </c>
      <c r="N427">
        <v>28778000</v>
      </c>
      <c r="O427">
        <v>4</v>
      </c>
      <c r="P427" t="s">
        <v>2691</v>
      </c>
      <c r="Q427" t="s">
        <v>2691</v>
      </c>
      <c r="R427" t="s">
        <v>2692</v>
      </c>
    </row>
    <row r="428" spans="1:18" x14ac:dyDescent="0.3">
      <c r="A428">
        <v>25.304200000000002</v>
      </c>
      <c r="B428">
        <v>25.206700000000001</v>
      </c>
      <c r="C428">
        <v>25.8047</v>
      </c>
      <c r="D428">
        <v>25.362100000000002</v>
      </c>
      <c r="E428">
        <v>2</v>
      </c>
      <c r="F428">
        <v>1</v>
      </c>
      <c r="G428">
        <v>1</v>
      </c>
      <c r="H428">
        <v>7.8</v>
      </c>
      <c r="I428">
        <v>4.7</v>
      </c>
      <c r="J428">
        <v>4.7</v>
      </c>
      <c r="K428">
        <v>68.3</v>
      </c>
      <c r="L428">
        <v>0</v>
      </c>
      <c r="M428">
        <v>79.781000000000006</v>
      </c>
      <c r="N428">
        <v>283870000</v>
      </c>
      <c r="O428">
        <v>8</v>
      </c>
      <c r="P428" t="s">
        <v>2711</v>
      </c>
      <c r="Q428" t="s">
        <v>2711</v>
      </c>
      <c r="R428" t="s">
        <v>2712</v>
      </c>
    </row>
    <row r="429" spans="1:18" x14ac:dyDescent="0.3">
      <c r="A429">
        <v>26.349599999999999</v>
      </c>
      <c r="B429">
        <v>26.501899999999999</v>
      </c>
      <c r="C429">
        <v>26.35</v>
      </c>
      <c r="D429">
        <v>26.682300000000001</v>
      </c>
      <c r="E429">
        <v>6</v>
      </c>
      <c r="F429">
        <v>6</v>
      </c>
      <c r="G429">
        <v>5</v>
      </c>
      <c r="H429">
        <v>7.6</v>
      </c>
      <c r="I429">
        <v>7.6</v>
      </c>
      <c r="J429">
        <v>6.3</v>
      </c>
      <c r="K429">
        <v>77.864000000000004</v>
      </c>
      <c r="L429">
        <v>0</v>
      </c>
      <c r="M429">
        <v>51.899000000000001</v>
      </c>
      <c r="N429">
        <v>565650000</v>
      </c>
      <c r="O429">
        <v>13</v>
      </c>
      <c r="P429" t="s">
        <v>1854</v>
      </c>
      <c r="Q429" t="s">
        <v>1854</v>
      </c>
      <c r="R429" t="s">
        <v>1855</v>
      </c>
    </row>
    <row r="430" spans="1:18" x14ac:dyDescent="0.3">
      <c r="A430">
        <v>26.2075</v>
      </c>
      <c r="B430">
        <v>26.244199999999999</v>
      </c>
      <c r="C430">
        <v>26.430299999999999</v>
      </c>
      <c r="D430">
        <v>25.8352</v>
      </c>
      <c r="E430">
        <v>3</v>
      </c>
      <c r="F430">
        <v>3</v>
      </c>
      <c r="G430">
        <v>3</v>
      </c>
      <c r="H430">
        <v>7.5</v>
      </c>
      <c r="I430">
        <v>7.5</v>
      </c>
      <c r="J430">
        <v>7.5</v>
      </c>
      <c r="K430">
        <v>85.494</v>
      </c>
      <c r="L430">
        <v>0</v>
      </c>
      <c r="M430">
        <v>124.37</v>
      </c>
      <c r="N430">
        <v>452260000</v>
      </c>
      <c r="O430">
        <v>14</v>
      </c>
      <c r="P430" t="s">
        <v>2263</v>
      </c>
      <c r="Q430" t="s">
        <v>2264</v>
      </c>
      <c r="R430" t="s">
        <v>2265</v>
      </c>
    </row>
    <row r="431" spans="1:18" x14ac:dyDescent="0.3">
      <c r="A431">
        <v>26.211600000000001</v>
      </c>
      <c r="B431">
        <v>26.338799999999999</v>
      </c>
      <c r="C431">
        <v>26.596900000000002</v>
      </c>
      <c r="D431">
        <v>26.384899999999998</v>
      </c>
      <c r="E431">
        <v>3</v>
      </c>
      <c r="F431">
        <v>3</v>
      </c>
      <c r="G431">
        <v>3</v>
      </c>
      <c r="H431">
        <v>7.5</v>
      </c>
      <c r="I431">
        <v>7.5</v>
      </c>
      <c r="J431">
        <v>7.5</v>
      </c>
      <c r="K431">
        <v>66.093999999999994</v>
      </c>
      <c r="L431">
        <v>0</v>
      </c>
      <c r="M431">
        <v>80.33</v>
      </c>
      <c r="N431">
        <v>540540000</v>
      </c>
      <c r="O431">
        <v>17</v>
      </c>
      <c r="P431" t="s">
        <v>2277</v>
      </c>
      <c r="Q431" t="s">
        <v>2277</v>
      </c>
      <c r="R431" t="s">
        <v>2278</v>
      </c>
    </row>
    <row r="432" spans="1:18" x14ac:dyDescent="0.3">
      <c r="A432">
        <v>23.4392</v>
      </c>
      <c r="B432">
        <v>23.870200000000001</v>
      </c>
      <c r="C432">
        <v>23.570900000000002</v>
      </c>
      <c r="D432">
        <v>24.065899999999999</v>
      </c>
      <c r="E432">
        <v>3</v>
      </c>
      <c r="F432">
        <v>3</v>
      </c>
      <c r="G432">
        <v>3</v>
      </c>
      <c r="H432">
        <v>7.5</v>
      </c>
      <c r="I432">
        <v>7.5</v>
      </c>
      <c r="J432">
        <v>7.5</v>
      </c>
      <c r="K432">
        <v>36.954000000000001</v>
      </c>
      <c r="L432">
        <v>0</v>
      </c>
      <c r="M432">
        <v>36.639000000000003</v>
      </c>
      <c r="N432">
        <v>82179000</v>
      </c>
      <c r="O432">
        <v>9</v>
      </c>
      <c r="P432" t="s">
        <v>2325</v>
      </c>
      <c r="Q432" t="s">
        <v>2325</v>
      </c>
      <c r="R432" t="s">
        <v>2326</v>
      </c>
    </row>
    <row r="433" spans="1:18" x14ac:dyDescent="0.3">
      <c r="A433">
        <v>24.649000000000001</v>
      </c>
      <c r="B433">
        <v>24.839300000000001</v>
      </c>
      <c r="C433">
        <v>25.110700000000001</v>
      </c>
      <c r="D433">
        <v>25.0427</v>
      </c>
      <c r="E433">
        <v>2</v>
      </c>
      <c r="F433">
        <v>1</v>
      </c>
      <c r="G433">
        <v>1</v>
      </c>
      <c r="H433">
        <v>7.5</v>
      </c>
      <c r="I433">
        <v>3.6</v>
      </c>
      <c r="J433">
        <v>3.6</v>
      </c>
      <c r="K433">
        <v>38.966000000000001</v>
      </c>
      <c r="L433">
        <v>9.1241E-4</v>
      </c>
      <c r="M433">
        <v>6.5397999999999996</v>
      </c>
      <c r="N433">
        <v>198140000</v>
      </c>
      <c r="O433">
        <v>7</v>
      </c>
      <c r="P433" t="s">
        <v>2753</v>
      </c>
      <c r="Q433" t="s">
        <v>2753</v>
      </c>
      <c r="R433" t="s">
        <v>2754</v>
      </c>
    </row>
    <row r="434" spans="1:18" x14ac:dyDescent="0.3">
      <c r="A434">
        <v>24.299199999999999</v>
      </c>
      <c r="B434">
        <v>24.547499999999999</v>
      </c>
      <c r="C434">
        <v>24.822299999999998</v>
      </c>
      <c r="D434">
        <v>24.196999999999999</v>
      </c>
      <c r="E434">
        <v>4</v>
      </c>
      <c r="F434">
        <v>3</v>
      </c>
      <c r="G434">
        <v>3</v>
      </c>
      <c r="H434">
        <v>7.4</v>
      </c>
      <c r="I434">
        <v>5.7</v>
      </c>
      <c r="J434">
        <v>5.7</v>
      </c>
      <c r="K434">
        <v>86.084999999999994</v>
      </c>
      <c r="L434">
        <v>0</v>
      </c>
      <c r="M434">
        <v>18.591000000000001</v>
      </c>
      <c r="N434">
        <v>151270000</v>
      </c>
      <c r="O434">
        <v>9</v>
      </c>
      <c r="P434" t="s">
        <v>2180</v>
      </c>
      <c r="Q434" t="s">
        <v>2180</v>
      </c>
      <c r="R434" t="s">
        <v>2181</v>
      </c>
    </row>
    <row r="435" spans="1:18" x14ac:dyDescent="0.3">
      <c r="A435">
        <v>24.116499999999998</v>
      </c>
      <c r="B435">
        <v>23.662299999999998</v>
      </c>
      <c r="C435">
        <v>23.623999999999999</v>
      </c>
      <c r="D435">
        <v>24.134599999999999</v>
      </c>
      <c r="E435">
        <v>2</v>
      </c>
      <c r="F435">
        <v>2</v>
      </c>
      <c r="G435">
        <v>2</v>
      </c>
      <c r="H435">
        <v>7.4</v>
      </c>
      <c r="I435">
        <v>7.4</v>
      </c>
      <c r="J435">
        <v>7.4</v>
      </c>
      <c r="K435">
        <v>23.859000000000002</v>
      </c>
      <c r="L435">
        <v>0</v>
      </c>
      <c r="M435">
        <v>16.102</v>
      </c>
      <c r="N435">
        <v>92035000</v>
      </c>
      <c r="O435">
        <v>7</v>
      </c>
      <c r="P435" t="s">
        <v>2649</v>
      </c>
      <c r="Q435" t="s">
        <v>2649</v>
      </c>
      <c r="R435" t="s">
        <v>2650</v>
      </c>
    </row>
    <row r="436" spans="1:18" x14ac:dyDescent="0.3">
      <c r="A436">
        <v>22.6386</v>
      </c>
      <c r="B436" t="s">
        <v>41</v>
      </c>
      <c r="C436">
        <v>22.364799999999999</v>
      </c>
      <c r="D436">
        <v>23.020499999999998</v>
      </c>
      <c r="E436">
        <v>2</v>
      </c>
      <c r="F436">
        <v>2</v>
      </c>
      <c r="G436">
        <v>2</v>
      </c>
      <c r="H436">
        <v>7.4</v>
      </c>
      <c r="I436">
        <v>7.4</v>
      </c>
      <c r="J436">
        <v>7.4</v>
      </c>
      <c r="K436">
        <v>32.195999999999998</v>
      </c>
      <c r="L436">
        <v>0</v>
      </c>
      <c r="M436">
        <v>12.632</v>
      </c>
      <c r="N436">
        <v>33649000</v>
      </c>
      <c r="O436">
        <v>5</v>
      </c>
      <c r="P436" t="s">
        <v>2683</v>
      </c>
      <c r="Q436" t="s">
        <v>2683</v>
      </c>
      <c r="R436" t="s">
        <v>2684</v>
      </c>
    </row>
    <row r="437" spans="1:18" x14ac:dyDescent="0.3">
      <c r="A437">
        <v>27.0854</v>
      </c>
      <c r="B437">
        <v>27.1252</v>
      </c>
      <c r="C437">
        <v>27.395600000000002</v>
      </c>
      <c r="D437">
        <v>27.109000000000002</v>
      </c>
      <c r="E437">
        <v>4</v>
      </c>
      <c r="F437">
        <v>2</v>
      </c>
      <c r="G437">
        <v>2</v>
      </c>
      <c r="H437">
        <v>7.3</v>
      </c>
      <c r="I437">
        <v>4.4000000000000004</v>
      </c>
      <c r="J437">
        <v>4.4000000000000004</v>
      </c>
      <c r="K437">
        <v>61.776000000000003</v>
      </c>
      <c r="L437">
        <v>0</v>
      </c>
      <c r="M437">
        <v>19.327999999999999</v>
      </c>
      <c r="N437">
        <v>934870000</v>
      </c>
      <c r="O437">
        <v>13</v>
      </c>
      <c r="P437" t="s">
        <v>2214</v>
      </c>
      <c r="Q437" t="s">
        <v>2214</v>
      </c>
      <c r="R437" t="s">
        <v>2215</v>
      </c>
    </row>
    <row r="438" spans="1:18" x14ac:dyDescent="0.3">
      <c r="A438">
        <v>26.3779</v>
      </c>
      <c r="B438">
        <v>25.578099999999999</v>
      </c>
      <c r="C438">
        <v>24.7578</v>
      </c>
      <c r="D438">
        <v>25.940300000000001</v>
      </c>
      <c r="E438">
        <v>3</v>
      </c>
      <c r="F438">
        <v>1</v>
      </c>
      <c r="G438">
        <v>1</v>
      </c>
      <c r="H438">
        <v>7.3</v>
      </c>
      <c r="I438">
        <v>3.4</v>
      </c>
      <c r="J438">
        <v>3.4</v>
      </c>
      <c r="K438">
        <v>47.488</v>
      </c>
      <c r="L438">
        <v>0</v>
      </c>
      <c r="M438">
        <v>17.417999999999999</v>
      </c>
      <c r="N438">
        <v>313840000</v>
      </c>
      <c r="O438">
        <v>7</v>
      </c>
      <c r="P438" t="s">
        <v>2501</v>
      </c>
      <c r="Q438" t="s">
        <v>2501</v>
      </c>
      <c r="R438" t="s">
        <v>2502</v>
      </c>
    </row>
    <row r="439" spans="1:18" x14ac:dyDescent="0.3">
      <c r="A439">
        <v>23.5336</v>
      </c>
      <c r="B439">
        <v>23.3017</v>
      </c>
      <c r="C439">
        <v>23.459900000000001</v>
      </c>
      <c r="D439">
        <v>23.168900000000001</v>
      </c>
      <c r="E439">
        <v>2</v>
      </c>
      <c r="F439">
        <v>2</v>
      </c>
      <c r="G439">
        <v>2</v>
      </c>
      <c r="H439">
        <v>7.3</v>
      </c>
      <c r="I439">
        <v>7.3</v>
      </c>
      <c r="J439">
        <v>7.3</v>
      </c>
      <c r="K439">
        <v>63.991999999999997</v>
      </c>
      <c r="L439">
        <v>0</v>
      </c>
      <c r="M439">
        <v>12.233000000000001</v>
      </c>
      <c r="N439">
        <v>65505000</v>
      </c>
      <c r="O439">
        <v>7</v>
      </c>
      <c r="P439" t="s">
        <v>2693</v>
      </c>
      <c r="Q439" t="s">
        <v>2693</v>
      </c>
      <c r="R439" t="s">
        <v>2694</v>
      </c>
    </row>
    <row r="440" spans="1:18" x14ac:dyDescent="0.3">
      <c r="A440">
        <v>22.9832</v>
      </c>
      <c r="B440">
        <v>23.733899999999998</v>
      </c>
      <c r="C440">
        <v>24.364999999999998</v>
      </c>
      <c r="D440">
        <v>23.275500000000001</v>
      </c>
      <c r="E440">
        <v>2</v>
      </c>
      <c r="F440">
        <v>2</v>
      </c>
      <c r="G440">
        <v>1</v>
      </c>
      <c r="H440">
        <v>7.3</v>
      </c>
      <c r="I440">
        <v>7.3</v>
      </c>
      <c r="J440">
        <v>3.6</v>
      </c>
      <c r="K440">
        <v>68.918999999999997</v>
      </c>
      <c r="L440">
        <v>0</v>
      </c>
      <c r="M440">
        <v>42.646999999999998</v>
      </c>
      <c r="N440">
        <v>89422000</v>
      </c>
      <c r="O440">
        <v>8</v>
      </c>
      <c r="P440" t="s">
        <v>2723</v>
      </c>
      <c r="Q440" t="s">
        <v>2723</v>
      </c>
      <c r="R440" t="s">
        <v>2724</v>
      </c>
    </row>
    <row r="441" spans="1:18" x14ac:dyDescent="0.3">
      <c r="A441">
        <v>27.014099999999999</v>
      </c>
      <c r="B441">
        <v>27.429600000000001</v>
      </c>
      <c r="C441">
        <v>28.144400000000001</v>
      </c>
      <c r="D441">
        <v>27.7181</v>
      </c>
      <c r="E441">
        <v>2</v>
      </c>
      <c r="F441">
        <v>2</v>
      </c>
      <c r="G441">
        <v>2</v>
      </c>
      <c r="H441">
        <v>7.2</v>
      </c>
      <c r="I441">
        <v>7.2</v>
      </c>
      <c r="J441">
        <v>7.2</v>
      </c>
      <c r="K441">
        <v>63.405999999999999</v>
      </c>
      <c r="L441">
        <v>0</v>
      </c>
      <c r="M441">
        <v>62.232999999999997</v>
      </c>
      <c r="N441">
        <v>1355500000</v>
      </c>
      <c r="O441">
        <v>12</v>
      </c>
      <c r="P441" t="s">
        <v>2525</v>
      </c>
      <c r="Q441" t="s">
        <v>2525</v>
      </c>
      <c r="R441" t="s">
        <v>2526</v>
      </c>
    </row>
    <row r="442" spans="1:18" x14ac:dyDescent="0.3">
      <c r="A442" t="s">
        <v>41</v>
      </c>
      <c r="B442">
        <v>25.440999999999999</v>
      </c>
      <c r="C442">
        <v>25.746300000000002</v>
      </c>
      <c r="D442">
        <v>25.068300000000001</v>
      </c>
      <c r="E442">
        <v>2</v>
      </c>
      <c r="F442">
        <v>2</v>
      </c>
      <c r="G442">
        <v>1</v>
      </c>
      <c r="H442">
        <v>7.2</v>
      </c>
      <c r="I442">
        <v>7.2</v>
      </c>
      <c r="J442">
        <v>4.5</v>
      </c>
      <c r="K442">
        <v>48.323</v>
      </c>
      <c r="L442">
        <v>0</v>
      </c>
      <c r="M442">
        <v>52.970999999999997</v>
      </c>
      <c r="N442">
        <v>249310000</v>
      </c>
      <c r="O442">
        <v>8</v>
      </c>
      <c r="P442" t="s">
        <v>2717</v>
      </c>
      <c r="Q442" t="s">
        <v>2717</v>
      </c>
      <c r="R442" t="s">
        <v>2718</v>
      </c>
    </row>
    <row r="443" spans="1:18" x14ac:dyDescent="0.3">
      <c r="A443">
        <v>25.603999999999999</v>
      </c>
      <c r="B443">
        <v>25.637699999999999</v>
      </c>
      <c r="C443">
        <v>25.788699999999999</v>
      </c>
      <c r="D443">
        <v>25.790099999999999</v>
      </c>
      <c r="E443">
        <v>2</v>
      </c>
      <c r="F443">
        <v>2</v>
      </c>
      <c r="G443">
        <v>2</v>
      </c>
      <c r="H443">
        <v>7.1</v>
      </c>
      <c r="I443">
        <v>7.1</v>
      </c>
      <c r="J443">
        <v>7.1</v>
      </c>
      <c r="K443">
        <v>50.273000000000003</v>
      </c>
      <c r="L443">
        <v>0</v>
      </c>
      <c r="M443">
        <v>13.615</v>
      </c>
      <c r="N443">
        <v>337940000</v>
      </c>
      <c r="O443">
        <v>4</v>
      </c>
      <c r="P443" t="s">
        <v>2667</v>
      </c>
      <c r="Q443" t="s">
        <v>2667</v>
      </c>
      <c r="R443" t="s">
        <v>2668</v>
      </c>
    </row>
    <row r="444" spans="1:18" x14ac:dyDescent="0.3">
      <c r="A444">
        <v>24.1005</v>
      </c>
      <c r="B444">
        <v>24.412500000000001</v>
      </c>
      <c r="C444">
        <v>24.3324</v>
      </c>
      <c r="D444">
        <v>24.9344</v>
      </c>
      <c r="E444">
        <v>2</v>
      </c>
      <c r="F444">
        <v>2</v>
      </c>
      <c r="G444">
        <v>1</v>
      </c>
      <c r="H444">
        <v>7.1</v>
      </c>
      <c r="I444">
        <v>7.1</v>
      </c>
      <c r="J444">
        <v>3.3</v>
      </c>
      <c r="K444">
        <v>39.152000000000001</v>
      </c>
      <c r="L444">
        <v>0</v>
      </c>
      <c r="M444">
        <v>27.937000000000001</v>
      </c>
      <c r="N444">
        <v>142100000</v>
      </c>
      <c r="O444">
        <v>7</v>
      </c>
      <c r="P444" t="s">
        <v>2735</v>
      </c>
      <c r="Q444" t="s">
        <v>2735</v>
      </c>
      <c r="R444" t="s">
        <v>2736</v>
      </c>
    </row>
    <row r="445" spans="1:18" x14ac:dyDescent="0.3">
      <c r="A445">
        <v>21.371300000000002</v>
      </c>
      <c r="B445" t="s">
        <v>41</v>
      </c>
      <c r="C445">
        <v>21.7774</v>
      </c>
      <c r="D445">
        <v>21.4772</v>
      </c>
      <c r="E445">
        <v>2</v>
      </c>
      <c r="F445">
        <v>1</v>
      </c>
      <c r="G445">
        <v>1</v>
      </c>
      <c r="H445">
        <v>7.1</v>
      </c>
      <c r="I445">
        <v>4.3</v>
      </c>
      <c r="J445">
        <v>4.3</v>
      </c>
      <c r="K445">
        <v>47.098999999999997</v>
      </c>
      <c r="L445">
        <v>0</v>
      </c>
      <c r="M445">
        <v>9.9794999999999998</v>
      </c>
      <c r="N445">
        <v>17147000</v>
      </c>
      <c r="O445">
        <v>3</v>
      </c>
      <c r="P445" t="s">
        <v>2747</v>
      </c>
      <c r="Q445" t="s">
        <v>2747</v>
      </c>
      <c r="R445" t="s">
        <v>2748</v>
      </c>
    </row>
    <row r="446" spans="1:18" x14ac:dyDescent="0.3">
      <c r="A446">
        <v>27.092099999999999</v>
      </c>
      <c r="B446">
        <v>26.835899999999999</v>
      </c>
      <c r="C446">
        <v>26.078199999999999</v>
      </c>
      <c r="D446">
        <v>27.1889</v>
      </c>
      <c r="E446">
        <v>6</v>
      </c>
      <c r="F446">
        <v>5</v>
      </c>
      <c r="G446">
        <v>5</v>
      </c>
      <c r="H446">
        <v>7</v>
      </c>
      <c r="I446">
        <v>4.8</v>
      </c>
      <c r="J446">
        <v>4.8</v>
      </c>
      <c r="K446">
        <v>113.1</v>
      </c>
      <c r="L446">
        <v>0</v>
      </c>
      <c r="M446">
        <v>45.271000000000001</v>
      </c>
      <c r="N446">
        <v>731660000</v>
      </c>
      <c r="O446">
        <v>22</v>
      </c>
      <c r="P446" t="s">
        <v>1856</v>
      </c>
      <c r="Q446" t="s">
        <v>1856</v>
      </c>
      <c r="R446" t="s">
        <v>1857</v>
      </c>
    </row>
    <row r="447" spans="1:18" x14ac:dyDescent="0.3">
      <c r="A447">
        <v>24.777699999999999</v>
      </c>
      <c r="B447">
        <v>24.532299999999999</v>
      </c>
      <c r="C447">
        <v>24.781600000000001</v>
      </c>
      <c r="D447">
        <v>24.937999999999999</v>
      </c>
      <c r="E447">
        <v>2</v>
      </c>
      <c r="F447">
        <v>2</v>
      </c>
      <c r="G447">
        <v>2</v>
      </c>
      <c r="H447">
        <v>7</v>
      </c>
      <c r="I447">
        <v>7</v>
      </c>
      <c r="J447">
        <v>7</v>
      </c>
      <c r="K447">
        <v>40.933999999999997</v>
      </c>
      <c r="L447">
        <v>0</v>
      </c>
      <c r="M447">
        <v>28.544</v>
      </c>
      <c r="N447">
        <v>171720000</v>
      </c>
      <c r="O447">
        <v>9</v>
      </c>
      <c r="P447" t="s">
        <v>2593</v>
      </c>
      <c r="Q447" t="s">
        <v>2593</v>
      </c>
      <c r="R447" t="s">
        <v>2594</v>
      </c>
    </row>
    <row r="448" spans="1:18" x14ac:dyDescent="0.3">
      <c r="A448">
        <v>25.052099999999999</v>
      </c>
      <c r="B448">
        <v>25.859100000000002</v>
      </c>
      <c r="C448">
        <v>26.374300000000002</v>
      </c>
      <c r="D448">
        <v>25.719799999999999</v>
      </c>
      <c r="E448">
        <v>2</v>
      </c>
      <c r="F448">
        <v>2</v>
      </c>
      <c r="G448">
        <v>2</v>
      </c>
      <c r="H448">
        <v>7</v>
      </c>
      <c r="I448">
        <v>7</v>
      </c>
      <c r="J448">
        <v>7</v>
      </c>
      <c r="K448">
        <v>55.268999999999998</v>
      </c>
      <c r="L448">
        <v>0</v>
      </c>
      <c r="M448">
        <v>28.324000000000002</v>
      </c>
      <c r="N448">
        <v>375230000</v>
      </c>
      <c r="O448">
        <v>11</v>
      </c>
      <c r="P448" t="s">
        <v>2597</v>
      </c>
      <c r="Q448" t="s">
        <v>2597</v>
      </c>
      <c r="R448" t="s">
        <v>2598</v>
      </c>
    </row>
    <row r="449" spans="1:18" x14ac:dyDescent="0.3">
      <c r="A449">
        <v>23.131</v>
      </c>
      <c r="B449">
        <v>22.815799999999999</v>
      </c>
      <c r="C449" t="s">
        <v>41</v>
      </c>
      <c r="D449">
        <v>23.212199999999999</v>
      </c>
      <c r="E449">
        <v>2</v>
      </c>
      <c r="F449">
        <v>2</v>
      </c>
      <c r="G449">
        <v>2</v>
      </c>
      <c r="H449">
        <v>7</v>
      </c>
      <c r="I449">
        <v>7</v>
      </c>
      <c r="J449">
        <v>7</v>
      </c>
      <c r="K449">
        <v>51.929000000000002</v>
      </c>
      <c r="L449">
        <v>0</v>
      </c>
      <c r="M449">
        <v>12.936999999999999</v>
      </c>
      <c r="N449">
        <v>54795000</v>
      </c>
      <c r="O449">
        <v>9</v>
      </c>
      <c r="P449" t="s">
        <v>2677</v>
      </c>
      <c r="Q449" t="s">
        <v>2677</v>
      </c>
      <c r="R449" t="s">
        <v>2678</v>
      </c>
    </row>
    <row r="450" spans="1:18" x14ac:dyDescent="0.3">
      <c r="A450">
        <v>25.100899999999999</v>
      </c>
      <c r="B450">
        <v>25.011199999999999</v>
      </c>
      <c r="C450">
        <v>24.3264</v>
      </c>
      <c r="D450">
        <v>24.6722</v>
      </c>
      <c r="E450">
        <v>2</v>
      </c>
      <c r="F450">
        <v>2</v>
      </c>
      <c r="G450">
        <v>2</v>
      </c>
      <c r="H450">
        <v>6.9</v>
      </c>
      <c r="I450">
        <v>6.9</v>
      </c>
      <c r="J450">
        <v>6.9</v>
      </c>
      <c r="K450">
        <v>62.368000000000002</v>
      </c>
      <c r="L450">
        <v>0</v>
      </c>
      <c r="M450">
        <v>57.765999999999998</v>
      </c>
      <c r="N450">
        <v>173750000</v>
      </c>
      <c r="O450">
        <v>6</v>
      </c>
      <c r="P450" t="s">
        <v>2537</v>
      </c>
      <c r="Q450" t="s">
        <v>2537</v>
      </c>
      <c r="R450" t="s">
        <v>2538</v>
      </c>
    </row>
    <row r="451" spans="1:18" x14ac:dyDescent="0.3">
      <c r="A451">
        <v>27.163599999999999</v>
      </c>
      <c r="B451">
        <v>27.067399999999999</v>
      </c>
      <c r="C451">
        <v>26.7087</v>
      </c>
      <c r="D451">
        <v>27.277200000000001</v>
      </c>
      <c r="E451">
        <v>2</v>
      </c>
      <c r="F451">
        <v>2</v>
      </c>
      <c r="G451">
        <v>2</v>
      </c>
      <c r="H451">
        <v>6.9</v>
      </c>
      <c r="I451">
        <v>6.9</v>
      </c>
      <c r="J451">
        <v>6.9</v>
      </c>
      <c r="K451">
        <v>24.454000000000001</v>
      </c>
      <c r="L451">
        <v>0</v>
      </c>
      <c r="M451">
        <v>26.350999999999999</v>
      </c>
      <c r="N451">
        <v>844230000</v>
      </c>
      <c r="O451">
        <v>8</v>
      </c>
      <c r="P451" t="s">
        <v>2607</v>
      </c>
      <c r="Q451" t="s">
        <v>2607</v>
      </c>
      <c r="R451" t="s">
        <v>2608</v>
      </c>
    </row>
    <row r="452" spans="1:18" x14ac:dyDescent="0.3">
      <c r="A452" t="s">
        <v>41</v>
      </c>
      <c r="B452">
        <v>26.305499999999999</v>
      </c>
      <c r="C452">
        <v>25.767800000000001</v>
      </c>
      <c r="D452">
        <v>26.681899999999999</v>
      </c>
      <c r="E452">
        <v>2</v>
      </c>
      <c r="F452">
        <v>2</v>
      </c>
      <c r="G452">
        <v>2</v>
      </c>
      <c r="H452">
        <v>6.9</v>
      </c>
      <c r="I452">
        <v>6.9</v>
      </c>
      <c r="J452">
        <v>6.9</v>
      </c>
      <c r="K452">
        <v>35.524000000000001</v>
      </c>
      <c r="L452">
        <v>0</v>
      </c>
      <c r="M452">
        <v>24.335000000000001</v>
      </c>
      <c r="N452">
        <v>410940000</v>
      </c>
      <c r="O452">
        <v>4</v>
      </c>
      <c r="P452" t="s">
        <v>2617</v>
      </c>
      <c r="Q452" t="s">
        <v>2617</v>
      </c>
      <c r="R452" t="s">
        <v>2618</v>
      </c>
    </row>
    <row r="453" spans="1:18" x14ac:dyDescent="0.3">
      <c r="A453">
        <v>23.374199999999998</v>
      </c>
      <c r="B453">
        <v>23.194199999999999</v>
      </c>
      <c r="C453">
        <v>23.356400000000001</v>
      </c>
      <c r="D453">
        <v>23.442499999999999</v>
      </c>
      <c r="E453">
        <v>2</v>
      </c>
      <c r="F453">
        <v>2</v>
      </c>
      <c r="G453">
        <v>2</v>
      </c>
      <c r="H453">
        <v>6.9</v>
      </c>
      <c r="I453">
        <v>6.9</v>
      </c>
      <c r="J453">
        <v>6.9</v>
      </c>
      <c r="K453">
        <v>40.673999999999999</v>
      </c>
      <c r="L453">
        <v>0</v>
      </c>
      <c r="M453">
        <v>11.96</v>
      </c>
      <c r="N453">
        <v>64094000</v>
      </c>
      <c r="O453">
        <v>4</v>
      </c>
      <c r="P453" t="s">
        <v>2695</v>
      </c>
      <c r="Q453" t="s">
        <v>2695</v>
      </c>
      <c r="R453" t="s">
        <v>2696</v>
      </c>
    </row>
    <row r="454" spans="1:18" x14ac:dyDescent="0.3">
      <c r="A454">
        <v>27.7178</v>
      </c>
      <c r="B454">
        <v>27.991599999999998</v>
      </c>
      <c r="C454">
        <v>27.994800000000001</v>
      </c>
      <c r="D454">
        <v>27.897400000000001</v>
      </c>
      <c r="E454">
        <v>6</v>
      </c>
      <c r="F454">
        <v>6</v>
      </c>
      <c r="G454">
        <v>5</v>
      </c>
      <c r="H454">
        <v>6.8</v>
      </c>
      <c r="I454">
        <v>6.8</v>
      </c>
      <c r="J454">
        <v>5.7</v>
      </c>
      <c r="K454">
        <v>97.271000000000001</v>
      </c>
      <c r="L454">
        <v>0</v>
      </c>
      <c r="M454">
        <v>154.02000000000001</v>
      </c>
      <c r="N454">
        <v>1475100000</v>
      </c>
      <c r="O454">
        <v>24</v>
      </c>
      <c r="P454" t="s">
        <v>1840</v>
      </c>
      <c r="Q454" t="s">
        <v>1840</v>
      </c>
      <c r="R454" t="s">
        <v>1841</v>
      </c>
    </row>
    <row r="455" spans="1:18" x14ac:dyDescent="0.3">
      <c r="A455">
        <v>25.338899999999999</v>
      </c>
      <c r="B455">
        <v>24.974699999999999</v>
      </c>
      <c r="C455">
        <v>25.093499999999999</v>
      </c>
      <c r="D455">
        <v>25.1</v>
      </c>
      <c r="E455">
        <v>3</v>
      </c>
      <c r="F455">
        <v>3</v>
      </c>
      <c r="G455">
        <v>3</v>
      </c>
      <c r="H455">
        <v>6.8</v>
      </c>
      <c r="I455">
        <v>6.8</v>
      </c>
      <c r="J455">
        <v>6.8</v>
      </c>
      <c r="K455">
        <v>117.76</v>
      </c>
      <c r="L455">
        <v>0</v>
      </c>
      <c r="M455">
        <v>223.12</v>
      </c>
      <c r="N455">
        <v>220740000</v>
      </c>
      <c r="O455">
        <v>13</v>
      </c>
      <c r="P455" t="s">
        <v>2254</v>
      </c>
      <c r="Q455" t="s">
        <v>2255</v>
      </c>
      <c r="R455" t="s">
        <v>2256</v>
      </c>
    </row>
    <row r="456" spans="1:18" x14ac:dyDescent="0.3">
      <c r="A456">
        <v>24.7012</v>
      </c>
      <c r="B456">
        <v>24.613099999999999</v>
      </c>
      <c r="C456">
        <v>24.7347</v>
      </c>
      <c r="D456">
        <v>25.0367</v>
      </c>
      <c r="E456">
        <v>2</v>
      </c>
      <c r="F456">
        <v>2</v>
      </c>
      <c r="G456">
        <v>1</v>
      </c>
      <c r="H456">
        <v>6.8</v>
      </c>
      <c r="I456">
        <v>6.8</v>
      </c>
      <c r="J456">
        <v>2.5</v>
      </c>
      <c r="K456">
        <v>62.17</v>
      </c>
      <c r="L456">
        <v>0</v>
      </c>
      <c r="M456">
        <v>44.195</v>
      </c>
      <c r="N456">
        <v>177830000</v>
      </c>
      <c r="O456">
        <v>6</v>
      </c>
      <c r="P456" t="s">
        <v>2721</v>
      </c>
      <c r="Q456" t="s">
        <v>2721</v>
      </c>
      <c r="R456" t="s">
        <v>2722</v>
      </c>
    </row>
    <row r="457" spans="1:18" x14ac:dyDescent="0.3">
      <c r="A457">
        <v>23.5898</v>
      </c>
      <c r="B457">
        <v>23.183900000000001</v>
      </c>
      <c r="C457">
        <v>23.543299999999999</v>
      </c>
      <c r="D457">
        <v>23.402799999999999</v>
      </c>
      <c r="E457">
        <v>3</v>
      </c>
      <c r="F457">
        <v>3</v>
      </c>
      <c r="G457">
        <v>3</v>
      </c>
      <c r="H457">
        <v>6.7</v>
      </c>
      <c r="I457">
        <v>6.7</v>
      </c>
      <c r="J457">
        <v>6.7</v>
      </c>
      <c r="K457">
        <v>50.261000000000003</v>
      </c>
      <c r="L457">
        <v>0</v>
      </c>
      <c r="M457">
        <v>26.161000000000001</v>
      </c>
      <c r="N457">
        <v>70027000</v>
      </c>
      <c r="O457">
        <v>10</v>
      </c>
      <c r="P457" t="s">
        <v>2355</v>
      </c>
      <c r="Q457" t="s">
        <v>2355</v>
      </c>
      <c r="R457" t="s">
        <v>2356</v>
      </c>
    </row>
    <row r="458" spans="1:18" x14ac:dyDescent="0.3">
      <c r="A458">
        <v>25.226700000000001</v>
      </c>
      <c r="B458">
        <v>25.456299999999999</v>
      </c>
      <c r="C458">
        <v>25.6172</v>
      </c>
      <c r="D458">
        <v>25.660299999999999</v>
      </c>
      <c r="E458">
        <v>3</v>
      </c>
      <c r="F458">
        <v>3</v>
      </c>
      <c r="G458">
        <v>3</v>
      </c>
      <c r="H458">
        <v>6.7</v>
      </c>
      <c r="I458">
        <v>6.7</v>
      </c>
      <c r="J458">
        <v>6.7</v>
      </c>
      <c r="K458">
        <v>63.115000000000002</v>
      </c>
      <c r="L458">
        <v>0</v>
      </c>
      <c r="M458">
        <v>22.163</v>
      </c>
      <c r="N458">
        <v>295110000</v>
      </c>
      <c r="O458">
        <v>12</v>
      </c>
      <c r="P458" t="s">
        <v>2371</v>
      </c>
      <c r="Q458" t="s">
        <v>2372</v>
      </c>
      <c r="R458" t="s">
        <v>2373</v>
      </c>
    </row>
    <row r="459" spans="1:18" x14ac:dyDescent="0.3">
      <c r="A459">
        <v>26.570599999999999</v>
      </c>
      <c r="B459">
        <v>26.828900000000001</v>
      </c>
      <c r="C459">
        <v>26.872599999999998</v>
      </c>
      <c r="D459">
        <v>26.805599999999998</v>
      </c>
      <c r="E459">
        <v>2</v>
      </c>
      <c r="F459">
        <v>2</v>
      </c>
      <c r="G459">
        <v>2</v>
      </c>
      <c r="H459">
        <v>6.7</v>
      </c>
      <c r="I459">
        <v>6.7</v>
      </c>
      <c r="J459">
        <v>6.7</v>
      </c>
      <c r="K459">
        <v>49.728000000000002</v>
      </c>
      <c r="L459">
        <v>0</v>
      </c>
      <c r="M459">
        <v>123.1</v>
      </c>
      <c r="N459">
        <v>704420000</v>
      </c>
      <c r="O459">
        <v>8</v>
      </c>
      <c r="P459" t="s">
        <v>2509</v>
      </c>
      <c r="Q459" t="s">
        <v>2509</v>
      </c>
      <c r="R459" t="s">
        <v>2510</v>
      </c>
    </row>
    <row r="460" spans="1:18" x14ac:dyDescent="0.3">
      <c r="A460">
        <v>25.781300000000002</v>
      </c>
      <c r="B460" t="s">
        <v>41</v>
      </c>
      <c r="C460">
        <v>24.620799999999999</v>
      </c>
      <c r="D460">
        <v>24.629100000000001</v>
      </c>
      <c r="E460">
        <v>2</v>
      </c>
      <c r="F460">
        <v>2</v>
      </c>
      <c r="G460">
        <v>2</v>
      </c>
      <c r="H460">
        <v>6.7</v>
      </c>
      <c r="I460">
        <v>6.7</v>
      </c>
      <c r="J460">
        <v>6.7</v>
      </c>
      <c r="K460">
        <v>28.765000000000001</v>
      </c>
      <c r="L460">
        <v>0</v>
      </c>
      <c r="M460">
        <v>25.68</v>
      </c>
      <c r="N460">
        <v>201420000</v>
      </c>
      <c r="O460">
        <v>6</v>
      </c>
      <c r="P460" t="s">
        <v>2609</v>
      </c>
      <c r="Q460" t="s">
        <v>2609</v>
      </c>
      <c r="R460" t="s">
        <v>2610</v>
      </c>
    </row>
    <row r="461" spans="1:18" x14ac:dyDescent="0.3">
      <c r="A461">
        <v>26.568899999999999</v>
      </c>
      <c r="B461">
        <v>26.583300000000001</v>
      </c>
      <c r="C461">
        <v>26.238499999999998</v>
      </c>
      <c r="D461">
        <v>26.5441</v>
      </c>
      <c r="E461">
        <v>3</v>
      </c>
      <c r="F461">
        <v>3</v>
      </c>
      <c r="G461">
        <v>1</v>
      </c>
      <c r="H461">
        <v>6.6</v>
      </c>
      <c r="I461">
        <v>6.6</v>
      </c>
      <c r="J461">
        <v>2.2000000000000002</v>
      </c>
      <c r="K461">
        <v>75.278000000000006</v>
      </c>
      <c r="L461">
        <v>0</v>
      </c>
      <c r="M461">
        <v>139.31</v>
      </c>
      <c r="N461">
        <v>572090000</v>
      </c>
      <c r="O461">
        <v>15</v>
      </c>
      <c r="P461" t="s">
        <v>2470</v>
      </c>
      <c r="Q461" t="s">
        <v>2470</v>
      </c>
      <c r="R461" t="s">
        <v>2471</v>
      </c>
    </row>
    <row r="462" spans="1:18" x14ac:dyDescent="0.3">
      <c r="A462">
        <v>24.074400000000001</v>
      </c>
      <c r="B462">
        <v>23.626899999999999</v>
      </c>
      <c r="C462">
        <v>23.581399999999999</v>
      </c>
      <c r="D462">
        <v>24.277899999999999</v>
      </c>
      <c r="E462">
        <v>2</v>
      </c>
      <c r="F462">
        <v>2</v>
      </c>
      <c r="G462">
        <v>2</v>
      </c>
      <c r="H462">
        <v>6.6</v>
      </c>
      <c r="I462">
        <v>6.6</v>
      </c>
      <c r="J462">
        <v>6.6</v>
      </c>
      <c r="K462">
        <v>35.188000000000002</v>
      </c>
      <c r="L462">
        <v>0</v>
      </c>
      <c r="M462">
        <v>15.78</v>
      </c>
      <c r="N462">
        <v>97814000</v>
      </c>
      <c r="O462">
        <v>6</v>
      </c>
      <c r="P462" t="s">
        <v>2653</v>
      </c>
      <c r="Q462" t="s">
        <v>2653</v>
      </c>
      <c r="R462" t="s">
        <v>2654</v>
      </c>
    </row>
    <row r="463" spans="1:18" x14ac:dyDescent="0.3">
      <c r="A463">
        <v>24.6401</v>
      </c>
      <c r="B463">
        <v>24.780899999999999</v>
      </c>
      <c r="C463">
        <v>24.7484</v>
      </c>
      <c r="D463">
        <v>24.4453</v>
      </c>
      <c r="E463">
        <v>6</v>
      </c>
      <c r="F463">
        <v>6</v>
      </c>
      <c r="G463">
        <v>6</v>
      </c>
      <c r="H463">
        <v>6.5</v>
      </c>
      <c r="I463">
        <v>6.5</v>
      </c>
      <c r="J463">
        <v>6.5</v>
      </c>
      <c r="K463">
        <v>190.97</v>
      </c>
      <c r="L463">
        <v>0</v>
      </c>
      <c r="M463">
        <v>175.36</v>
      </c>
      <c r="N463">
        <v>160890000</v>
      </c>
      <c r="O463">
        <v>13</v>
      </c>
      <c r="P463" t="s">
        <v>1818</v>
      </c>
      <c r="Q463" t="s">
        <v>1819</v>
      </c>
      <c r="R463" t="s">
        <v>1820</v>
      </c>
    </row>
    <row r="464" spans="1:18" x14ac:dyDescent="0.3">
      <c r="A464" t="s">
        <v>41</v>
      </c>
      <c r="B464">
        <v>22.9787</v>
      </c>
      <c r="C464">
        <v>23.974399999999999</v>
      </c>
      <c r="D464">
        <v>23.290099999999999</v>
      </c>
      <c r="E464">
        <v>2</v>
      </c>
      <c r="F464">
        <v>1</v>
      </c>
      <c r="G464">
        <v>1</v>
      </c>
      <c r="H464">
        <v>6.5</v>
      </c>
      <c r="I464">
        <v>3.4</v>
      </c>
      <c r="J464">
        <v>3.4</v>
      </c>
      <c r="K464">
        <v>59.143999999999998</v>
      </c>
      <c r="L464">
        <v>0</v>
      </c>
      <c r="M464">
        <v>19.244</v>
      </c>
      <c r="N464">
        <v>66784000</v>
      </c>
      <c r="O464">
        <v>5</v>
      </c>
      <c r="P464" t="s">
        <v>2741</v>
      </c>
      <c r="Q464" t="s">
        <v>2741</v>
      </c>
      <c r="R464" t="s">
        <v>2742</v>
      </c>
    </row>
    <row r="465" spans="1:18" x14ac:dyDescent="0.3">
      <c r="A465">
        <v>22.5366</v>
      </c>
      <c r="B465">
        <v>22.384599999999999</v>
      </c>
      <c r="C465">
        <v>22.715699999999998</v>
      </c>
      <c r="D465">
        <v>22.3504</v>
      </c>
      <c r="E465">
        <v>2</v>
      </c>
      <c r="F465">
        <v>1</v>
      </c>
      <c r="G465">
        <v>1</v>
      </c>
      <c r="H465">
        <v>6.5</v>
      </c>
      <c r="I465">
        <v>2.8</v>
      </c>
      <c r="J465">
        <v>2.8</v>
      </c>
      <c r="K465">
        <v>69.122</v>
      </c>
      <c r="L465">
        <v>1.7683E-3</v>
      </c>
      <c r="M465">
        <v>6.3445999999999998</v>
      </c>
      <c r="N465">
        <v>36381000</v>
      </c>
      <c r="O465">
        <v>7</v>
      </c>
      <c r="P465" t="s">
        <v>2757</v>
      </c>
      <c r="Q465" t="s">
        <v>2757</v>
      </c>
      <c r="R465" t="s">
        <v>2758</v>
      </c>
    </row>
    <row r="466" spans="1:18" x14ac:dyDescent="0.3">
      <c r="A466">
        <v>26.787099999999999</v>
      </c>
      <c r="B466">
        <v>26.570799999999998</v>
      </c>
      <c r="C466">
        <v>26.813800000000001</v>
      </c>
      <c r="D466">
        <v>26.684899999999999</v>
      </c>
      <c r="E466">
        <v>2</v>
      </c>
      <c r="F466">
        <v>2</v>
      </c>
      <c r="G466">
        <v>2</v>
      </c>
      <c r="H466">
        <v>6.4</v>
      </c>
      <c r="I466">
        <v>6.4</v>
      </c>
      <c r="J466">
        <v>6.4</v>
      </c>
      <c r="K466">
        <v>28.303999999999998</v>
      </c>
      <c r="L466">
        <v>0</v>
      </c>
      <c r="M466">
        <v>43.26</v>
      </c>
      <c r="N466">
        <v>675870000</v>
      </c>
      <c r="O466">
        <v>11</v>
      </c>
      <c r="P466" t="s">
        <v>2555</v>
      </c>
      <c r="Q466" t="s">
        <v>2555</v>
      </c>
      <c r="R466" t="s">
        <v>2556</v>
      </c>
    </row>
    <row r="467" spans="1:18" x14ac:dyDescent="0.3">
      <c r="A467">
        <v>25.745100000000001</v>
      </c>
      <c r="B467">
        <v>25.541499999999999</v>
      </c>
      <c r="C467">
        <v>26.344799999999999</v>
      </c>
      <c r="D467">
        <v>25.819800000000001</v>
      </c>
      <c r="E467">
        <v>2</v>
      </c>
      <c r="F467">
        <v>1</v>
      </c>
      <c r="G467">
        <v>1</v>
      </c>
      <c r="H467">
        <v>6.4</v>
      </c>
      <c r="I467">
        <v>3.5</v>
      </c>
      <c r="J467">
        <v>3.5</v>
      </c>
      <c r="K467">
        <v>57.988</v>
      </c>
      <c r="L467">
        <v>0</v>
      </c>
      <c r="M467">
        <v>39.386000000000003</v>
      </c>
      <c r="N467">
        <v>389720000</v>
      </c>
      <c r="O467">
        <v>8</v>
      </c>
      <c r="P467" t="s">
        <v>2725</v>
      </c>
      <c r="Q467" t="s">
        <v>2725</v>
      </c>
      <c r="R467" t="s">
        <v>2726</v>
      </c>
    </row>
    <row r="468" spans="1:18" x14ac:dyDescent="0.3">
      <c r="A468">
        <v>27.024000000000001</v>
      </c>
      <c r="B468">
        <v>27.275500000000001</v>
      </c>
      <c r="C468">
        <v>27.295000000000002</v>
      </c>
      <c r="D468">
        <v>27.5061</v>
      </c>
      <c r="E468">
        <v>2</v>
      </c>
      <c r="F468">
        <v>2</v>
      </c>
      <c r="G468">
        <v>2</v>
      </c>
      <c r="H468">
        <v>6.3</v>
      </c>
      <c r="I468">
        <v>6.3</v>
      </c>
      <c r="J468">
        <v>6.3</v>
      </c>
      <c r="K468">
        <v>36.83</v>
      </c>
      <c r="L468">
        <v>0</v>
      </c>
      <c r="M468">
        <v>86.256</v>
      </c>
      <c r="N468">
        <v>995000000</v>
      </c>
      <c r="O468">
        <v>11</v>
      </c>
      <c r="P468" t="s">
        <v>2517</v>
      </c>
      <c r="Q468" t="s">
        <v>2517</v>
      </c>
      <c r="R468" t="s">
        <v>2518</v>
      </c>
    </row>
    <row r="469" spans="1:18" x14ac:dyDescent="0.3">
      <c r="A469">
        <v>26.032399999999999</v>
      </c>
      <c r="B469">
        <v>26.363</v>
      </c>
      <c r="C469">
        <v>26.453399999999998</v>
      </c>
      <c r="D469">
        <v>26.086600000000001</v>
      </c>
      <c r="E469">
        <v>3</v>
      </c>
      <c r="F469">
        <v>3</v>
      </c>
      <c r="G469">
        <v>3</v>
      </c>
      <c r="H469">
        <v>6.2</v>
      </c>
      <c r="I469">
        <v>6.2</v>
      </c>
      <c r="J469">
        <v>6.2</v>
      </c>
      <c r="K469">
        <v>74.543999999999997</v>
      </c>
      <c r="L469">
        <v>0</v>
      </c>
      <c r="M469">
        <v>134.08000000000001</v>
      </c>
      <c r="N469">
        <v>489550000</v>
      </c>
      <c r="O469">
        <v>12</v>
      </c>
      <c r="P469" t="s">
        <v>2261</v>
      </c>
      <c r="Q469" t="s">
        <v>2261</v>
      </c>
      <c r="R469" t="s">
        <v>2262</v>
      </c>
    </row>
    <row r="470" spans="1:18" x14ac:dyDescent="0.3">
      <c r="A470">
        <v>23.844000000000001</v>
      </c>
      <c r="B470">
        <v>24.031500000000001</v>
      </c>
      <c r="C470">
        <v>24.5608</v>
      </c>
      <c r="D470">
        <v>24.019500000000001</v>
      </c>
      <c r="E470">
        <v>3</v>
      </c>
      <c r="F470">
        <v>3</v>
      </c>
      <c r="G470">
        <v>2</v>
      </c>
      <c r="H470">
        <v>6.2</v>
      </c>
      <c r="I470">
        <v>6.2</v>
      </c>
      <c r="J470">
        <v>4</v>
      </c>
      <c r="K470">
        <v>77.875</v>
      </c>
      <c r="L470">
        <v>0</v>
      </c>
      <c r="M470">
        <v>42.469000000000001</v>
      </c>
      <c r="N470">
        <v>116650000</v>
      </c>
      <c r="O470">
        <v>7</v>
      </c>
      <c r="P470" t="s">
        <v>2432</v>
      </c>
      <c r="Q470" t="s">
        <v>2432</v>
      </c>
      <c r="R470" t="s">
        <v>2433</v>
      </c>
    </row>
    <row r="471" spans="1:18" x14ac:dyDescent="0.3">
      <c r="A471">
        <v>22.8781</v>
      </c>
      <c r="B471">
        <v>22.7745</v>
      </c>
      <c r="C471">
        <v>22.870999999999999</v>
      </c>
      <c r="D471">
        <v>22.923100000000002</v>
      </c>
      <c r="E471">
        <v>2</v>
      </c>
      <c r="F471">
        <v>2</v>
      </c>
      <c r="G471">
        <v>2</v>
      </c>
      <c r="H471">
        <v>6.2</v>
      </c>
      <c r="I471">
        <v>6.2</v>
      </c>
      <c r="J471">
        <v>6.2</v>
      </c>
      <c r="K471">
        <v>37.707999999999998</v>
      </c>
      <c r="L471">
        <v>0</v>
      </c>
      <c r="M471">
        <v>10.680999999999999</v>
      </c>
      <c r="N471">
        <v>45867000</v>
      </c>
      <c r="O471">
        <v>2</v>
      </c>
      <c r="P471" t="s">
        <v>2707</v>
      </c>
      <c r="Q471" t="s">
        <v>2707</v>
      </c>
      <c r="R471" t="s">
        <v>2708</v>
      </c>
    </row>
    <row r="472" spans="1:18" x14ac:dyDescent="0.3">
      <c r="A472" t="s">
        <v>41</v>
      </c>
      <c r="B472">
        <v>24.972300000000001</v>
      </c>
      <c r="C472">
        <v>24.4025</v>
      </c>
      <c r="D472">
        <v>24.885999999999999</v>
      </c>
      <c r="E472">
        <v>5</v>
      </c>
      <c r="F472">
        <v>5</v>
      </c>
      <c r="G472">
        <v>3</v>
      </c>
      <c r="H472">
        <v>6.1</v>
      </c>
      <c r="I472">
        <v>6.1</v>
      </c>
      <c r="J472">
        <v>3.4</v>
      </c>
      <c r="K472">
        <v>122.75</v>
      </c>
      <c r="L472">
        <v>0</v>
      </c>
      <c r="M472">
        <v>43.183999999999997</v>
      </c>
      <c r="N472">
        <v>158530000</v>
      </c>
      <c r="O472">
        <v>7</v>
      </c>
      <c r="P472" t="s">
        <v>2017</v>
      </c>
      <c r="Q472" t="s">
        <v>2018</v>
      </c>
      <c r="R472" t="s">
        <v>2019</v>
      </c>
    </row>
    <row r="473" spans="1:18" x14ac:dyDescent="0.3">
      <c r="A473">
        <v>23.826799999999999</v>
      </c>
      <c r="B473">
        <v>23.785499999999999</v>
      </c>
      <c r="C473">
        <v>23.587599999999998</v>
      </c>
      <c r="D473" t="s">
        <v>41</v>
      </c>
      <c r="E473">
        <v>4</v>
      </c>
      <c r="F473">
        <v>4</v>
      </c>
      <c r="G473">
        <v>2</v>
      </c>
      <c r="H473">
        <v>6.1</v>
      </c>
      <c r="I473">
        <v>6.1</v>
      </c>
      <c r="J473">
        <v>2.7</v>
      </c>
      <c r="K473">
        <v>138.13</v>
      </c>
      <c r="L473">
        <v>0</v>
      </c>
      <c r="M473">
        <v>42.662999999999997</v>
      </c>
      <c r="N473">
        <v>62233000</v>
      </c>
      <c r="O473">
        <v>9</v>
      </c>
      <c r="P473" t="s">
        <v>2207</v>
      </c>
      <c r="Q473" t="s">
        <v>2208</v>
      </c>
      <c r="R473" t="s">
        <v>2209</v>
      </c>
    </row>
    <row r="474" spans="1:18" x14ac:dyDescent="0.3">
      <c r="A474">
        <v>24.515799999999999</v>
      </c>
      <c r="B474">
        <v>23.994599999999998</v>
      </c>
      <c r="C474">
        <v>24.4194</v>
      </c>
      <c r="D474">
        <v>24.884799999999998</v>
      </c>
      <c r="E474">
        <v>2</v>
      </c>
      <c r="F474">
        <v>2</v>
      </c>
      <c r="G474">
        <v>2</v>
      </c>
      <c r="H474">
        <v>6.1</v>
      </c>
      <c r="I474">
        <v>6.1</v>
      </c>
      <c r="J474">
        <v>6.1</v>
      </c>
      <c r="K474">
        <v>35.159999999999997</v>
      </c>
      <c r="L474">
        <v>0</v>
      </c>
      <c r="M474">
        <v>16.905000000000001</v>
      </c>
      <c r="N474">
        <v>146400000</v>
      </c>
      <c r="O474">
        <v>6</v>
      </c>
      <c r="P474" t="s">
        <v>2641</v>
      </c>
      <c r="Q474" t="s">
        <v>2641</v>
      </c>
      <c r="R474" t="s">
        <v>2642</v>
      </c>
    </row>
    <row r="475" spans="1:18" x14ac:dyDescent="0.3">
      <c r="A475">
        <v>23.5899</v>
      </c>
      <c r="B475">
        <v>23.712399999999999</v>
      </c>
      <c r="C475">
        <v>24.337</v>
      </c>
      <c r="D475">
        <v>23.952200000000001</v>
      </c>
      <c r="E475">
        <v>2</v>
      </c>
      <c r="F475">
        <v>2</v>
      </c>
      <c r="G475">
        <v>2</v>
      </c>
      <c r="H475">
        <v>6.1</v>
      </c>
      <c r="I475">
        <v>6.1</v>
      </c>
      <c r="J475">
        <v>6.1</v>
      </c>
      <c r="K475">
        <v>44.162999999999997</v>
      </c>
      <c r="L475">
        <v>0</v>
      </c>
      <c r="M475">
        <v>12.587</v>
      </c>
      <c r="N475">
        <v>100930000</v>
      </c>
      <c r="O475">
        <v>7</v>
      </c>
      <c r="P475" t="s">
        <v>2685</v>
      </c>
      <c r="Q475" t="s">
        <v>2685</v>
      </c>
      <c r="R475" t="s">
        <v>2686</v>
      </c>
    </row>
    <row r="476" spans="1:18" x14ac:dyDescent="0.3">
      <c r="A476" t="s">
        <v>41</v>
      </c>
      <c r="B476">
        <v>23.940200000000001</v>
      </c>
      <c r="C476">
        <v>23.8447</v>
      </c>
      <c r="D476">
        <v>24.228400000000001</v>
      </c>
      <c r="E476">
        <v>2</v>
      </c>
      <c r="F476">
        <v>2</v>
      </c>
      <c r="G476">
        <v>1</v>
      </c>
      <c r="H476">
        <v>6.1</v>
      </c>
      <c r="I476">
        <v>6.1</v>
      </c>
      <c r="J476">
        <v>2.9</v>
      </c>
      <c r="K476">
        <v>60.146999999999998</v>
      </c>
      <c r="L476">
        <v>0</v>
      </c>
      <c r="M476">
        <v>47.2</v>
      </c>
      <c r="N476">
        <v>93791000</v>
      </c>
      <c r="O476">
        <v>8</v>
      </c>
      <c r="P476" t="s">
        <v>2719</v>
      </c>
      <c r="Q476" t="s">
        <v>2719</v>
      </c>
      <c r="R476" t="s">
        <v>2720</v>
      </c>
    </row>
    <row r="477" spans="1:18" x14ac:dyDescent="0.3">
      <c r="A477">
        <v>25.301500000000001</v>
      </c>
      <c r="B477">
        <v>25.561399999999999</v>
      </c>
      <c r="C477">
        <v>25.7104</v>
      </c>
      <c r="D477">
        <v>25.5258</v>
      </c>
      <c r="E477">
        <v>2</v>
      </c>
      <c r="F477">
        <v>1</v>
      </c>
      <c r="G477">
        <v>1</v>
      </c>
      <c r="H477">
        <v>6.1</v>
      </c>
      <c r="I477">
        <v>4.2</v>
      </c>
      <c r="J477">
        <v>4.2</v>
      </c>
      <c r="K477">
        <v>53.871000000000002</v>
      </c>
      <c r="L477">
        <v>0</v>
      </c>
      <c r="M477">
        <v>6.7759999999999998</v>
      </c>
      <c r="N477">
        <v>299340000</v>
      </c>
      <c r="O477">
        <v>5</v>
      </c>
      <c r="P477" t="s">
        <v>2751</v>
      </c>
      <c r="Q477" t="s">
        <v>2751</v>
      </c>
      <c r="R477" t="s">
        <v>2752</v>
      </c>
    </row>
    <row r="478" spans="1:18" x14ac:dyDescent="0.3">
      <c r="A478">
        <v>28.730499999999999</v>
      </c>
      <c r="B478">
        <v>28.799900000000001</v>
      </c>
      <c r="C478">
        <v>29.0093</v>
      </c>
      <c r="D478">
        <v>29.067</v>
      </c>
      <c r="E478">
        <v>2</v>
      </c>
      <c r="F478">
        <v>2</v>
      </c>
      <c r="G478">
        <v>2</v>
      </c>
      <c r="H478">
        <v>6</v>
      </c>
      <c r="I478">
        <v>6</v>
      </c>
      <c r="J478">
        <v>6</v>
      </c>
      <c r="K478">
        <v>26.975000000000001</v>
      </c>
      <c r="L478">
        <v>0</v>
      </c>
      <c r="M478">
        <v>110.63</v>
      </c>
      <c r="N478">
        <v>3072100000</v>
      </c>
      <c r="O478">
        <v>9</v>
      </c>
      <c r="P478" t="s">
        <v>2511</v>
      </c>
      <c r="Q478" t="s">
        <v>2511</v>
      </c>
      <c r="R478" t="s">
        <v>2512</v>
      </c>
    </row>
    <row r="479" spans="1:18" x14ac:dyDescent="0.3">
      <c r="A479">
        <v>26.239699999999999</v>
      </c>
      <c r="B479">
        <v>26.484400000000001</v>
      </c>
      <c r="C479">
        <v>26.358000000000001</v>
      </c>
      <c r="D479">
        <v>26.395</v>
      </c>
      <c r="E479">
        <v>2</v>
      </c>
      <c r="F479">
        <v>2</v>
      </c>
      <c r="G479">
        <v>2</v>
      </c>
      <c r="H479">
        <v>6</v>
      </c>
      <c r="I479">
        <v>6</v>
      </c>
      <c r="J479">
        <v>6</v>
      </c>
      <c r="K479">
        <v>58.195999999999998</v>
      </c>
      <c r="L479">
        <v>0</v>
      </c>
      <c r="M479">
        <v>16.524000000000001</v>
      </c>
      <c r="N479">
        <v>536620000</v>
      </c>
      <c r="O479">
        <v>4</v>
      </c>
      <c r="P479" t="s">
        <v>2643</v>
      </c>
      <c r="Q479" t="s">
        <v>2643</v>
      </c>
      <c r="R479" t="s">
        <v>2644</v>
      </c>
    </row>
    <row r="480" spans="1:18" x14ac:dyDescent="0.3">
      <c r="A480">
        <v>23.5565</v>
      </c>
      <c r="B480">
        <v>23.726900000000001</v>
      </c>
      <c r="C480">
        <v>23.982600000000001</v>
      </c>
      <c r="D480">
        <v>23.736000000000001</v>
      </c>
      <c r="E480">
        <v>2</v>
      </c>
      <c r="F480">
        <v>2</v>
      </c>
      <c r="G480">
        <v>2</v>
      </c>
      <c r="H480">
        <v>6</v>
      </c>
      <c r="I480">
        <v>6</v>
      </c>
      <c r="J480">
        <v>6</v>
      </c>
      <c r="K480">
        <v>51.771000000000001</v>
      </c>
      <c r="L480">
        <v>0</v>
      </c>
      <c r="M480">
        <v>16.004999999999999</v>
      </c>
      <c r="N480">
        <v>87245000</v>
      </c>
      <c r="O480">
        <v>6</v>
      </c>
      <c r="P480" t="s">
        <v>2651</v>
      </c>
      <c r="Q480" t="s">
        <v>2651</v>
      </c>
      <c r="R480" t="s">
        <v>2652</v>
      </c>
    </row>
    <row r="481" spans="1:18" x14ac:dyDescent="0.3">
      <c r="A481">
        <v>24.892700000000001</v>
      </c>
      <c r="B481">
        <v>25.083300000000001</v>
      </c>
      <c r="C481">
        <v>25.5472</v>
      </c>
      <c r="D481" t="s">
        <v>41</v>
      </c>
      <c r="E481">
        <v>2</v>
      </c>
      <c r="F481">
        <v>2</v>
      </c>
      <c r="G481">
        <v>2</v>
      </c>
      <c r="H481">
        <v>6</v>
      </c>
      <c r="I481">
        <v>6</v>
      </c>
      <c r="J481">
        <v>6</v>
      </c>
      <c r="K481">
        <v>42.335000000000001</v>
      </c>
      <c r="L481">
        <v>0</v>
      </c>
      <c r="M481">
        <v>12.935</v>
      </c>
      <c r="N481">
        <v>193220000</v>
      </c>
      <c r="O481">
        <v>4</v>
      </c>
      <c r="P481" t="s">
        <v>2679</v>
      </c>
      <c r="Q481" t="s">
        <v>2679</v>
      </c>
      <c r="R481" t="s">
        <v>2680</v>
      </c>
    </row>
    <row r="482" spans="1:18" x14ac:dyDescent="0.3">
      <c r="A482">
        <v>24.9604</v>
      </c>
      <c r="B482">
        <v>25.2408</v>
      </c>
      <c r="C482">
        <v>25.136299999999999</v>
      </c>
      <c r="D482">
        <v>25.085899999999999</v>
      </c>
      <c r="E482">
        <v>5</v>
      </c>
      <c r="F482">
        <v>5</v>
      </c>
      <c r="G482">
        <v>2</v>
      </c>
      <c r="H482">
        <v>5.9</v>
      </c>
      <c r="I482">
        <v>5.9</v>
      </c>
      <c r="J482">
        <v>2</v>
      </c>
      <c r="K482">
        <v>152.79</v>
      </c>
      <c r="L482">
        <v>0</v>
      </c>
      <c r="M482">
        <v>108.15</v>
      </c>
      <c r="N482">
        <v>225490000</v>
      </c>
      <c r="O482">
        <v>13</v>
      </c>
      <c r="P482" t="s">
        <v>2033</v>
      </c>
      <c r="Q482" t="s">
        <v>2034</v>
      </c>
      <c r="R482" t="s">
        <v>2035</v>
      </c>
    </row>
    <row r="483" spans="1:18" x14ac:dyDescent="0.3">
      <c r="A483">
        <v>26.922799999999999</v>
      </c>
      <c r="B483">
        <v>27.318899999999999</v>
      </c>
      <c r="C483">
        <v>27.266999999999999</v>
      </c>
      <c r="D483">
        <v>27.3262</v>
      </c>
      <c r="E483">
        <v>2</v>
      </c>
      <c r="F483">
        <v>2</v>
      </c>
      <c r="G483">
        <v>2</v>
      </c>
      <c r="H483">
        <v>5.9</v>
      </c>
      <c r="I483">
        <v>5.9</v>
      </c>
      <c r="J483">
        <v>5.9</v>
      </c>
      <c r="K483">
        <v>45.07</v>
      </c>
      <c r="L483">
        <v>0</v>
      </c>
      <c r="M483">
        <v>31.669</v>
      </c>
      <c r="N483">
        <v>954510000</v>
      </c>
      <c r="O483">
        <v>12</v>
      </c>
      <c r="P483" t="s">
        <v>2587</v>
      </c>
      <c r="Q483" t="s">
        <v>2587</v>
      </c>
      <c r="R483" t="s">
        <v>2588</v>
      </c>
    </row>
    <row r="484" spans="1:18" x14ac:dyDescent="0.3">
      <c r="A484">
        <v>24.456399999999999</v>
      </c>
      <c r="B484">
        <v>24.8659</v>
      </c>
      <c r="C484">
        <v>24.854700000000001</v>
      </c>
      <c r="D484">
        <v>24.479600000000001</v>
      </c>
      <c r="E484">
        <v>2</v>
      </c>
      <c r="F484">
        <v>1</v>
      </c>
      <c r="G484">
        <v>1</v>
      </c>
      <c r="H484">
        <v>5.8</v>
      </c>
      <c r="I484">
        <v>3.2</v>
      </c>
      <c r="J484">
        <v>3.2</v>
      </c>
      <c r="K484">
        <v>61.332999999999998</v>
      </c>
      <c r="L484">
        <v>0</v>
      </c>
      <c r="M484">
        <v>30.7</v>
      </c>
      <c r="N484">
        <v>166390000</v>
      </c>
      <c r="O484">
        <v>8</v>
      </c>
      <c r="P484" t="s">
        <v>2731</v>
      </c>
      <c r="Q484" t="s">
        <v>2731</v>
      </c>
      <c r="R484" t="s">
        <v>2732</v>
      </c>
    </row>
    <row r="485" spans="1:18" x14ac:dyDescent="0.3">
      <c r="A485">
        <v>23.880500000000001</v>
      </c>
      <c r="B485">
        <v>23.954599999999999</v>
      </c>
      <c r="C485">
        <v>24.068300000000001</v>
      </c>
      <c r="D485">
        <v>23.756499999999999</v>
      </c>
      <c r="E485">
        <v>4</v>
      </c>
      <c r="F485">
        <v>4</v>
      </c>
      <c r="G485">
        <v>4</v>
      </c>
      <c r="H485">
        <v>5.7</v>
      </c>
      <c r="I485">
        <v>5.7</v>
      </c>
      <c r="J485">
        <v>5.7</v>
      </c>
      <c r="K485">
        <v>137.58000000000001</v>
      </c>
      <c r="L485">
        <v>0</v>
      </c>
      <c r="M485">
        <v>54.51</v>
      </c>
      <c r="N485">
        <v>98772000</v>
      </c>
      <c r="O485">
        <v>13</v>
      </c>
      <c r="P485" t="s">
        <v>2088</v>
      </c>
      <c r="Q485" t="s">
        <v>2089</v>
      </c>
      <c r="R485" t="s">
        <v>2090</v>
      </c>
    </row>
    <row r="486" spans="1:18" x14ac:dyDescent="0.3">
      <c r="A486">
        <v>24.493400000000001</v>
      </c>
      <c r="B486">
        <v>24.9331</v>
      </c>
      <c r="C486">
        <v>24.619800000000001</v>
      </c>
      <c r="D486">
        <v>24.6005</v>
      </c>
      <c r="E486">
        <v>2</v>
      </c>
      <c r="F486">
        <v>2</v>
      </c>
      <c r="G486">
        <v>2</v>
      </c>
      <c r="H486">
        <v>5.7</v>
      </c>
      <c r="I486">
        <v>5.7</v>
      </c>
      <c r="J486">
        <v>5.7</v>
      </c>
      <c r="K486">
        <v>57.42</v>
      </c>
      <c r="L486">
        <v>0</v>
      </c>
      <c r="M486">
        <v>60.956000000000003</v>
      </c>
      <c r="N486">
        <v>161460000</v>
      </c>
      <c r="O486">
        <v>11</v>
      </c>
      <c r="P486" t="s">
        <v>2535</v>
      </c>
      <c r="Q486" t="s">
        <v>2535</v>
      </c>
      <c r="R486" t="s">
        <v>2536</v>
      </c>
    </row>
    <row r="487" spans="1:18" x14ac:dyDescent="0.3">
      <c r="A487">
        <v>27.2713</v>
      </c>
      <c r="B487">
        <v>27.314299999999999</v>
      </c>
      <c r="C487">
        <v>27.991199999999999</v>
      </c>
      <c r="D487">
        <v>27.3094</v>
      </c>
      <c r="E487">
        <v>3</v>
      </c>
      <c r="F487">
        <v>2</v>
      </c>
      <c r="G487">
        <v>2</v>
      </c>
      <c r="H487">
        <v>5.6</v>
      </c>
      <c r="I487">
        <v>4.0999999999999996</v>
      </c>
      <c r="J487">
        <v>4.0999999999999996</v>
      </c>
      <c r="K487">
        <v>73.093000000000004</v>
      </c>
      <c r="L487">
        <v>0</v>
      </c>
      <c r="M487">
        <v>97.064999999999998</v>
      </c>
      <c r="N487">
        <v>1173800000</v>
      </c>
      <c r="O487">
        <v>11</v>
      </c>
      <c r="P487" t="s">
        <v>2410</v>
      </c>
      <c r="Q487" t="s">
        <v>2410</v>
      </c>
      <c r="R487" t="s">
        <v>2411</v>
      </c>
    </row>
    <row r="488" spans="1:18" x14ac:dyDescent="0.3">
      <c r="A488">
        <v>26.028099999999998</v>
      </c>
      <c r="B488">
        <v>26.1523</v>
      </c>
      <c r="C488">
        <v>26.443999999999999</v>
      </c>
      <c r="D488">
        <v>26.053799999999999</v>
      </c>
      <c r="E488">
        <v>2</v>
      </c>
      <c r="F488">
        <v>2</v>
      </c>
      <c r="G488">
        <v>2</v>
      </c>
      <c r="H488">
        <v>5.6</v>
      </c>
      <c r="I488">
        <v>5.6</v>
      </c>
      <c r="J488">
        <v>5.6</v>
      </c>
      <c r="K488">
        <v>50.07</v>
      </c>
      <c r="L488">
        <v>0</v>
      </c>
      <c r="M488">
        <v>33.130000000000003</v>
      </c>
      <c r="N488">
        <v>484210000</v>
      </c>
      <c r="O488">
        <v>8</v>
      </c>
      <c r="P488" t="s">
        <v>2583</v>
      </c>
      <c r="Q488" t="s">
        <v>2583</v>
      </c>
      <c r="R488" t="s">
        <v>2584</v>
      </c>
    </row>
    <row r="489" spans="1:18" x14ac:dyDescent="0.3">
      <c r="A489">
        <v>26.398800000000001</v>
      </c>
      <c r="B489">
        <v>27.084399999999999</v>
      </c>
      <c r="C489">
        <v>27.153600000000001</v>
      </c>
      <c r="D489">
        <v>27.256399999999999</v>
      </c>
      <c r="E489">
        <v>2</v>
      </c>
      <c r="F489">
        <v>2</v>
      </c>
      <c r="G489">
        <v>2</v>
      </c>
      <c r="H489">
        <v>5.5</v>
      </c>
      <c r="I489">
        <v>5.5</v>
      </c>
      <c r="J489">
        <v>5.5</v>
      </c>
      <c r="K489">
        <v>47.064</v>
      </c>
      <c r="L489">
        <v>0</v>
      </c>
      <c r="M489">
        <v>81.031999999999996</v>
      </c>
      <c r="N489">
        <v>844090000</v>
      </c>
      <c r="O489">
        <v>5</v>
      </c>
      <c r="P489" t="s">
        <v>2519</v>
      </c>
      <c r="Q489" t="s">
        <v>2519</v>
      </c>
      <c r="R489" t="s">
        <v>2520</v>
      </c>
    </row>
    <row r="490" spans="1:18" x14ac:dyDescent="0.3">
      <c r="A490" t="s">
        <v>41</v>
      </c>
      <c r="B490">
        <v>23.909400000000002</v>
      </c>
      <c r="C490">
        <v>24.4</v>
      </c>
      <c r="D490">
        <v>23.830100000000002</v>
      </c>
      <c r="E490">
        <v>2</v>
      </c>
      <c r="F490">
        <v>2</v>
      </c>
      <c r="G490">
        <v>2</v>
      </c>
      <c r="H490">
        <v>5.5</v>
      </c>
      <c r="I490">
        <v>5.5</v>
      </c>
      <c r="J490">
        <v>5.5</v>
      </c>
      <c r="K490">
        <v>68.513999999999996</v>
      </c>
      <c r="L490">
        <v>0</v>
      </c>
      <c r="M490">
        <v>27.225000000000001</v>
      </c>
      <c r="N490">
        <v>95005000</v>
      </c>
      <c r="O490">
        <v>4</v>
      </c>
      <c r="P490" t="s">
        <v>2601</v>
      </c>
      <c r="Q490" t="s">
        <v>2601</v>
      </c>
      <c r="R490" t="s">
        <v>2602</v>
      </c>
    </row>
    <row r="491" spans="1:18" x14ac:dyDescent="0.3">
      <c r="A491">
        <v>25.699400000000001</v>
      </c>
      <c r="B491">
        <v>25.428799999999999</v>
      </c>
      <c r="C491">
        <v>26.0975</v>
      </c>
      <c r="D491">
        <v>25.6845</v>
      </c>
      <c r="E491">
        <v>2</v>
      </c>
      <c r="F491">
        <v>2</v>
      </c>
      <c r="G491">
        <v>2</v>
      </c>
      <c r="H491">
        <v>5.5</v>
      </c>
      <c r="I491">
        <v>5.5</v>
      </c>
      <c r="J491">
        <v>5.5</v>
      </c>
      <c r="K491">
        <v>91.025000000000006</v>
      </c>
      <c r="L491">
        <v>0</v>
      </c>
      <c r="M491">
        <v>16.120999999999999</v>
      </c>
      <c r="N491">
        <v>360620000</v>
      </c>
      <c r="O491">
        <v>5</v>
      </c>
      <c r="P491" t="s">
        <v>2647</v>
      </c>
      <c r="Q491" t="s">
        <v>2647</v>
      </c>
      <c r="R491" t="s">
        <v>2648</v>
      </c>
    </row>
    <row r="492" spans="1:18" x14ac:dyDescent="0.3">
      <c r="A492">
        <v>26.035599999999999</v>
      </c>
      <c r="B492">
        <v>26.162600000000001</v>
      </c>
      <c r="C492">
        <v>25.6096</v>
      </c>
      <c r="D492">
        <v>26.485299999999999</v>
      </c>
      <c r="E492">
        <v>2</v>
      </c>
      <c r="F492">
        <v>2</v>
      </c>
      <c r="G492">
        <v>1</v>
      </c>
      <c r="H492">
        <v>5.5</v>
      </c>
      <c r="I492">
        <v>5.5</v>
      </c>
      <c r="J492">
        <v>2.6</v>
      </c>
      <c r="K492">
        <v>37.171999999999997</v>
      </c>
      <c r="L492">
        <v>0</v>
      </c>
      <c r="M492">
        <v>13.77</v>
      </c>
      <c r="N492">
        <v>423220000</v>
      </c>
      <c r="O492">
        <v>6</v>
      </c>
      <c r="P492" t="s">
        <v>2745</v>
      </c>
      <c r="Q492" t="s">
        <v>2745</v>
      </c>
      <c r="R492" t="s">
        <v>2746</v>
      </c>
    </row>
    <row r="493" spans="1:18" x14ac:dyDescent="0.3">
      <c r="A493">
        <v>26.170400000000001</v>
      </c>
      <c r="B493">
        <v>26.069500000000001</v>
      </c>
      <c r="C493">
        <v>26.493600000000001</v>
      </c>
      <c r="D493">
        <v>25.530200000000001</v>
      </c>
      <c r="E493">
        <v>3</v>
      </c>
      <c r="F493">
        <v>3</v>
      </c>
      <c r="G493">
        <v>3</v>
      </c>
      <c r="H493">
        <v>5.4</v>
      </c>
      <c r="I493">
        <v>5.4</v>
      </c>
      <c r="J493">
        <v>5.4</v>
      </c>
      <c r="K493">
        <v>51.959000000000003</v>
      </c>
      <c r="L493">
        <v>0</v>
      </c>
      <c r="M493">
        <v>20.835000000000001</v>
      </c>
      <c r="N493">
        <v>419790000</v>
      </c>
      <c r="O493">
        <v>7</v>
      </c>
      <c r="P493" t="s">
        <v>2377</v>
      </c>
      <c r="Q493" t="s">
        <v>2378</v>
      </c>
      <c r="R493" t="s">
        <v>2379</v>
      </c>
    </row>
    <row r="494" spans="1:18" x14ac:dyDescent="0.3">
      <c r="A494">
        <v>26.272400000000001</v>
      </c>
      <c r="B494">
        <v>26.503699999999998</v>
      </c>
      <c r="C494" t="s">
        <v>41</v>
      </c>
      <c r="D494">
        <v>27.029299999999999</v>
      </c>
      <c r="E494">
        <v>3</v>
      </c>
      <c r="F494">
        <v>3</v>
      </c>
      <c r="G494">
        <v>3</v>
      </c>
      <c r="H494">
        <v>5.4</v>
      </c>
      <c r="I494">
        <v>5.4</v>
      </c>
      <c r="J494">
        <v>5.4</v>
      </c>
      <c r="K494">
        <v>77.177000000000007</v>
      </c>
      <c r="L494">
        <v>0</v>
      </c>
      <c r="M494">
        <v>18.103999999999999</v>
      </c>
      <c r="N494">
        <v>545920000</v>
      </c>
      <c r="O494">
        <v>4</v>
      </c>
      <c r="P494" t="s">
        <v>2403</v>
      </c>
      <c r="Q494" t="s">
        <v>2403</v>
      </c>
      <c r="R494" t="s">
        <v>2404</v>
      </c>
    </row>
    <row r="495" spans="1:18" x14ac:dyDescent="0.3">
      <c r="A495">
        <v>25.639099999999999</v>
      </c>
      <c r="B495">
        <v>25.294799999999999</v>
      </c>
      <c r="C495">
        <v>25.87</v>
      </c>
      <c r="D495">
        <v>25.628399999999999</v>
      </c>
      <c r="E495">
        <v>2</v>
      </c>
      <c r="F495">
        <v>2</v>
      </c>
      <c r="G495">
        <v>2</v>
      </c>
      <c r="H495">
        <v>5.4</v>
      </c>
      <c r="I495">
        <v>5.4</v>
      </c>
      <c r="J495">
        <v>5.4</v>
      </c>
      <c r="K495">
        <v>51.957999999999998</v>
      </c>
      <c r="L495">
        <v>0</v>
      </c>
      <c r="M495">
        <v>31.18</v>
      </c>
      <c r="N495">
        <v>316220000</v>
      </c>
      <c r="O495">
        <v>6</v>
      </c>
      <c r="P495" t="s">
        <v>2589</v>
      </c>
      <c r="Q495" t="s">
        <v>2589</v>
      </c>
      <c r="R495" t="s">
        <v>2590</v>
      </c>
    </row>
    <row r="496" spans="1:18" x14ac:dyDescent="0.3">
      <c r="A496">
        <v>24.677499999999998</v>
      </c>
      <c r="B496">
        <v>24.846699999999998</v>
      </c>
      <c r="C496">
        <v>24.813199999999998</v>
      </c>
      <c r="D496">
        <v>25.087900000000001</v>
      </c>
      <c r="E496">
        <v>3</v>
      </c>
      <c r="F496">
        <v>3</v>
      </c>
      <c r="G496">
        <v>3</v>
      </c>
      <c r="H496">
        <v>5.3</v>
      </c>
      <c r="I496">
        <v>5.3</v>
      </c>
      <c r="J496">
        <v>5.3</v>
      </c>
      <c r="K496">
        <v>96.498999999999995</v>
      </c>
      <c r="L496">
        <v>0</v>
      </c>
      <c r="M496">
        <v>26.221</v>
      </c>
      <c r="N496">
        <v>177540000</v>
      </c>
      <c r="O496">
        <v>10</v>
      </c>
      <c r="P496" t="s">
        <v>2352</v>
      </c>
      <c r="Q496" t="s">
        <v>2353</v>
      </c>
      <c r="R496" t="s">
        <v>2354</v>
      </c>
    </row>
    <row r="497" spans="1:18" x14ac:dyDescent="0.3">
      <c r="A497">
        <v>24.215900000000001</v>
      </c>
      <c r="B497" t="s">
        <v>41</v>
      </c>
      <c r="C497">
        <v>24.532299999999999</v>
      </c>
      <c r="D497">
        <v>24.200199999999999</v>
      </c>
      <c r="E497">
        <v>3</v>
      </c>
      <c r="F497">
        <v>3</v>
      </c>
      <c r="G497">
        <v>3</v>
      </c>
      <c r="H497">
        <v>5.2</v>
      </c>
      <c r="I497">
        <v>5.2</v>
      </c>
      <c r="J497">
        <v>5.2</v>
      </c>
      <c r="K497">
        <v>93.59</v>
      </c>
      <c r="L497">
        <v>0</v>
      </c>
      <c r="M497">
        <v>26.777000000000001</v>
      </c>
      <c r="N497">
        <v>138150000</v>
      </c>
      <c r="O497">
        <v>4</v>
      </c>
      <c r="P497" t="s">
        <v>2349</v>
      </c>
      <c r="Q497" t="s">
        <v>2350</v>
      </c>
      <c r="R497" t="s">
        <v>2351</v>
      </c>
    </row>
    <row r="498" spans="1:18" x14ac:dyDescent="0.3">
      <c r="A498">
        <v>23.818300000000001</v>
      </c>
      <c r="B498">
        <v>24.387899999999998</v>
      </c>
      <c r="C498">
        <v>24.145800000000001</v>
      </c>
      <c r="D498">
        <v>24.493300000000001</v>
      </c>
      <c r="E498">
        <v>2</v>
      </c>
      <c r="F498">
        <v>2</v>
      </c>
      <c r="G498">
        <v>2</v>
      </c>
      <c r="H498">
        <v>5.2</v>
      </c>
      <c r="I498">
        <v>5.2</v>
      </c>
      <c r="J498">
        <v>5.2</v>
      </c>
      <c r="K498">
        <v>29.966999999999999</v>
      </c>
      <c r="L498">
        <v>0</v>
      </c>
      <c r="M498">
        <v>12.448</v>
      </c>
      <c r="N498">
        <v>120670000</v>
      </c>
      <c r="O498">
        <v>5</v>
      </c>
      <c r="P498" t="s">
        <v>2687</v>
      </c>
      <c r="Q498" t="s">
        <v>2687</v>
      </c>
      <c r="R498" t="s">
        <v>2688</v>
      </c>
    </row>
    <row r="499" spans="1:18" x14ac:dyDescent="0.3">
      <c r="A499">
        <v>24.7698</v>
      </c>
      <c r="B499">
        <v>25.099499999999999</v>
      </c>
      <c r="C499">
        <v>25.1035</v>
      </c>
      <c r="D499">
        <v>25.296600000000002</v>
      </c>
      <c r="E499">
        <v>9</v>
      </c>
      <c r="F499">
        <v>9</v>
      </c>
      <c r="G499">
        <v>3</v>
      </c>
      <c r="H499">
        <v>5.0999999999999996</v>
      </c>
      <c r="I499">
        <v>5.0999999999999996</v>
      </c>
      <c r="J499">
        <v>2.1</v>
      </c>
      <c r="K499">
        <v>246.92</v>
      </c>
      <c r="L499">
        <v>0</v>
      </c>
      <c r="M499">
        <v>64.067999999999998</v>
      </c>
      <c r="N499">
        <v>208570000</v>
      </c>
      <c r="O499">
        <v>11</v>
      </c>
      <c r="P499" t="s">
        <v>1669</v>
      </c>
      <c r="Q499" t="s">
        <v>1669</v>
      </c>
      <c r="R499" t="s">
        <v>1670</v>
      </c>
    </row>
    <row r="500" spans="1:18" x14ac:dyDescent="0.3">
      <c r="A500">
        <v>26.495999999999999</v>
      </c>
      <c r="B500">
        <v>26.3858</v>
      </c>
      <c r="C500">
        <v>26.561399999999999</v>
      </c>
      <c r="D500">
        <v>26.956</v>
      </c>
      <c r="E500">
        <v>3</v>
      </c>
      <c r="F500">
        <v>3</v>
      </c>
      <c r="G500">
        <v>3</v>
      </c>
      <c r="H500">
        <v>5</v>
      </c>
      <c r="I500">
        <v>5</v>
      </c>
      <c r="J500">
        <v>5</v>
      </c>
      <c r="K500">
        <v>93.944000000000003</v>
      </c>
      <c r="L500">
        <v>0</v>
      </c>
      <c r="M500">
        <v>67.543000000000006</v>
      </c>
      <c r="N500">
        <v>615330000</v>
      </c>
      <c r="O500">
        <v>9</v>
      </c>
      <c r="P500" t="s">
        <v>2285</v>
      </c>
      <c r="Q500" t="s">
        <v>2285</v>
      </c>
      <c r="R500" t="s">
        <v>2286</v>
      </c>
    </row>
    <row r="501" spans="1:18" x14ac:dyDescent="0.3">
      <c r="A501">
        <v>25.127500000000001</v>
      </c>
      <c r="B501">
        <v>25.175899999999999</v>
      </c>
      <c r="C501">
        <v>25.274699999999999</v>
      </c>
      <c r="D501">
        <v>25.353000000000002</v>
      </c>
      <c r="E501">
        <v>3</v>
      </c>
      <c r="F501">
        <v>3</v>
      </c>
      <c r="G501">
        <v>3</v>
      </c>
      <c r="H501">
        <v>4.8</v>
      </c>
      <c r="I501">
        <v>4.8</v>
      </c>
      <c r="J501">
        <v>4.8</v>
      </c>
      <c r="K501">
        <v>92.906000000000006</v>
      </c>
      <c r="L501">
        <v>0</v>
      </c>
      <c r="M501">
        <v>59.246000000000002</v>
      </c>
      <c r="N501">
        <v>241820000</v>
      </c>
      <c r="O501">
        <v>10</v>
      </c>
      <c r="P501" t="s">
        <v>2292</v>
      </c>
      <c r="Q501" t="s">
        <v>2293</v>
      </c>
      <c r="R501" t="s">
        <v>2294</v>
      </c>
    </row>
    <row r="502" spans="1:18" x14ac:dyDescent="0.3">
      <c r="A502">
        <v>26.5549</v>
      </c>
      <c r="B502">
        <v>26.607700000000001</v>
      </c>
      <c r="C502" t="s">
        <v>41</v>
      </c>
      <c r="D502">
        <v>26.5685</v>
      </c>
      <c r="E502">
        <v>3</v>
      </c>
      <c r="F502">
        <v>2</v>
      </c>
      <c r="G502">
        <v>2</v>
      </c>
      <c r="H502">
        <v>4.8</v>
      </c>
      <c r="I502">
        <v>3.5</v>
      </c>
      <c r="J502">
        <v>3.5</v>
      </c>
      <c r="K502">
        <v>80.251999999999995</v>
      </c>
      <c r="L502">
        <v>0</v>
      </c>
      <c r="M502">
        <v>29.640999999999998</v>
      </c>
      <c r="N502">
        <v>424370000</v>
      </c>
      <c r="O502">
        <v>6</v>
      </c>
      <c r="P502" t="s">
        <v>2439</v>
      </c>
      <c r="Q502" t="s">
        <v>2440</v>
      </c>
      <c r="R502" t="s">
        <v>2441</v>
      </c>
    </row>
    <row r="503" spans="1:18" x14ac:dyDescent="0.3">
      <c r="A503">
        <v>23.8691</v>
      </c>
      <c r="B503">
        <v>24.113499999999998</v>
      </c>
      <c r="C503">
        <v>24.520399999999999</v>
      </c>
      <c r="D503">
        <v>24.103300000000001</v>
      </c>
      <c r="E503">
        <v>3</v>
      </c>
      <c r="F503">
        <v>3</v>
      </c>
      <c r="G503">
        <v>3</v>
      </c>
      <c r="H503">
        <v>4.7</v>
      </c>
      <c r="I503">
        <v>4.7</v>
      </c>
      <c r="J503">
        <v>4.7</v>
      </c>
      <c r="K503">
        <v>108.88</v>
      </c>
      <c r="L503">
        <v>0</v>
      </c>
      <c r="M503">
        <v>31.314</v>
      </c>
      <c r="N503">
        <v>122360000</v>
      </c>
      <c r="O503">
        <v>8</v>
      </c>
      <c r="P503" t="s">
        <v>2334</v>
      </c>
      <c r="Q503" t="s">
        <v>2335</v>
      </c>
      <c r="R503" t="s">
        <v>2336</v>
      </c>
    </row>
    <row r="504" spans="1:18" x14ac:dyDescent="0.3">
      <c r="A504">
        <v>25.2514</v>
      </c>
      <c r="B504">
        <v>25.253799999999998</v>
      </c>
      <c r="C504">
        <v>25.1617</v>
      </c>
      <c r="D504">
        <v>25.494399999999999</v>
      </c>
      <c r="E504">
        <v>3</v>
      </c>
      <c r="F504">
        <v>3</v>
      </c>
      <c r="G504">
        <v>3</v>
      </c>
      <c r="H504">
        <v>4.5</v>
      </c>
      <c r="I504">
        <v>4.5</v>
      </c>
      <c r="J504">
        <v>4.5</v>
      </c>
      <c r="K504">
        <v>55.091000000000001</v>
      </c>
      <c r="L504">
        <v>0</v>
      </c>
      <c r="M504">
        <v>20.777000000000001</v>
      </c>
      <c r="N504">
        <v>246540000</v>
      </c>
      <c r="O504">
        <v>9</v>
      </c>
      <c r="P504" t="s">
        <v>2380</v>
      </c>
      <c r="Q504" t="s">
        <v>2380</v>
      </c>
      <c r="R504" t="s">
        <v>2381</v>
      </c>
    </row>
    <row r="505" spans="1:18" x14ac:dyDescent="0.3">
      <c r="A505">
        <v>25.065999999999999</v>
      </c>
      <c r="B505">
        <v>24.877300000000002</v>
      </c>
      <c r="C505">
        <v>25.1325</v>
      </c>
      <c r="D505">
        <v>25.360800000000001</v>
      </c>
      <c r="E505">
        <v>2</v>
      </c>
      <c r="F505">
        <v>2</v>
      </c>
      <c r="G505">
        <v>2</v>
      </c>
      <c r="H505">
        <v>4.5</v>
      </c>
      <c r="I505">
        <v>4.5</v>
      </c>
      <c r="J505">
        <v>4.5</v>
      </c>
      <c r="K505">
        <v>49.125999999999998</v>
      </c>
      <c r="L505">
        <v>0</v>
      </c>
      <c r="M505">
        <v>11.58</v>
      </c>
      <c r="N505">
        <v>239480000</v>
      </c>
      <c r="O505">
        <v>5</v>
      </c>
      <c r="P505" t="s">
        <v>2699</v>
      </c>
      <c r="Q505" t="s">
        <v>2699</v>
      </c>
      <c r="R505" t="s">
        <v>2700</v>
      </c>
    </row>
    <row r="506" spans="1:18" x14ac:dyDescent="0.3">
      <c r="A506">
        <v>22.360600000000002</v>
      </c>
      <c r="B506" t="s">
        <v>41</v>
      </c>
      <c r="C506">
        <v>22.7441</v>
      </c>
      <c r="D506">
        <v>23.1709</v>
      </c>
      <c r="E506">
        <v>2</v>
      </c>
      <c r="F506">
        <v>1</v>
      </c>
      <c r="G506">
        <v>1</v>
      </c>
      <c r="H506">
        <v>4.5</v>
      </c>
      <c r="I506">
        <v>2.6</v>
      </c>
      <c r="J506">
        <v>2.6</v>
      </c>
      <c r="K506">
        <v>72.596000000000004</v>
      </c>
      <c r="L506">
        <v>0</v>
      </c>
      <c r="M506">
        <v>19.327000000000002</v>
      </c>
      <c r="N506">
        <v>39929000</v>
      </c>
      <c r="O506">
        <v>6</v>
      </c>
      <c r="P506" t="s">
        <v>2739</v>
      </c>
      <c r="Q506" t="s">
        <v>2739</v>
      </c>
      <c r="R506" t="s">
        <v>2740</v>
      </c>
    </row>
    <row r="507" spans="1:18" x14ac:dyDescent="0.3">
      <c r="A507">
        <v>26.220300000000002</v>
      </c>
      <c r="B507">
        <v>26.309699999999999</v>
      </c>
      <c r="C507">
        <v>26.245200000000001</v>
      </c>
      <c r="D507">
        <v>26.289200000000001</v>
      </c>
      <c r="E507">
        <v>3</v>
      </c>
      <c r="F507">
        <v>3</v>
      </c>
      <c r="G507">
        <v>2</v>
      </c>
      <c r="H507">
        <v>4.4000000000000004</v>
      </c>
      <c r="I507">
        <v>4.4000000000000004</v>
      </c>
      <c r="J507">
        <v>4.4000000000000004</v>
      </c>
      <c r="K507">
        <v>53.872</v>
      </c>
      <c r="L507">
        <v>0</v>
      </c>
      <c r="M507">
        <v>23.867000000000001</v>
      </c>
      <c r="N507">
        <v>488330000</v>
      </c>
      <c r="O507">
        <v>9</v>
      </c>
      <c r="P507" t="s">
        <v>2454</v>
      </c>
      <c r="Q507" t="s">
        <v>2455</v>
      </c>
      <c r="R507" t="s">
        <v>2456</v>
      </c>
    </row>
    <row r="508" spans="1:18" x14ac:dyDescent="0.3">
      <c r="A508">
        <v>24.929300000000001</v>
      </c>
      <c r="B508">
        <v>24.2059</v>
      </c>
      <c r="C508">
        <v>23.321999999999999</v>
      </c>
      <c r="D508">
        <v>24.512799999999999</v>
      </c>
      <c r="E508">
        <v>3</v>
      </c>
      <c r="F508">
        <v>1</v>
      </c>
      <c r="G508">
        <v>1</v>
      </c>
      <c r="H508">
        <v>4.4000000000000004</v>
      </c>
      <c r="I508">
        <v>2.6</v>
      </c>
      <c r="J508">
        <v>2.6</v>
      </c>
      <c r="K508">
        <v>55.128999999999998</v>
      </c>
      <c r="L508">
        <v>0</v>
      </c>
      <c r="M508">
        <v>8.2197999999999993</v>
      </c>
      <c r="N508">
        <v>116730000</v>
      </c>
      <c r="O508">
        <v>8</v>
      </c>
      <c r="P508" t="s">
        <v>2503</v>
      </c>
      <c r="Q508" t="s">
        <v>2503</v>
      </c>
      <c r="R508" t="s">
        <v>2504</v>
      </c>
    </row>
    <row r="509" spans="1:18" x14ac:dyDescent="0.3">
      <c r="A509">
        <v>24.391999999999999</v>
      </c>
      <c r="B509">
        <v>24.503699999999998</v>
      </c>
      <c r="C509">
        <v>24.724399999999999</v>
      </c>
      <c r="D509" t="s">
        <v>41</v>
      </c>
      <c r="E509">
        <v>8</v>
      </c>
      <c r="F509">
        <v>2</v>
      </c>
      <c r="G509">
        <v>2</v>
      </c>
      <c r="H509">
        <v>4.3</v>
      </c>
      <c r="I509">
        <v>1.3</v>
      </c>
      <c r="J509">
        <v>1.3</v>
      </c>
      <c r="K509">
        <v>247.2</v>
      </c>
      <c r="L509">
        <v>0</v>
      </c>
      <c r="M509">
        <v>36.344000000000001</v>
      </c>
      <c r="N509">
        <v>138080000</v>
      </c>
      <c r="O509">
        <v>6</v>
      </c>
      <c r="P509" t="s">
        <v>1719</v>
      </c>
      <c r="Q509" t="s">
        <v>1720</v>
      </c>
      <c r="R509" t="s">
        <v>1721</v>
      </c>
    </row>
    <row r="510" spans="1:18" x14ac:dyDescent="0.3">
      <c r="A510">
        <v>23.877199999999998</v>
      </c>
      <c r="B510" t="s">
        <v>41</v>
      </c>
      <c r="C510">
        <v>25.183900000000001</v>
      </c>
      <c r="D510">
        <v>24.294699999999999</v>
      </c>
      <c r="E510">
        <v>3</v>
      </c>
      <c r="F510">
        <v>3</v>
      </c>
      <c r="G510">
        <v>3</v>
      </c>
      <c r="H510">
        <v>4.2</v>
      </c>
      <c r="I510">
        <v>4.2</v>
      </c>
      <c r="J510">
        <v>4.2</v>
      </c>
      <c r="K510">
        <v>116.75</v>
      </c>
      <c r="L510">
        <v>0</v>
      </c>
      <c r="M510">
        <v>20.716999999999999</v>
      </c>
      <c r="N510">
        <v>135690000</v>
      </c>
      <c r="O510">
        <v>8</v>
      </c>
      <c r="P510" t="s">
        <v>2382</v>
      </c>
      <c r="Q510" t="s">
        <v>2383</v>
      </c>
      <c r="R510" t="s">
        <v>2384</v>
      </c>
    </row>
    <row r="511" spans="1:18" x14ac:dyDescent="0.3">
      <c r="A511">
        <v>24.091000000000001</v>
      </c>
      <c r="B511">
        <v>24.461500000000001</v>
      </c>
      <c r="C511">
        <v>24.6372</v>
      </c>
      <c r="D511" t="s">
        <v>41</v>
      </c>
      <c r="E511">
        <v>3</v>
      </c>
      <c r="F511">
        <v>3</v>
      </c>
      <c r="G511">
        <v>1</v>
      </c>
      <c r="H511">
        <v>4.2</v>
      </c>
      <c r="I511">
        <v>4.2</v>
      </c>
      <c r="J511">
        <v>1.4</v>
      </c>
      <c r="K511">
        <v>152.99</v>
      </c>
      <c r="L511">
        <v>0</v>
      </c>
      <c r="M511">
        <v>24.12</v>
      </c>
      <c r="N511">
        <v>108180000</v>
      </c>
      <c r="O511">
        <v>5</v>
      </c>
      <c r="P511" t="s">
        <v>2496</v>
      </c>
      <c r="Q511" t="s">
        <v>2497</v>
      </c>
      <c r="R511" t="s">
        <v>2498</v>
      </c>
    </row>
    <row r="512" spans="1:18" x14ac:dyDescent="0.3">
      <c r="A512">
        <v>27.645499999999998</v>
      </c>
      <c r="B512">
        <v>27.793299999999999</v>
      </c>
      <c r="C512">
        <v>28.470600000000001</v>
      </c>
      <c r="D512">
        <v>27.8553</v>
      </c>
      <c r="E512">
        <v>2</v>
      </c>
      <c r="F512">
        <v>2</v>
      </c>
      <c r="G512">
        <v>2</v>
      </c>
      <c r="H512">
        <v>4.2</v>
      </c>
      <c r="I512">
        <v>4.2</v>
      </c>
      <c r="J512">
        <v>4.2</v>
      </c>
      <c r="K512">
        <v>40.618000000000002</v>
      </c>
      <c r="L512">
        <v>0</v>
      </c>
      <c r="M512">
        <v>56.143999999999998</v>
      </c>
      <c r="N512">
        <v>1648900000</v>
      </c>
      <c r="O512">
        <v>15</v>
      </c>
      <c r="P512" t="s">
        <v>2539</v>
      </c>
      <c r="Q512" t="s">
        <v>2539</v>
      </c>
      <c r="R512" t="s">
        <v>2540</v>
      </c>
    </row>
    <row r="513" spans="1:18" x14ac:dyDescent="0.3">
      <c r="A513">
        <v>26.285900000000002</v>
      </c>
      <c r="B513">
        <v>26.075600000000001</v>
      </c>
      <c r="C513">
        <v>26.569500000000001</v>
      </c>
      <c r="D513">
        <v>26.400400000000001</v>
      </c>
      <c r="E513">
        <v>2</v>
      </c>
      <c r="F513">
        <v>2</v>
      </c>
      <c r="G513">
        <v>2</v>
      </c>
      <c r="H513">
        <v>4.0999999999999996</v>
      </c>
      <c r="I513">
        <v>4.0999999999999996</v>
      </c>
      <c r="J513">
        <v>4.0999999999999996</v>
      </c>
      <c r="K513">
        <v>93.656000000000006</v>
      </c>
      <c r="L513">
        <v>0</v>
      </c>
      <c r="M513">
        <v>102.3</v>
      </c>
      <c r="N513">
        <v>518570000</v>
      </c>
      <c r="O513">
        <v>10</v>
      </c>
      <c r="P513" t="s">
        <v>2513</v>
      </c>
      <c r="Q513" t="s">
        <v>2513</v>
      </c>
      <c r="R513" t="s">
        <v>2514</v>
      </c>
    </row>
    <row r="514" spans="1:18" x14ac:dyDescent="0.3">
      <c r="A514">
        <v>24.068300000000001</v>
      </c>
      <c r="B514">
        <v>24.469899999999999</v>
      </c>
      <c r="C514">
        <v>24.602499999999999</v>
      </c>
      <c r="D514">
        <v>24.863299999999999</v>
      </c>
      <c r="E514">
        <v>2</v>
      </c>
      <c r="F514">
        <v>2</v>
      </c>
      <c r="G514">
        <v>2</v>
      </c>
      <c r="H514">
        <v>4.0999999999999996</v>
      </c>
      <c r="I514">
        <v>4.0999999999999996</v>
      </c>
      <c r="J514">
        <v>4.0999999999999996</v>
      </c>
      <c r="K514">
        <v>64.899000000000001</v>
      </c>
      <c r="L514">
        <v>0</v>
      </c>
      <c r="M514">
        <v>29.03</v>
      </c>
      <c r="N514">
        <v>149980000</v>
      </c>
      <c r="O514">
        <v>10</v>
      </c>
      <c r="P514" t="s">
        <v>2591</v>
      </c>
      <c r="Q514" t="s">
        <v>2591</v>
      </c>
      <c r="R514" t="s">
        <v>2592</v>
      </c>
    </row>
    <row r="515" spans="1:18" x14ac:dyDescent="0.3">
      <c r="A515">
        <v>26.1585</v>
      </c>
      <c r="B515">
        <v>26.041499999999999</v>
      </c>
      <c r="C515">
        <v>26.468</v>
      </c>
      <c r="D515">
        <v>25.999700000000001</v>
      </c>
      <c r="E515">
        <v>6</v>
      </c>
      <c r="F515">
        <v>6</v>
      </c>
      <c r="G515">
        <v>4</v>
      </c>
      <c r="H515">
        <v>4</v>
      </c>
      <c r="I515">
        <v>4</v>
      </c>
      <c r="J515">
        <v>3.1</v>
      </c>
      <c r="K515">
        <v>234.3</v>
      </c>
      <c r="L515">
        <v>0</v>
      </c>
      <c r="M515">
        <v>47.604999999999997</v>
      </c>
      <c r="N515">
        <v>464840000</v>
      </c>
      <c r="O515">
        <v>9</v>
      </c>
      <c r="P515" t="s">
        <v>1862</v>
      </c>
      <c r="Q515" t="s">
        <v>1862</v>
      </c>
      <c r="R515" t="s">
        <v>1863</v>
      </c>
    </row>
    <row r="516" spans="1:18" x14ac:dyDescent="0.3">
      <c r="A516">
        <v>23.6907</v>
      </c>
      <c r="B516">
        <v>23.647400000000001</v>
      </c>
      <c r="C516">
        <v>22.8156</v>
      </c>
      <c r="D516">
        <v>23.090599999999998</v>
      </c>
      <c r="E516">
        <v>3</v>
      </c>
      <c r="F516">
        <v>3</v>
      </c>
      <c r="G516">
        <v>3</v>
      </c>
      <c r="H516">
        <v>4</v>
      </c>
      <c r="I516">
        <v>4</v>
      </c>
      <c r="J516">
        <v>4</v>
      </c>
      <c r="K516">
        <v>80.064999999999998</v>
      </c>
      <c r="L516">
        <v>0</v>
      </c>
      <c r="M516">
        <v>20.465</v>
      </c>
      <c r="N516">
        <v>61221000</v>
      </c>
      <c r="O516">
        <v>7</v>
      </c>
      <c r="P516" t="s">
        <v>2385</v>
      </c>
      <c r="Q516" t="s">
        <v>2385</v>
      </c>
      <c r="R516" t="s">
        <v>2386</v>
      </c>
    </row>
    <row r="517" spans="1:18" x14ac:dyDescent="0.3">
      <c r="A517">
        <v>24.283100000000001</v>
      </c>
      <c r="B517">
        <v>24.448</v>
      </c>
      <c r="C517">
        <v>24.244900000000001</v>
      </c>
      <c r="D517">
        <v>24.072600000000001</v>
      </c>
      <c r="E517">
        <v>3</v>
      </c>
      <c r="F517">
        <v>3</v>
      </c>
      <c r="G517">
        <v>3</v>
      </c>
      <c r="H517">
        <v>3.8</v>
      </c>
      <c r="I517">
        <v>3.8</v>
      </c>
      <c r="J517">
        <v>3.8</v>
      </c>
      <c r="K517">
        <v>126.53</v>
      </c>
      <c r="L517">
        <v>0</v>
      </c>
      <c r="M517">
        <v>19.878</v>
      </c>
      <c r="N517">
        <v>119760000</v>
      </c>
      <c r="O517">
        <v>10</v>
      </c>
      <c r="P517" t="s">
        <v>2389</v>
      </c>
      <c r="Q517" t="s">
        <v>2390</v>
      </c>
      <c r="R517" t="s">
        <v>2391</v>
      </c>
    </row>
    <row r="518" spans="1:18" x14ac:dyDescent="0.3">
      <c r="A518">
        <v>23.244800000000001</v>
      </c>
      <c r="B518">
        <v>23.353300000000001</v>
      </c>
      <c r="C518" t="s">
        <v>41</v>
      </c>
      <c r="D518">
        <v>23.644100000000002</v>
      </c>
      <c r="E518">
        <v>2</v>
      </c>
      <c r="F518">
        <v>2</v>
      </c>
      <c r="G518">
        <v>2</v>
      </c>
      <c r="H518">
        <v>3.8</v>
      </c>
      <c r="I518">
        <v>3.8</v>
      </c>
      <c r="J518">
        <v>3.8</v>
      </c>
      <c r="K518">
        <v>80.872</v>
      </c>
      <c r="L518">
        <v>0</v>
      </c>
      <c r="M518">
        <v>14.91</v>
      </c>
      <c r="N518">
        <v>69313000</v>
      </c>
      <c r="O518">
        <v>7</v>
      </c>
      <c r="P518" t="s">
        <v>2659</v>
      </c>
      <c r="Q518" t="s">
        <v>2659</v>
      </c>
      <c r="R518" t="s">
        <v>2660</v>
      </c>
    </row>
    <row r="519" spans="1:18" x14ac:dyDescent="0.3">
      <c r="A519">
        <v>24.605599999999999</v>
      </c>
      <c r="B519">
        <v>24.6938</v>
      </c>
      <c r="C519">
        <v>24.726800000000001</v>
      </c>
      <c r="D519">
        <v>24.982299999999999</v>
      </c>
      <c r="E519">
        <v>3</v>
      </c>
      <c r="F519">
        <v>2</v>
      </c>
      <c r="G519">
        <v>2</v>
      </c>
      <c r="H519">
        <v>3.6</v>
      </c>
      <c r="I519">
        <v>2.2999999999999998</v>
      </c>
      <c r="J519">
        <v>2.2999999999999998</v>
      </c>
      <c r="K519">
        <v>81.944999999999993</v>
      </c>
      <c r="L519">
        <v>0</v>
      </c>
      <c r="M519">
        <v>19.690999999999999</v>
      </c>
      <c r="N519">
        <v>174420000</v>
      </c>
      <c r="O519">
        <v>4</v>
      </c>
      <c r="P519" t="s">
        <v>2459</v>
      </c>
      <c r="Q519" t="s">
        <v>2460</v>
      </c>
      <c r="R519" t="s">
        <v>2461</v>
      </c>
    </row>
    <row r="520" spans="1:18" x14ac:dyDescent="0.3">
      <c r="A520">
        <v>26.790199999999999</v>
      </c>
      <c r="B520">
        <v>27.6556</v>
      </c>
      <c r="C520">
        <v>27.7165</v>
      </c>
      <c r="D520">
        <v>27.363600000000002</v>
      </c>
      <c r="E520">
        <v>2</v>
      </c>
      <c r="F520">
        <v>2</v>
      </c>
      <c r="G520">
        <v>2</v>
      </c>
      <c r="H520">
        <v>3.6</v>
      </c>
      <c r="I520">
        <v>3.6</v>
      </c>
      <c r="J520">
        <v>3.6</v>
      </c>
      <c r="K520">
        <v>83.152000000000001</v>
      </c>
      <c r="L520">
        <v>0</v>
      </c>
      <c r="M520">
        <v>40.869</v>
      </c>
      <c r="N520">
        <v>1071700000</v>
      </c>
      <c r="O520">
        <v>8</v>
      </c>
      <c r="P520" t="s">
        <v>2561</v>
      </c>
      <c r="Q520" t="s">
        <v>2561</v>
      </c>
      <c r="R520" t="s">
        <v>2562</v>
      </c>
    </row>
    <row r="521" spans="1:18" x14ac:dyDescent="0.3">
      <c r="A521" t="s">
        <v>41</v>
      </c>
      <c r="B521">
        <v>25.129200000000001</v>
      </c>
      <c r="C521">
        <v>25.084499999999998</v>
      </c>
      <c r="D521">
        <v>25.093800000000002</v>
      </c>
      <c r="E521">
        <v>3</v>
      </c>
      <c r="F521">
        <v>3</v>
      </c>
      <c r="G521">
        <v>2</v>
      </c>
      <c r="H521">
        <v>3.3</v>
      </c>
      <c r="I521">
        <v>3.3</v>
      </c>
      <c r="J521">
        <v>2.2000000000000002</v>
      </c>
      <c r="K521">
        <v>191.6</v>
      </c>
      <c r="L521">
        <v>0</v>
      </c>
      <c r="M521">
        <v>88.906999999999996</v>
      </c>
      <c r="N521">
        <v>205490000</v>
      </c>
      <c r="O521">
        <v>9</v>
      </c>
      <c r="P521" t="s">
        <v>2415</v>
      </c>
      <c r="Q521" t="s">
        <v>2416</v>
      </c>
      <c r="R521" t="s">
        <v>2417</v>
      </c>
    </row>
    <row r="522" spans="1:18" x14ac:dyDescent="0.3">
      <c r="A522">
        <v>26.025200000000002</v>
      </c>
      <c r="B522">
        <v>26.087499999999999</v>
      </c>
      <c r="C522">
        <v>26.020299999999999</v>
      </c>
      <c r="D522">
        <v>25.773099999999999</v>
      </c>
      <c r="E522">
        <v>5</v>
      </c>
      <c r="F522">
        <v>3</v>
      </c>
      <c r="G522">
        <v>3</v>
      </c>
      <c r="H522">
        <v>3.2</v>
      </c>
      <c r="I522">
        <v>2.2999999999999998</v>
      </c>
      <c r="J522">
        <v>2.2999999999999998</v>
      </c>
      <c r="K522">
        <v>236.06</v>
      </c>
      <c r="L522">
        <v>0</v>
      </c>
      <c r="M522">
        <v>52.212000000000003</v>
      </c>
      <c r="N522">
        <v>403100000</v>
      </c>
      <c r="O522">
        <v>9</v>
      </c>
      <c r="P522" t="s">
        <v>2010</v>
      </c>
      <c r="Q522" t="s">
        <v>2010</v>
      </c>
      <c r="R522" t="s">
        <v>2011</v>
      </c>
    </row>
    <row r="523" spans="1:18" x14ac:dyDescent="0.3">
      <c r="A523">
        <v>24.629899999999999</v>
      </c>
      <c r="B523">
        <v>24.502300000000002</v>
      </c>
      <c r="C523">
        <v>24.787500000000001</v>
      </c>
      <c r="D523">
        <v>24.971</v>
      </c>
      <c r="E523">
        <v>2</v>
      </c>
      <c r="F523">
        <v>2</v>
      </c>
      <c r="G523">
        <v>2</v>
      </c>
      <c r="H523">
        <v>3.1</v>
      </c>
      <c r="I523">
        <v>3.1</v>
      </c>
      <c r="J523">
        <v>3.1</v>
      </c>
      <c r="K523">
        <v>88.756</v>
      </c>
      <c r="L523">
        <v>0</v>
      </c>
      <c r="M523">
        <v>35.040999999999997</v>
      </c>
      <c r="N523">
        <v>169600000</v>
      </c>
      <c r="O523">
        <v>8</v>
      </c>
      <c r="P523" t="s">
        <v>2579</v>
      </c>
      <c r="Q523" t="s">
        <v>2579</v>
      </c>
      <c r="R523" t="s">
        <v>2580</v>
      </c>
    </row>
    <row r="524" spans="1:18" x14ac:dyDescent="0.3">
      <c r="A524">
        <v>24.860199999999999</v>
      </c>
      <c r="B524">
        <v>24.870200000000001</v>
      </c>
      <c r="C524">
        <v>24.7361</v>
      </c>
      <c r="D524">
        <v>24.848700000000001</v>
      </c>
      <c r="E524">
        <v>2</v>
      </c>
      <c r="F524">
        <v>2</v>
      </c>
      <c r="G524">
        <v>1</v>
      </c>
      <c r="H524">
        <v>3.1</v>
      </c>
      <c r="I524">
        <v>3.1</v>
      </c>
      <c r="J524">
        <v>1.5</v>
      </c>
      <c r="K524">
        <v>84.846000000000004</v>
      </c>
      <c r="L524">
        <v>0</v>
      </c>
      <c r="M524">
        <v>28.533000000000001</v>
      </c>
      <c r="N524">
        <v>180230000</v>
      </c>
      <c r="O524">
        <v>7</v>
      </c>
      <c r="P524" t="s">
        <v>2733</v>
      </c>
      <c r="Q524" t="s">
        <v>2733</v>
      </c>
      <c r="R524" t="s">
        <v>2734</v>
      </c>
    </row>
    <row r="525" spans="1:18" x14ac:dyDescent="0.3">
      <c r="A525">
        <v>23.587900000000001</v>
      </c>
      <c r="B525">
        <v>23.133400000000002</v>
      </c>
      <c r="C525">
        <v>23.957699999999999</v>
      </c>
      <c r="D525" t="s">
        <v>41</v>
      </c>
      <c r="E525">
        <v>2</v>
      </c>
      <c r="F525">
        <v>2</v>
      </c>
      <c r="G525">
        <v>2</v>
      </c>
      <c r="H525">
        <v>2.8</v>
      </c>
      <c r="I525">
        <v>2.8</v>
      </c>
      <c r="J525">
        <v>2.8</v>
      </c>
      <c r="K525">
        <v>57.253</v>
      </c>
      <c r="L525">
        <v>0</v>
      </c>
      <c r="M525">
        <v>37.819000000000003</v>
      </c>
      <c r="N525">
        <v>68730000</v>
      </c>
      <c r="O525">
        <v>5</v>
      </c>
      <c r="P525" t="s">
        <v>2565</v>
      </c>
      <c r="Q525" t="s">
        <v>2565</v>
      </c>
      <c r="R525" t="s">
        <v>2566</v>
      </c>
    </row>
    <row r="526" spans="1:18" x14ac:dyDescent="0.3">
      <c r="A526">
        <v>26.434999999999999</v>
      </c>
      <c r="B526">
        <v>26.312100000000001</v>
      </c>
      <c r="C526">
        <v>26.709099999999999</v>
      </c>
      <c r="D526">
        <v>26.7255</v>
      </c>
      <c r="E526">
        <v>2</v>
      </c>
      <c r="F526">
        <v>2</v>
      </c>
      <c r="G526">
        <v>2</v>
      </c>
      <c r="H526">
        <v>2.7</v>
      </c>
      <c r="I526">
        <v>2.7</v>
      </c>
      <c r="J526">
        <v>2.7</v>
      </c>
      <c r="K526">
        <v>57.024999999999999</v>
      </c>
      <c r="L526">
        <v>0</v>
      </c>
      <c r="M526">
        <v>37.255000000000003</v>
      </c>
      <c r="N526">
        <v>620970000</v>
      </c>
      <c r="O526">
        <v>10</v>
      </c>
      <c r="P526" t="s">
        <v>2569</v>
      </c>
      <c r="Q526" t="s">
        <v>2569</v>
      </c>
      <c r="R526" t="s">
        <v>2570</v>
      </c>
    </row>
    <row r="527" spans="1:18" x14ac:dyDescent="0.3">
      <c r="A527">
        <v>24.0824</v>
      </c>
      <c r="B527">
        <v>24.391100000000002</v>
      </c>
      <c r="C527">
        <v>24.424800000000001</v>
      </c>
      <c r="D527">
        <v>24.670500000000001</v>
      </c>
      <c r="E527">
        <v>3</v>
      </c>
      <c r="F527">
        <v>3</v>
      </c>
      <c r="G527">
        <v>2</v>
      </c>
      <c r="H527">
        <v>2.6</v>
      </c>
      <c r="I527">
        <v>2.6</v>
      </c>
      <c r="J527">
        <v>1.9</v>
      </c>
      <c r="K527">
        <v>167.67</v>
      </c>
      <c r="L527">
        <v>0</v>
      </c>
      <c r="M527">
        <v>27.456</v>
      </c>
      <c r="N527">
        <v>136170000</v>
      </c>
      <c r="O527">
        <v>8</v>
      </c>
      <c r="P527" t="s">
        <v>2447</v>
      </c>
      <c r="Q527" t="s">
        <v>2447</v>
      </c>
      <c r="R527" t="s">
        <v>2448</v>
      </c>
    </row>
    <row r="528" spans="1:18" x14ac:dyDescent="0.3">
      <c r="A528">
        <v>23.9161</v>
      </c>
      <c r="B528">
        <v>23.3857</v>
      </c>
      <c r="C528" t="s">
        <v>41</v>
      </c>
      <c r="D528">
        <v>23.854199999999999</v>
      </c>
      <c r="E528">
        <v>3</v>
      </c>
      <c r="F528">
        <v>3</v>
      </c>
      <c r="G528">
        <v>3</v>
      </c>
      <c r="H528">
        <v>2.5</v>
      </c>
      <c r="I528">
        <v>2.5</v>
      </c>
      <c r="J528">
        <v>2.5</v>
      </c>
      <c r="K528">
        <v>140.19</v>
      </c>
      <c r="L528">
        <v>0</v>
      </c>
      <c r="M528">
        <v>30.728999999999999</v>
      </c>
      <c r="N528">
        <v>66662000</v>
      </c>
      <c r="O528">
        <v>7</v>
      </c>
      <c r="P528" t="s">
        <v>2339</v>
      </c>
      <c r="Q528" t="s">
        <v>2339</v>
      </c>
      <c r="R528" t="s">
        <v>2340</v>
      </c>
    </row>
    <row r="529" spans="1:18" x14ac:dyDescent="0.3">
      <c r="A529">
        <v>22.539000000000001</v>
      </c>
      <c r="B529">
        <v>23.097899999999999</v>
      </c>
      <c r="C529">
        <v>23.727900000000002</v>
      </c>
      <c r="D529">
        <v>23.0975</v>
      </c>
      <c r="E529">
        <v>3</v>
      </c>
      <c r="F529">
        <v>3</v>
      </c>
      <c r="G529">
        <v>3</v>
      </c>
      <c r="H529">
        <v>2.5</v>
      </c>
      <c r="I529">
        <v>2.5</v>
      </c>
      <c r="J529">
        <v>2.5</v>
      </c>
      <c r="K529">
        <v>156.63</v>
      </c>
      <c r="L529">
        <v>0</v>
      </c>
      <c r="M529">
        <v>21.233000000000001</v>
      </c>
      <c r="N529">
        <v>57918000</v>
      </c>
      <c r="O529">
        <v>12</v>
      </c>
      <c r="P529" t="s">
        <v>2374</v>
      </c>
      <c r="Q529" t="s">
        <v>2375</v>
      </c>
      <c r="R529" t="s">
        <v>2376</v>
      </c>
    </row>
    <row r="530" spans="1:18" x14ac:dyDescent="0.3">
      <c r="A530">
        <v>27.1723</v>
      </c>
      <c r="B530">
        <v>27.3948</v>
      </c>
      <c r="C530">
        <v>27.677</v>
      </c>
      <c r="D530">
        <v>27.191500000000001</v>
      </c>
      <c r="E530">
        <v>4</v>
      </c>
      <c r="F530">
        <v>4</v>
      </c>
      <c r="G530">
        <v>2</v>
      </c>
      <c r="H530">
        <v>2.2000000000000002</v>
      </c>
      <c r="I530">
        <v>2.2000000000000002</v>
      </c>
      <c r="J530">
        <v>1.1000000000000001</v>
      </c>
      <c r="K530">
        <v>285.01</v>
      </c>
      <c r="L530">
        <v>0</v>
      </c>
      <c r="M530">
        <v>58.502000000000002</v>
      </c>
      <c r="N530">
        <v>1083200000</v>
      </c>
      <c r="O530">
        <v>16</v>
      </c>
      <c r="P530" t="s">
        <v>2194</v>
      </c>
      <c r="Q530" t="s">
        <v>2195</v>
      </c>
      <c r="R530" t="s">
        <v>2196</v>
      </c>
    </row>
    <row r="531" spans="1:18" x14ac:dyDescent="0.3">
      <c r="A531">
        <v>23.313700000000001</v>
      </c>
      <c r="B531">
        <v>23.042999999999999</v>
      </c>
      <c r="C531">
        <v>22.8719</v>
      </c>
      <c r="D531">
        <v>23.084700000000002</v>
      </c>
      <c r="E531">
        <v>2</v>
      </c>
      <c r="F531">
        <v>2</v>
      </c>
      <c r="G531">
        <v>2</v>
      </c>
      <c r="H531">
        <v>2.2000000000000002</v>
      </c>
      <c r="I531">
        <v>2.2000000000000002</v>
      </c>
      <c r="J531">
        <v>2.2000000000000002</v>
      </c>
      <c r="K531">
        <v>121.04</v>
      </c>
      <c r="L531">
        <v>0</v>
      </c>
      <c r="M531">
        <v>11.672000000000001</v>
      </c>
      <c r="N531">
        <v>52163000</v>
      </c>
      <c r="O531">
        <v>7</v>
      </c>
      <c r="P531" t="s">
        <v>2697</v>
      </c>
      <c r="Q531" t="s">
        <v>2697</v>
      </c>
      <c r="R531" t="s">
        <v>2698</v>
      </c>
    </row>
    <row r="532" spans="1:18" x14ac:dyDescent="0.3">
      <c r="A532">
        <v>24.366299999999999</v>
      </c>
      <c r="B532">
        <v>24.5108</v>
      </c>
      <c r="C532">
        <v>24.639299999999999</v>
      </c>
      <c r="D532">
        <v>24.523199999999999</v>
      </c>
      <c r="E532">
        <v>2</v>
      </c>
      <c r="F532">
        <v>2</v>
      </c>
      <c r="G532">
        <v>2</v>
      </c>
      <c r="H532">
        <v>2.2000000000000002</v>
      </c>
      <c r="I532">
        <v>2.2000000000000002</v>
      </c>
      <c r="J532">
        <v>2.2000000000000002</v>
      </c>
      <c r="K532">
        <v>136.13999999999999</v>
      </c>
      <c r="L532">
        <v>0</v>
      </c>
      <c r="M532">
        <v>11.090999999999999</v>
      </c>
      <c r="N532">
        <v>147710000</v>
      </c>
      <c r="O532">
        <v>3</v>
      </c>
      <c r="P532" t="s">
        <v>2705</v>
      </c>
      <c r="Q532" t="s">
        <v>2705</v>
      </c>
      <c r="R532" t="s">
        <v>2706</v>
      </c>
    </row>
    <row r="533" spans="1:18" x14ac:dyDescent="0.3">
      <c r="A533">
        <v>24.827999999999999</v>
      </c>
      <c r="B533">
        <v>24.979099999999999</v>
      </c>
      <c r="C533">
        <v>25.192900000000002</v>
      </c>
      <c r="D533" t="s">
        <v>41</v>
      </c>
      <c r="E533">
        <v>2</v>
      </c>
      <c r="F533">
        <v>2</v>
      </c>
      <c r="G533">
        <v>2</v>
      </c>
      <c r="H533">
        <v>2.1</v>
      </c>
      <c r="I533">
        <v>2.1</v>
      </c>
      <c r="J533">
        <v>2.1</v>
      </c>
      <c r="K533">
        <v>195.09</v>
      </c>
      <c r="L533">
        <v>0</v>
      </c>
      <c r="M533">
        <v>14.621</v>
      </c>
      <c r="N533">
        <v>188360000</v>
      </c>
      <c r="O533">
        <v>6</v>
      </c>
      <c r="P533" t="s">
        <v>2661</v>
      </c>
      <c r="Q533" t="s">
        <v>2661</v>
      </c>
      <c r="R533" t="s">
        <v>2662</v>
      </c>
    </row>
    <row r="534" spans="1:18" x14ac:dyDescent="0.3">
      <c r="A534" t="s">
        <v>41</v>
      </c>
      <c r="B534">
        <v>22.812999999999999</v>
      </c>
      <c r="C534">
        <v>22.964200000000002</v>
      </c>
      <c r="D534">
        <v>22.825600000000001</v>
      </c>
      <c r="E534">
        <v>2</v>
      </c>
      <c r="F534">
        <v>2</v>
      </c>
      <c r="G534">
        <v>2</v>
      </c>
      <c r="H534">
        <v>1.8</v>
      </c>
      <c r="I534">
        <v>1.8</v>
      </c>
      <c r="J534">
        <v>1.8</v>
      </c>
      <c r="K534">
        <v>136.37</v>
      </c>
      <c r="L534">
        <v>0</v>
      </c>
      <c r="M534">
        <v>11.112</v>
      </c>
      <c r="N534">
        <v>43966000</v>
      </c>
      <c r="O534">
        <v>5</v>
      </c>
      <c r="P534" t="s">
        <v>2703</v>
      </c>
      <c r="Q534" t="s">
        <v>2703</v>
      </c>
      <c r="R534" t="s">
        <v>2704</v>
      </c>
    </row>
    <row r="535" spans="1:18" x14ac:dyDescent="0.3">
      <c r="A535">
        <v>25.012899999999998</v>
      </c>
      <c r="B535">
        <v>25.158899999999999</v>
      </c>
      <c r="C535">
        <v>24.957999999999998</v>
      </c>
      <c r="D535">
        <v>25.422999999999998</v>
      </c>
      <c r="E535">
        <v>3</v>
      </c>
      <c r="F535">
        <v>3</v>
      </c>
      <c r="G535">
        <v>2</v>
      </c>
      <c r="H535">
        <v>1.7</v>
      </c>
      <c r="I535">
        <v>1.7</v>
      </c>
      <c r="J535">
        <v>1.1000000000000001</v>
      </c>
      <c r="K535">
        <v>221.08</v>
      </c>
      <c r="L535">
        <v>0</v>
      </c>
      <c r="M535">
        <v>25.869</v>
      </c>
      <c r="N535">
        <v>220570000</v>
      </c>
      <c r="O535">
        <v>9</v>
      </c>
      <c r="P535" t="s">
        <v>2449</v>
      </c>
      <c r="Q535" t="s">
        <v>2450</v>
      </c>
      <c r="R535" t="s">
        <v>2451</v>
      </c>
    </row>
    <row r="536" spans="1:18" x14ac:dyDescent="0.3">
      <c r="A536">
        <v>27.201699999999999</v>
      </c>
      <c r="B536">
        <v>27.313600000000001</v>
      </c>
      <c r="C536">
        <v>27.230499999999999</v>
      </c>
      <c r="D536">
        <v>27.3566</v>
      </c>
      <c r="E536">
        <v>2</v>
      </c>
      <c r="F536">
        <v>2</v>
      </c>
      <c r="G536">
        <v>2</v>
      </c>
      <c r="H536">
        <v>1.7</v>
      </c>
      <c r="I536">
        <v>1.7</v>
      </c>
      <c r="J536">
        <v>1.7</v>
      </c>
      <c r="K536">
        <v>98.653999999999996</v>
      </c>
      <c r="L536">
        <v>0</v>
      </c>
      <c r="M536">
        <v>41.293999999999997</v>
      </c>
      <c r="N536">
        <v>1000900000</v>
      </c>
      <c r="O536">
        <v>12</v>
      </c>
      <c r="P536" t="s">
        <v>2559</v>
      </c>
      <c r="Q536" t="s">
        <v>2559</v>
      </c>
      <c r="R536" t="s">
        <v>2560</v>
      </c>
    </row>
    <row r="537" spans="1:18" x14ac:dyDescent="0.3">
      <c r="A537" t="s">
        <v>41</v>
      </c>
      <c r="B537">
        <v>21.7608</v>
      </c>
      <c r="C537">
        <v>21.8994</v>
      </c>
      <c r="D537">
        <v>21.587</v>
      </c>
      <c r="E537">
        <v>2</v>
      </c>
      <c r="F537">
        <v>2</v>
      </c>
      <c r="G537">
        <v>2</v>
      </c>
      <c r="H537">
        <v>1.3</v>
      </c>
      <c r="I537">
        <v>1.3</v>
      </c>
      <c r="J537">
        <v>1.3</v>
      </c>
      <c r="K537">
        <v>216.37</v>
      </c>
      <c r="L537">
        <v>0</v>
      </c>
      <c r="M537">
        <v>14.215999999999999</v>
      </c>
      <c r="N537">
        <v>20821000</v>
      </c>
      <c r="O537">
        <v>5</v>
      </c>
      <c r="P537" t="s">
        <v>2663</v>
      </c>
      <c r="Q537" t="s">
        <v>2663</v>
      </c>
      <c r="R537" t="s">
        <v>2664</v>
      </c>
    </row>
  </sheetData>
  <sortState xmlns:xlrd2="http://schemas.microsoft.com/office/spreadsheetml/2017/richdata2" ref="A2:R537">
    <sortCondition descending="1" ref="H2:H53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B797-DF3E-4577-8871-270EA46E015E}">
  <dimension ref="A1:AA754"/>
  <sheetViews>
    <sheetView workbookViewId="0">
      <pane ySplit="1" topLeftCell="A25" activePane="bottomLeft" state="frozen"/>
      <selection activeCell="P1" sqref="P1"/>
      <selection pane="bottomLeft" activeCell="F46" sqref="F46"/>
    </sheetView>
  </sheetViews>
  <sheetFormatPr defaultRowHeight="14.4" x14ac:dyDescent="0.3"/>
  <cols>
    <col min="22" max="22" width="14" customWidth="1"/>
    <col min="23" max="23" width="12.88671875" customWidth="1"/>
    <col min="24" max="24" width="18.33203125" customWidth="1"/>
  </cols>
  <sheetData>
    <row r="1" spans="1:27" x14ac:dyDescent="0.3">
      <c r="A1" t="s">
        <v>1506</v>
      </c>
      <c r="B1" t="s">
        <v>1507</v>
      </c>
      <c r="C1" t="s">
        <v>1508</v>
      </c>
      <c r="D1" t="s">
        <v>1509</v>
      </c>
      <c r="E1" t="s">
        <v>1503</v>
      </c>
      <c r="F1" t="s">
        <v>1502</v>
      </c>
      <c r="G1" t="s">
        <v>1504</v>
      </c>
      <c r="H1" t="s">
        <v>1505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">
      <c r="A2">
        <v>26.935300000000002</v>
      </c>
      <c r="B2">
        <v>26.942900000000002</v>
      </c>
      <c r="C2">
        <v>26.342199999999998</v>
      </c>
      <c r="D2">
        <v>27.247599999999998</v>
      </c>
      <c r="E2">
        <v>23.346900000000002</v>
      </c>
      <c r="F2">
        <v>23.794799999999999</v>
      </c>
      <c r="G2">
        <v>23.497699999999998</v>
      </c>
      <c r="H2">
        <v>23.894600000000001</v>
      </c>
      <c r="I2" t="s">
        <v>29</v>
      </c>
      <c r="J2" t="s">
        <v>30</v>
      </c>
      <c r="K2">
        <v>58</v>
      </c>
      <c r="L2">
        <v>58</v>
      </c>
      <c r="M2">
        <v>58</v>
      </c>
      <c r="N2">
        <v>11.3</v>
      </c>
      <c r="O2">
        <v>11.3</v>
      </c>
      <c r="P2">
        <v>11.3</v>
      </c>
      <c r="Q2">
        <v>1001.6</v>
      </c>
      <c r="R2">
        <v>0</v>
      </c>
      <c r="S2">
        <v>323.31</v>
      </c>
      <c r="T2">
        <v>2037600000</v>
      </c>
      <c r="U2">
        <v>123</v>
      </c>
      <c r="V2" s="1">
        <v>7.7414800000000006E-6</v>
      </c>
      <c r="W2">
        <v>3.2334999999999998</v>
      </c>
      <c r="X2">
        <v>14.162599999999999</v>
      </c>
      <c r="Y2" t="s">
        <v>1196</v>
      </c>
      <c r="Z2" t="s">
        <v>1196</v>
      </c>
      <c r="AA2" t="s">
        <v>1197</v>
      </c>
    </row>
    <row r="3" spans="1:27" x14ac:dyDescent="0.3">
      <c r="A3">
        <v>26.409400000000002</v>
      </c>
      <c r="B3">
        <v>26.050899999999999</v>
      </c>
      <c r="C3">
        <v>27.0274</v>
      </c>
      <c r="D3">
        <v>25.9678</v>
      </c>
      <c r="E3">
        <v>24.040700000000001</v>
      </c>
      <c r="F3">
        <v>22.930299999999999</v>
      </c>
      <c r="G3">
        <v>23.723600000000001</v>
      </c>
      <c r="H3">
        <v>23.932099999999998</v>
      </c>
      <c r="I3" t="s">
        <v>29</v>
      </c>
      <c r="J3" t="s">
        <v>30</v>
      </c>
      <c r="K3">
        <v>28</v>
      </c>
      <c r="L3">
        <v>28</v>
      </c>
      <c r="M3">
        <v>28</v>
      </c>
      <c r="N3">
        <v>13.7</v>
      </c>
      <c r="O3">
        <v>13.7</v>
      </c>
      <c r="P3">
        <v>13.7</v>
      </c>
      <c r="Q3">
        <v>340.16</v>
      </c>
      <c r="R3">
        <v>0</v>
      </c>
      <c r="S3">
        <v>323.31</v>
      </c>
      <c r="T3">
        <v>1518800000</v>
      </c>
      <c r="U3">
        <v>73</v>
      </c>
      <c r="V3">
        <v>2.3724600000000001E-4</v>
      </c>
      <c r="W3">
        <v>2.7071800000000001</v>
      </c>
      <c r="X3">
        <v>7.7811300000000001</v>
      </c>
      <c r="Y3" t="s">
        <v>1276</v>
      </c>
      <c r="Z3" t="s">
        <v>1276</v>
      </c>
      <c r="AA3" t="s">
        <v>1277</v>
      </c>
    </row>
    <row r="4" spans="1:27" x14ac:dyDescent="0.3">
      <c r="A4">
        <v>26.518000000000001</v>
      </c>
      <c r="B4">
        <v>26.706900000000001</v>
      </c>
      <c r="C4">
        <v>26.4709</v>
      </c>
      <c r="D4">
        <v>26.0823</v>
      </c>
      <c r="E4">
        <v>23.476700000000001</v>
      </c>
      <c r="F4">
        <v>23.704699999999999</v>
      </c>
      <c r="G4">
        <v>24.378900000000002</v>
      </c>
      <c r="H4">
        <v>23.630299999999998</v>
      </c>
      <c r="I4" t="s">
        <v>29</v>
      </c>
      <c r="J4" t="s">
        <v>30</v>
      </c>
      <c r="K4">
        <v>16</v>
      </c>
      <c r="L4">
        <v>16</v>
      </c>
      <c r="M4">
        <v>16</v>
      </c>
      <c r="N4">
        <v>10.6</v>
      </c>
      <c r="O4">
        <v>10.6</v>
      </c>
      <c r="P4">
        <v>10.6</v>
      </c>
      <c r="Q4">
        <v>263.94</v>
      </c>
      <c r="R4">
        <v>0</v>
      </c>
      <c r="S4">
        <v>236.63</v>
      </c>
      <c r="T4">
        <v>1541400000</v>
      </c>
      <c r="U4">
        <v>42</v>
      </c>
      <c r="V4" s="1">
        <v>3.2029800000000003E-5</v>
      </c>
      <c r="W4">
        <v>2.64683</v>
      </c>
      <c r="X4">
        <v>11.0892</v>
      </c>
      <c r="Y4" t="s">
        <v>641</v>
      </c>
      <c r="Z4" t="s">
        <v>641</v>
      </c>
      <c r="AA4" t="s">
        <v>642</v>
      </c>
    </row>
    <row r="5" spans="1:27" x14ac:dyDescent="0.3">
      <c r="A5">
        <v>27.001000000000001</v>
      </c>
      <c r="B5">
        <v>26.121500000000001</v>
      </c>
      <c r="C5">
        <v>25.6295</v>
      </c>
      <c r="D5">
        <v>27.029399999999999</v>
      </c>
      <c r="E5">
        <v>23.588999999999999</v>
      </c>
      <c r="F5">
        <v>23.648</v>
      </c>
      <c r="G5">
        <v>25.076000000000001</v>
      </c>
      <c r="H5">
        <v>23.827100000000002</v>
      </c>
      <c r="I5" t="s">
        <v>29</v>
      </c>
      <c r="J5" t="s">
        <v>30</v>
      </c>
      <c r="K5">
        <v>24</v>
      </c>
      <c r="L5">
        <v>24</v>
      </c>
      <c r="M5">
        <v>24</v>
      </c>
      <c r="N5">
        <v>36.6</v>
      </c>
      <c r="O5">
        <v>36.6</v>
      </c>
      <c r="P5">
        <v>36.6</v>
      </c>
      <c r="Q5">
        <v>100.96</v>
      </c>
      <c r="R5">
        <v>0</v>
      </c>
      <c r="S5">
        <v>323.31</v>
      </c>
      <c r="T5">
        <v>1748800000</v>
      </c>
      <c r="U5">
        <v>45</v>
      </c>
      <c r="V5">
        <v>2.6929699999999998E-3</v>
      </c>
      <c r="W5">
        <v>2.4103400000000001</v>
      </c>
      <c r="X5">
        <v>4.9065700000000003</v>
      </c>
      <c r="Y5" t="s">
        <v>1418</v>
      </c>
      <c r="Z5" t="s">
        <v>1418</v>
      </c>
      <c r="AA5" t="s">
        <v>1419</v>
      </c>
    </row>
    <row r="6" spans="1:27" x14ac:dyDescent="0.3">
      <c r="A6">
        <v>26.474</v>
      </c>
      <c r="B6">
        <v>26.2684</v>
      </c>
      <c r="C6">
        <v>26.607900000000001</v>
      </c>
      <c r="D6">
        <v>26.636700000000001</v>
      </c>
      <c r="E6">
        <v>22.877400000000002</v>
      </c>
      <c r="F6">
        <v>24.603999999999999</v>
      </c>
      <c r="G6">
        <v>25.1067</v>
      </c>
      <c r="H6">
        <v>24.847100000000001</v>
      </c>
      <c r="I6" t="s">
        <v>29</v>
      </c>
      <c r="J6" t="s">
        <v>30</v>
      </c>
      <c r="K6">
        <v>14</v>
      </c>
      <c r="L6">
        <v>14</v>
      </c>
      <c r="M6">
        <v>14</v>
      </c>
      <c r="N6">
        <v>46.2</v>
      </c>
      <c r="O6">
        <v>46.2</v>
      </c>
      <c r="P6">
        <v>46.2</v>
      </c>
      <c r="Q6">
        <v>54.621000000000002</v>
      </c>
      <c r="R6">
        <v>0</v>
      </c>
      <c r="S6">
        <v>286.73</v>
      </c>
      <c r="T6">
        <v>1707100000</v>
      </c>
      <c r="U6">
        <v>57</v>
      </c>
      <c r="V6">
        <v>5.8032700000000001E-3</v>
      </c>
      <c r="W6">
        <v>2.13801</v>
      </c>
      <c r="X6">
        <v>4.1815800000000003</v>
      </c>
      <c r="Y6" t="s">
        <v>304</v>
      </c>
      <c r="Z6" t="s">
        <v>305</v>
      </c>
      <c r="AA6" t="s">
        <v>306</v>
      </c>
    </row>
    <row r="7" spans="1:27" x14ac:dyDescent="0.3">
      <c r="A7">
        <v>25.085699999999999</v>
      </c>
      <c r="B7">
        <v>25.361999999999998</v>
      </c>
      <c r="C7">
        <v>25.022500000000001</v>
      </c>
      <c r="D7">
        <v>25.7942</v>
      </c>
      <c r="E7" t="s">
        <v>41</v>
      </c>
      <c r="F7">
        <v>22.9664</v>
      </c>
      <c r="G7">
        <v>23.652200000000001</v>
      </c>
      <c r="H7">
        <v>23.637799999999999</v>
      </c>
      <c r="I7" t="s">
        <v>29</v>
      </c>
      <c r="J7" t="s">
        <v>30</v>
      </c>
      <c r="K7">
        <v>11</v>
      </c>
      <c r="L7">
        <v>11</v>
      </c>
      <c r="M7">
        <v>11</v>
      </c>
      <c r="N7">
        <v>53.2</v>
      </c>
      <c r="O7">
        <v>53.2</v>
      </c>
      <c r="P7">
        <v>53.2</v>
      </c>
      <c r="Q7">
        <v>49.186</v>
      </c>
      <c r="R7">
        <v>0</v>
      </c>
      <c r="S7">
        <v>240.16</v>
      </c>
      <c r="T7">
        <v>780950000</v>
      </c>
      <c r="U7">
        <v>38</v>
      </c>
      <c r="V7">
        <v>1.0824000000000001E-3</v>
      </c>
      <c r="W7">
        <v>1.8973100000000001</v>
      </c>
      <c r="X7">
        <v>6.7511400000000004</v>
      </c>
      <c r="Y7" t="s">
        <v>1046</v>
      </c>
      <c r="Z7" t="s">
        <v>1046</v>
      </c>
      <c r="AA7" t="s">
        <v>1047</v>
      </c>
    </row>
    <row r="8" spans="1:27" x14ac:dyDescent="0.3">
      <c r="A8">
        <v>26.349699999999999</v>
      </c>
      <c r="B8">
        <v>25.685500000000001</v>
      </c>
      <c r="C8">
        <v>25.625299999999999</v>
      </c>
      <c r="D8">
        <v>25.7758</v>
      </c>
      <c r="E8">
        <v>24.621300000000002</v>
      </c>
      <c r="F8">
        <v>24.0059</v>
      </c>
      <c r="G8">
        <v>24.071400000000001</v>
      </c>
      <c r="H8">
        <v>24.3325</v>
      </c>
      <c r="I8" t="s">
        <v>29</v>
      </c>
      <c r="J8" t="s">
        <v>30</v>
      </c>
      <c r="K8">
        <v>6</v>
      </c>
      <c r="L8">
        <v>6</v>
      </c>
      <c r="M8">
        <v>6</v>
      </c>
      <c r="N8">
        <v>39.6</v>
      </c>
      <c r="O8">
        <v>39.6</v>
      </c>
      <c r="P8">
        <v>39.6</v>
      </c>
      <c r="Q8">
        <v>29.614999999999998</v>
      </c>
      <c r="R8">
        <v>0</v>
      </c>
      <c r="S8">
        <v>154.06</v>
      </c>
      <c r="T8">
        <v>1207800000</v>
      </c>
      <c r="U8">
        <v>36</v>
      </c>
      <c r="V8">
        <v>3.2267299999999999E-4</v>
      </c>
      <c r="W8">
        <v>1.6012900000000001</v>
      </c>
      <c r="X8">
        <v>7.3580199999999998</v>
      </c>
      <c r="Y8" t="s">
        <v>171</v>
      </c>
      <c r="Z8" t="s">
        <v>171</v>
      </c>
      <c r="AA8" t="s">
        <v>172</v>
      </c>
    </row>
    <row r="9" spans="1:27" x14ac:dyDescent="0.3">
      <c r="A9">
        <v>25.622599999999998</v>
      </c>
      <c r="B9">
        <v>26.244</v>
      </c>
      <c r="C9">
        <v>25.712800000000001</v>
      </c>
      <c r="D9">
        <v>25.617799999999999</v>
      </c>
      <c r="E9">
        <v>24.064800000000002</v>
      </c>
      <c r="F9">
        <v>23.377800000000001</v>
      </c>
      <c r="G9">
        <v>24.846599999999999</v>
      </c>
      <c r="H9">
        <v>24.965399999999999</v>
      </c>
      <c r="I9" t="s">
        <v>29</v>
      </c>
      <c r="J9" t="s">
        <v>30</v>
      </c>
      <c r="K9">
        <v>19</v>
      </c>
      <c r="L9">
        <v>19</v>
      </c>
      <c r="M9">
        <v>19</v>
      </c>
      <c r="N9">
        <v>24.4</v>
      </c>
      <c r="O9">
        <v>24.4</v>
      </c>
      <c r="P9">
        <v>24.4</v>
      </c>
      <c r="Q9">
        <v>126.49</v>
      </c>
      <c r="R9">
        <v>0</v>
      </c>
      <c r="S9">
        <v>173.73</v>
      </c>
      <c r="T9">
        <v>1068300000</v>
      </c>
      <c r="U9">
        <v>50</v>
      </c>
      <c r="V9">
        <v>9.8742699999999992E-3</v>
      </c>
      <c r="W9">
        <v>1.4856400000000001</v>
      </c>
      <c r="X9">
        <v>3.7181199999999999</v>
      </c>
      <c r="Y9" t="s">
        <v>503</v>
      </c>
      <c r="Z9" t="s">
        <v>503</v>
      </c>
      <c r="AA9" t="s">
        <v>504</v>
      </c>
    </row>
    <row r="10" spans="1:27" x14ac:dyDescent="0.3">
      <c r="A10">
        <v>26.911300000000001</v>
      </c>
      <c r="B10">
        <v>26.537299999999998</v>
      </c>
      <c r="C10">
        <v>26.540600000000001</v>
      </c>
      <c r="D10">
        <v>27.107500000000002</v>
      </c>
      <c r="E10">
        <v>25.1555</v>
      </c>
      <c r="F10">
        <v>24.7651</v>
      </c>
      <c r="G10">
        <v>26.0825</v>
      </c>
      <c r="H10">
        <v>25.402999999999999</v>
      </c>
      <c r="I10" t="s">
        <v>29</v>
      </c>
      <c r="J10" t="s">
        <v>30</v>
      </c>
      <c r="K10">
        <v>17</v>
      </c>
      <c r="L10">
        <v>17</v>
      </c>
      <c r="M10">
        <v>17</v>
      </c>
      <c r="N10">
        <v>49</v>
      </c>
      <c r="O10">
        <v>49</v>
      </c>
      <c r="P10">
        <v>49</v>
      </c>
      <c r="Q10">
        <v>61.823</v>
      </c>
      <c r="R10">
        <v>0</v>
      </c>
      <c r="S10">
        <v>287.87</v>
      </c>
      <c r="T10">
        <v>2272100000</v>
      </c>
      <c r="U10">
        <v>62</v>
      </c>
      <c r="V10">
        <v>3.7872100000000001E-3</v>
      </c>
      <c r="W10">
        <v>1.4226099999999999</v>
      </c>
      <c r="X10">
        <v>4.5758099999999997</v>
      </c>
      <c r="Y10" t="s">
        <v>828</v>
      </c>
      <c r="Z10" t="s">
        <v>828</v>
      </c>
      <c r="AA10" t="s">
        <v>829</v>
      </c>
    </row>
    <row r="11" spans="1:27" x14ac:dyDescent="0.3">
      <c r="A11">
        <v>25.338799999999999</v>
      </c>
      <c r="B11">
        <v>25.578600000000002</v>
      </c>
      <c r="C11">
        <v>25.519100000000002</v>
      </c>
      <c r="D11">
        <v>24.776800000000001</v>
      </c>
      <c r="E11">
        <v>23.378599999999999</v>
      </c>
      <c r="F11" t="s">
        <v>41</v>
      </c>
      <c r="G11">
        <v>24.3202</v>
      </c>
      <c r="H11">
        <v>24.064599999999999</v>
      </c>
      <c r="I11" t="s">
        <v>29</v>
      </c>
      <c r="J11" t="s">
        <v>30</v>
      </c>
      <c r="K11">
        <v>15</v>
      </c>
      <c r="L11">
        <v>15</v>
      </c>
      <c r="M11">
        <v>15</v>
      </c>
      <c r="N11">
        <v>12.6</v>
      </c>
      <c r="O11">
        <v>12.6</v>
      </c>
      <c r="P11">
        <v>12.6</v>
      </c>
      <c r="Q11">
        <v>214.55</v>
      </c>
      <c r="R11">
        <v>0</v>
      </c>
      <c r="S11">
        <v>150.30000000000001</v>
      </c>
      <c r="T11">
        <v>792960000</v>
      </c>
      <c r="U11">
        <v>47</v>
      </c>
      <c r="V11">
        <v>7.52828E-3</v>
      </c>
      <c r="W11">
        <v>1.38218</v>
      </c>
      <c r="X11">
        <v>4.3259299999999996</v>
      </c>
      <c r="Y11" t="s">
        <v>904</v>
      </c>
      <c r="Z11" t="s">
        <v>904</v>
      </c>
      <c r="AA11" t="s">
        <v>905</v>
      </c>
    </row>
    <row r="12" spans="1:27" x14ac:dyDescent="0.3">
      <c r="A12">
        <v>29.372399999999999</v>
      </c>
      <c r="B12">
        <v>29.4437</v>
      </c>
      <c r="C12">
        <v>29.618500000000001</v>
      </c>
      <c r="D12">
        <v>29.341200000000001</v>
      </c>
      <c r="E12">
        <v>27.811299999999999</v>
      </c>
      <c r="F12">
        <v>28.2562</v>
      </c>
      <c r="G12">
        <v>28.395</v>
      </c>
      <c r="H12">
        <v>27.8569</v>
      </c>
      <c r="I12" t="s">
        <v>29</v>
      </c>
      <c r="J12" t="s">
        <v>30</v>
      </c>
      <c r="K12">
        <v>18</v>
      </c>
      <c r="L12">
        <v>18</v>
      </c>
      <c r="M12">
        <v>18</v>
      </c>
      <c r="N12">
        <v>44.1</v>
      </c>
      <c r="O12">
        <v>44.1</v>
      </c>
      <c r="P12">
        <v>44.1</v>
      </c>
      <c r="Q12">
        <v>53.732999999999997</v>
      </c>
      <c r="R12">
        <v>0</v>
      </c>
      <c r="S12">
        <v>323.31</v>
      </c>
      <c r="T12">
        <v>13776000000</v>
      </c>
      <c r="U12">
        <v>141</v>
      </c>
      <c r="V12">
        <v>1.31471E-4</v>
      </c>
      <c r="W12">
        <v>1.3640699999999999</v>
      </c>
      <c r="X12">
        <v>8.6512600000000006</v>
      </c>
      <c r="Y12" t="s">
        <v>659</v>
      </c>
      <c r="Z12" t="s">
        <v>659</v>
      </c>
      <c r="AA12" t="s">
        <v>660</v>
      </c>
    </row>
    <row r="13" spans="1:27" x14ac:dyDescent="0.3">
      <c r="A13">
        <v>26.0275</v>
      </c>
      <c r="B13">
        <v>26.276299999999999</v>
      </c>
      <c r="C13">
        <v>26.1252</v>
      </c>
      <c r="D13">
        <v>26.015699999999999</v>
      </c>
      <c r="E13" t="s">
        <v>41</v>
      </c>
      <c r="F13">
        <v>24.832100000000001</v>
      </c>
      <c r="G13" t="s">
        <v>41</v>
      </c>
      <c r="H13">
        <v>24.6632</v>
      </c>
      <c r="I13" t="s">
        <v>29</v>
      </c>
      <c r="J13" t="s">
        <v>30</v>
      </c>
      <c r="K13">
        <v>2</v>
      </c>
      <c r="L13">
        <v>2</v>
      </c>
      <c r="M13">
        <v>2</v>
      </c>
      <c r="N13">
        <v>15.5</v>
      </c>
      <c r="O13">
        <v>15.5</v>
      </c>
      <c r="P13">
        <v>15.5</v>
      </c>
      <c r="Q13">
        <v>14.949</v>
      </c>
      <c r="R13">
        <v>0</v>
      </c>
      <c r="S13">
        <v>16.571999999999999</v>
      </c>
      <c r="T13">
        <v>1280600000</v>
      </c>
      <c r="U13">
        <v>12</v>
      </c>
      <c r="V13">
        <v>1.9640099999999999E-4</v>
      </c>
      <c r="W13">
        <v>1.3635200000000001</v>
      </c>
      <c r="X13">
        <v>13.094099999999999</v>
      </c>
      <c r="Y13" t="s">
        <v>90</v>
      </c>
      <c r="Z13" t="s">
        <v>90</v>
      </c>
      <c r="AA13" t="s">
        <v>91</v>
      </c>
    </row>
    <row r="14" spans="1:27" x14ac:dyDescent="0.3">
      <c r="A14">
        <v>29.5747</v>
      </c>
      <c r="B14">
        <v>29.6675</v>
      </c>
      <c r="C14">
        <v>29.4404</v>
      </c>
      <c r="D14">
        <v>29.234300000000001</v>
      </c>
      <c r="E14">
        <v>28.085000000000001</v>
      </c>
      <c r="F14">
        <v>28.559100000000001</v>
      </c>
      <c r="G14">
        <v>28.167999999999999</v>
      </c>
      <c r="H14">
        <v>27.827500000000001</v>
      </c>
      <c r="I14" t="s">
        <v>29</v>
      </c>
      <c r="J14" t="s">
        <v>30</v>
      </c>
      <c r="K14">
        <v>26</v>
      </c>
      <c r="L14">
        <v>26</v>
      </c>
      <c r="M14">
        <v>26</v>
      </c>
      <c r="N14">
        <v>6.2</v>
      </c>
      <c r="O14">
        <v>6.2</v>
      </c>
      <c r="P14">
        <v>6.2</v>
      </c>
      <c r="Q14">
        <v>641.91</v>
      </c>
      <c r="R14">
        <v>0</v>
      </c>
      <c r="S14">
        <v>323.31</v>
      </c>
      <c r="T14">
        <v>13629000000</v>
      </c>
      <c r="U14">
        <v>127</v>
      </c>
      <c r="V14">
        <v>3.13126E-4</v>
      </c>
      <c r="W14">
        <v>1.3193299999999999</v>
      </c>
      <c r="X14">
        <v>7.3984699999999997</v>
      </c>
      <c r="Y14" t="s">
        <v>637</v>
      </c>
      <c r="Z14" t="s">
        <v>637</v>
      </c>
      <c r="AA14" t="s">
        <v>638</v>
      </c>
    </row>
    <row r="15" spans="1:27" x14ac:dyDescent="0.3">
      <c r="A15">
        <v>24.6967</v>
      </c>
      <c r="B15">
        <v>24.7087</v>
      </c>
      <c r="C15">
        <v>25.003299999999999</v>
      </c>
      <c r="D15">
        <v>25.558599999999998</v>
      </c>
      <c r="E15">
        <v>23.903099999999998</v>
      </c>
      <c r="F15">
        <v>23.433599999999998</v>
      </c>
      <c r="G15">
        <v>23.730699999999999</v>
      </c>
      <c r="H15">
        <v>24.113199999999999</v>
      </c>
      <c r="I15" t="s">
        <v>29</v>
      </c>
      <c r="J15" t="s">
        <v>30</v>
      </c>
      <c r="K15">
        <v>8</v>
      </c>
      <c r="L15">
        <v>8</v>
      </c>
      <c r="M15">
        <v>8</v>
      </c>
      <c r="N15">
        <v>49.4</v>
      </c>
      <c r="O15">
        <v>49.4</v>
      </c>
      <c r="P15">
        <v>49.4</v>
      </c>
      <c r="Q15">
        <v>25.600999999999999</v>
      </c>
      <c r="R15">
        <v>0</v>
      </c>
      <c r="S15">
        <v>72.557000000000002</v>
      </c>
      <c r="T15">
        <v>677740000</v>
      </c>
      <c r="U15">
        <v>25</v>
      </c>
      <c r="V15">
        <v>2.9075899999999998E-3</v>
      </c>
      <c r="W15">
        <v>1.19668</v>
      </c>
      <c r="X15">
        <v>4.8308999999999997</v>
      </c>
      <c r="Y15" t="s">
        <v>1238</v>
      </c>
      <c r="Z15" t="s">
        <v>1238</v>
      </c>
      <c r="AA15" t="s">
        <v>1239</v>
      </c>
    </row>
    <row r="16" spans="1:27" x14ac:dyDescent="0.3">
      <c r="A16">
        <v>28.958600000000001</v>
      </c>
      <c r="B16">
        <v>28.9848</v>
      </c>
      <c r="C16">
        <v>29.011600000000001</v>
      </c>
      <c r="D16">
        <v>28.569900000000001</v>
      </c>
      <c r="E16">
        <v>27.8157</v>
      </c>
      <c r="F16">
        <v>27.745699999999999</v>
      </c>
      <c r="G16">
        <v>27.403400000000001</v>
      </c>
      <c r="H16">
        <v>27.8996</v>
      </c>
      <c r="I16" t="s">
        <v>29</v>
      </c>
      <c r="J16" t="s">
        <v>30</v>
      </c>
      <c r="K16">
        <v>14</v>
      </c>
      <c r="L16">
        <v>14</v>
      </c>
      <c r="M16">
        <v>14</v>
      </c>
      <c r="N16">
        <v>33.200000000000003</v>
      </c>
      <c r="O16">
        <v>33.200000000000003</v>
      </c>
      <c r="P16">
        <v>33.200000000000003</v>
      </c>
      <c r="Q16">
        <v>45.735999999999997</v>
      </c>
      <c r="R16">
        <v>0</v>
      </c>
      <c r="S16">
        <v>260.88</v>
      </c>
      <c r="T16">
        <v>9235500000</v>
      </c>
      <c r="U16">
        <v>96</v>
      </c>
      <c r="V16">
        <v>2.4674000000000001E-4</v>
      </c>
      <c r="W16">
        <v>1.16509</v>
      </c>
      <c r="X16">
        <v>7.7260400000000002</v>
      </c>
      <c r="Y16" t="s">
        <v>437</v>
      </c>
      <c r="Z16" t="s">
        <v>437</v>
      </c>
      <c r="AA16" t="s">
        <v>91</v>
      </c>
    </row>
    <row r="17" spans="1:27" x14ac:dyDescent="0.3">
      <c r="A17">
        <v>24.898299999999999</v>
      </c>
      <c r="B17">
        <v>25.013000000000002</v>
      </c>
      <c r="C17">
        <v>24.918500000000002</v>
      </c>
      <c r="D17">
        <v>24.6935</v>
      </c>
      <c r="E17">
        <v>23.510300000000001</v>
      </c>
      <c r="F17">
        <v>23.995999999999999</v>
      </c>
      <c r="G17">
        <v>23.352900000000002</v>
      </c>
      <c r="H17">
        <v>24.082799999999999</v>
      </c>
      <c r="I17" t="s">
        <v>29</v>
      </c>
      <c r="J17" t="s">
        <v>30</v>
      </c>
      <c r="K17">
        <v>4</v>
      </c>
      <c r="L17">
        <v>4</v>
      </c>
      <c r="M17">
        <v>4</v>
      </c>
      <c r="N17">
        <v>6.4</v>
      </c>
      <c r="O17">
        <v>6.4</v>
      </c>
      <c r="P17">
        <v>6.4</v>
      </c>
      <c r="Q17">
        <v>101.21</v>
      </c>
      <c r="R17">
        <v>0</v>
      </c>
      <c r="S17">
        <v>69.260000000000005</v>
      </c>
      <c r="T17">
        <v>581710000</v>
      </c>
      <c r="U17">
        <v>26</v>
      </c>
      <c r="V17">
        <v>9.7979899999999995E-4</v>
      </c>
      <c r="W17">
        <v>1.14534</v>
      </c>
      <c r="X17">
        <v>5.9820700000000002</v>
      </c>
      <c r="Y17" t="s">
        <v>416</v>
      </c>
      <c r="Z17" t="s">
        <v>416</v>
      </c>
      <c r="AA17" t="s">
        <v>417</v>
      </c>
    </row>
    <row r="18" spans="1:27" x14ac:dyDescent="0.3">
      <c r="A18">
        <v>26.2791</v>
      </c>
      <c r="B18">
        <v>26.297699999999999</v>
      </c>
      <c r="C18">
        <v>26.271899999999999</v>
      </c>
      <c r="D18">
        <v>26.3706</v>
      </c>
      <c r="E18">
        <v>25.275700000000001</v>
      </c>
      <c r="F18">
        <v>25.299099999999999</v>
      </c>
      <c r="G18">
        <v>24.668600000000001</v>
      </c>
      <c r="H18">
        <v>25.4162</v>
      </c>
      <c r="I18" t="s">
        <v>29</v>
      </c>
      <c r="J18" t="s">
        <v>30</v>
      </c>
      <c r="K18">
        <v>8</v>
      </c>
      <c r="L18">
        <v>8</v>
      </c>
      <c r="M18">
        <v>8</v>
      </c>
      <c r="N18">
        <v>41.4</v>
      </c>
      <c r="O18">
        <v>41.4</v>
      </c>
      <c r="P18">
        <v>41.4</v>
      </c>
      <c r="Q18">
        <v>30.254000000000001</v>
      </c>
      <c r="R18">
        <v>0</v>
      </c>
      <c r="S18">
        <v>170.32</v>
      </c>
      <c r="T18">
        <v>1576700000</v>
      </c>
      <c r="U18">
        <v>40</v>
      </c>
      <c r="V18">
        <v>5.3067700000000002E-4</v>
      </c>
      <c r="W18">
        <v>1.1398999999999999</v>
      </c>
      <c r="X18">
        <v>6.7137200000000004</v>
      </c>
      <c r="Y18" t="s">
        <v>1014</v>
      </c>
      <c r="Z18" t="s">
        <v>1014</v>
      </c>
      <c r="AA18" t="s">
        <v>1015</v>
      </c>
    </row>
    <row r="19" spans="1:27" x14ac:dyDescent="0.3">
      <c r="A19">
        <v>25.367599999999999</v>
      </c>
      <c r="B19">
        <v>25.462</v>
      </c>
      <c r="C19">
        <v>25.030799999999999</v>
      </c>
      <c r="D19">
        <v>24.994800000000001</v>
      </c>
      <c r="E19">
        <v>24.079000000000001</v>
      </c>
      <c r="F19">
        <v>24.146899999999999</v>
      </c>
      <c r="G19">
        <v>24.199100000000001</v>
      </c>
      <c r="H19">
        <v>23.9298</v>
      </c>
      <c r="I19" t="s">
        <v>29</v>
      </c>
      <c r="J19" t="s">
        <v>30</v>
      </c>
      <c r="K19">
        <v>10</v>
      </c>
      <c r="L19">
        <v>10</v>
      </c>
      <c r="M19">
        <v>10</v>
      </c>
      <c r="N19">
        <v>15.4</v>
      </c>
      <c r="O19">
        <v>15.4</v>
      </c>
      <c r="P19">
        <v>15.4</v>
      </c>
      <c r="Q19">
        <v>117.77</v>
      </c>
      <c r="R19">
        <v>0</v>
      </c>
      <c r="S19">
        <v>110</v>
      </c>
      <c r="T19">
        <v>744930000</v>
      </c>
      <c r="U19">
        <v>32</v>
      </c>
      <c r="V19">
        <v>1.4013099999999999E-4</v>
      </c>
      <c r="W19">
        <v>1.1251</v>
      </c>
      <c r="X19">
        <v>8.5533599999999996</v>
      </c>
      <c r="Y19" t="s">
        <v>160</v>
      </c>
      <c r="Z19" t="s">
        <v>160</v>
      </c>
      <c r="AA19" t="s">
        <v>161</v>
      </c>
    </row>
    <row r="20" spans="1:27" x14ac:dyDescent="0.3">
      <c r="A20">
        <v>24.839099999999998</v>
      </c>
      <c r="B20">
        <v>24.8186</v>
      </c>
      <c r="C20">
        <v>24.264900000000001</v>
      </c>
      <c r="D20">
        <v>25.126000000000001</v>
      </c>
      <c r="E20">
        <v>23.884799999999998</v>
      </c>
      <c r="F20">
        <v>23.276299999999999</v>
      </c>
      <c r="G20">
        <v>23.6966</v>
      </c>
      <c r="H20">
        <v>23.709599999999998</v>
      </c>
      <c r="I20" t="s">
        <v>29</v>
      </c>
      <c r="J20" t="s">
        <v>30</v>
      </c>
      <c r="K20">
        <v>11</v>
      </c>
      <c r="L20">
        <v>11</v>
      </c>
      <c r="M20">
        <v>11</v>
      </c>
      <c r="N20">
        <v>5</v>
      </c>
      <c r="O20">
        <v>5</v>
      </c>
      <c r="P20">
        <v>5</v>
      </c>
      <c r="Q20">
        <v>330.13</v>
      </c>
      <c r="R20">
        <v>0</v>
      </c>
      <c r="S20">
        <v>131.74</v>
      </c>
      <c r="T20">
        <v>581580000</v>
      </c>
      <c r="U20">
        <v>27</v>
      </c>
      <c r="V20">
        <v>2.3177200000000001E-3</v>
      </c>
      <c r="W20">
        <v>1.1203399999999999</v>
      </c>
      <c r="X20">
        <v>5.0569199999999999</v>
      </c>
      <c r="Y20" t="s">
        <v>394</v>
      </c>
      <c r="Z20" t="s">
        <v>394</v>
      </c>
      <c r="AA20" t="s">
        <v>395</v>
      </c>
    </row>
    <row r="21" spans="1:27" x14ac:dyDescent="0.3">
      <c r="A21">
        <v>25.2104</v>
      </c>
      <c r="B21">
        <v>25.066099999999999</v>
      </c>
      <c r="C21">
        <v>25.190799999999999</v>
      </c>
      <c r="D21">
        <v>25.9682</v>
      </c>
      <c r="E21">
        <v>23.992899999999999</v>
      </c>
      <c r="F21">
        <v>23.918199999999999</v>
      </c>
      <c r="G21">
        <v>24.641100000000002</v>
      </c>
      <c r="H21">
        <v>24.4133</v>
      </c>
      <c r="I21" t="s">
        <v>29</v>
      </c>
      <c r="J21" t="s">
        <v>30</v>
      </c>
      <c r="K21">
        <v>7</v>
      </c>
      <c r="L21">
        <v>7</v>
      </c>
      <c r="M21">
        <v>7</v>
      </c>
      <c r="N21">
        <v>29</v>
      </c>
      <c r="O21">
        <v>29</v>
      </c>
      <c r="P21">
        <v>29</v>
      </c>
      <c r="Q21">
        <v>54.774000000000001</v>
      </c>
      <c r="R21">
        <v>0</v>
      </c>
      <c r="S21">
        <v>87.739000000000004</v>
      </c>
      <c r="T21">
        <v>886050000</v>
      </c>
      <c r="U21">
        <v>17</v>
      </c>
      <c r="V21">
        <v>5.8937900000000003E-3</v>
      </c>
      <c r="W21">
        <v>1.1175299999999999</v>
      </c>
      <c r="X21">
        <v>4.1676700000000002</v>
      </c>
      <c r="Y21" t="s">
        <v>832</v>
      </c>
      <c r="Z21" t="s">
        <v>832</v>
      </c>
      <c r="AA21" t="s">
        <v>833</v>
      </c>
    </row>
    <row r="22" spans="1:27" x14ac:dyDescent="0.3">
      <c r="A22">
        <v>26.590399999999999</v>
      </c>
      <c r="B22">
        <v>26.6736</v>
      </c>
      <c r="C22">
        <v>26.374500000000001</v>
      </c>
      <c r="D22">
        <v>26.866399999999999</v>
      </c>
      <c r="E22">
        <v>25.5823</v>
      </c>
      <c r="F22">
        <v>25.029399999999999</v>
      </c>
      <c r="G22">
        <v>25.805399999999999</v>
      </c>
      <c r="H22">
        <v>25.7272</v>
      </c>
      <c r="I22" t="s">
        <v>29</v>
      </c>
      <c r="J22" t="s">
        <v>30</v>
      </c>
      <c r="K22">
        <v>17</v>
      </c>
      <c r="L22">
        <v>17</v>
      </c>
      <c r="M22">
        <v>17</v>
      </c>
      <c r="N22">
        <v>34.5</v>
      </c>
      <c r="O22">
        <v>34.5</v>
      </c>
      <c r="P22">
        <v>34.5</v>
      </c>
      <c r="Q22">
        <v>86.974999999999994</v>
      </c>
      <c r="R22">
        <v>0</v>
      </c>
      <c r="S22">
        <v>270.47000000000003</v>
      </c>
      <c r="T22">
        <v>2069500000</v>
      </c>
      <c r="U22">
        <v>73</v>
      </c>
      <c r="V22">
        <v>1.6938400000000001E-3</v>
      </c>
      <c r="W22">
        <v>1.09015</v>
      </c>
      <c r="X22">
        <v>5.3811299999999997</v>
      </c>
      <c r="Y22" t="s">
        <v>1122</v>
      </c>
      <c r="Z22" t="s">
        <v>1123</v>
      </c>
      <c r="AA22" t="s">
        <v>1124</v>
      </c>
    </row>
    <row r="23" spans="1:27" x14ac:dyDescent="0.3">
      <c r="A23">
        <v>28.814299999999999</v>
      </c>
      <c r="B23">
        <v>28.757300000000001</v>
      </c>
      <c r="C23">
        <v>28.342600000000001</v>
      </c>
      <c r="D23">
        <v>28.7059</v>
      </c>
      <c r="E23">
        <v>27.601500000000001</v>
      </c>
      <c r="F23">
        <v>27.508199999999999</v>
      </c>
      <c r="G23">
        <v>27.7363</v>
      </c>
      <c r="H23">
        <v>27.518899999999999</v>
      </c>
      <c r="I23" t="s">
        <v>29</v>
      </c>
      <c r="J23" t="s">
        <v>30</v>
      </c>
      <c r="K23">
        <v>43</v>
      </c>
      <c r="L23">
        <v>43</v>
      </c>
      <c r="M23">
        <v>43</v>
      </c>
      <c r="N23">
        <v>37.4</v>
      </c>
      <c r="O23">
        <v>37.4</v>
      </c>
      <c r="P23">
        <v>37.4</v>
      </c>
      <c r="Q23">
        <v>175.28</v>
      </c>
      <c r="R23">
        <v>0</v>
      </c>
      <c r="S23">
        <v>323.31</v>
      </c>
      <c r="T23">
        <v>8518000000</v>
      </c>
      <c r="U23">
        <v>187</v>
      </c>
      <c r="V23">
        <v>1.0822E-4</v>
      </c>
      <c r="W23">
        <v>1.06376</v>
      </c>
      <c r="X23">
        <v>8.9559999999999995</v>
      </c>
      <c r="Y23" t="s">
        <v>1170</v>
      </c>
      <c r="Z23" t="s">
        <v>1170</v>
      </c>
      <c r="AA23" t="s">
        <v>1171</v>
      </c>
    </row>
    <row r="24" spans="1:27" x14ac:dyDescent="0.3">
      <c r="A24">
        <v>26.270099999999999</v>
      </c>
      <c r="B24">
        <v>26.2682</v>
      </c>
      <c r="C24">
        <v>25.993400000000001</v>
      </c>
      <c r="D24">
        <v>26.369700000000002</v>
      </c>
      <c r="E24">
        <v>25.227900000000002</v>
      </c>
      <c r="F24">
        <v>24.818300000000001</v>
      </c>
      <c r="G24">
        <v>25.442900000000002</v>
      </c>
      <c r="H24">
        <v>25.1767</v>
      </c>
      <c r="I24" t="s">
        <v>29</v>
      </c>
      <c r="J24" t="s">
        <v>30</v>
      </c>
      <c r="K24">
        <v>12</v>
      </c>
      <c r="L24">
        <v>12</v>
      </c>
      <c r="M24">
        <v>12</v>
      </c>
      <c r="N24">
        <v>40.200000000000003</v>
      </c>
      <c r="O24">
        <v>40.200000000000003</v>
      </c>
      <c r="P24">
        <v>40.200000000000003</v>
      </c>
      <c r="Q24">
        <v>45.93</v>
      </c>
      <c r="R24">
        <v>0</v>
      </c>
      <c r="S24">
        <v>222.49</v>
      </c>
      <c r="T24">
        <v>1616500000</v>
      </c>
      <c r="U24">
        <v>44</v>
      </c>
      <c r="V24">
        <v>4.46468E-4</v>
      </c>
      <c r="W24">
        <v>1.05891</v>
      </c>
      <c r="X24">
        <v>6.93208</v>
      </c>
      <c r="Y24" t="s">
        <v>76</v>
      </c>
      <c r="Z24" t="s">
        <v>76</v>
      </c>
      <c r="AA24" t="s">
        <v>77</v>
      </c>
    </row>
    <row r="25" spans="1:27" x14ac:dyDescent="0.3">
      <c r="A25">
        <v>25.21</v>
      </c>
      <c r="B25">
        <v>25.5578</v>
      </c>
      <c r="C25">
        <v>25.292300000000001</v>
      </c>
      <c r="D25">
        <v>25.441400000000002</v>
      </c>
      <c r="E25">
        <v>24.106400000000001</v>
      </c>
      <c r="F25" t="s">
        <v>41</v>
      </c>
      <c r="G25">
        <v>24.579799999999999</v>
      </c>
      <c r="H25" t="s">
        <v>41</v>
      </c>
      <c r="I25" t="s">
        <v>29</v>
      </c>
      <c r="J25" t="s">
        <v>30</v>
      </c>
      <c r="K25">
        <v>12</v>
      </c>
      <c r="L25">
        <v>12</v>
      </c>
      <c r="M25">
        <v>12</v>
      </c>
      <c r="N25">
        <v>32.9</v>
      </c>
      <c r="O25">
        <v>32.9</v>
      </c>
      <c r="P25">
        <v>32.9</v>
      </c>
      <c r="Q25">
        <v>63.984999999999999</v>
      </c>
      <c r="R25">
        <v>0</v>
      </c>
      <c r="S25">
        <v>200.1</v>
      </c>
      <c r="T25">
        <v>797220000</v>
      </c>
      <c r="U25">
        <v>30</v>
      </c>
      <c r="V25">
        <v>5.12957E-3</v>
      </c>
      <c r="W25">
        <v>1.0322800000000001</v>
      </c>
      <c r="X25">
        <v>5.5581300000000002</v>
      </c>
      <c r="Y25" t="s">
        <v>1262</v>
      </c>
      <c r="Z25" t="s">
        <v>1262</v>
      </c>
      <c r="AA25" t="s">
        <v>1263</v>
      </c>
    </row>
    <row r="26" spans="1:27" x14ac:dyDescent="0.3">
      <c r="A26">
        <v>26.192399999999999</v>
      </c>
      <c r="B26">
        <v>26.6065</v>
      </c>
      <c r="C26">
        <v>26.3279</v>
      </c>
      <c r="D26">
        <v>26.6188</v>
      </c>
      <c r="E26">
        <v>25.4908</v>
      </c>
      <c r="F26">
        <v>25.6585</v>
      </c>
      <c r="G26">
        <v>25.388200000000001</v>
      </c>
      <c r="H26">
        <v>25.124500000000001</v>
      </c>
      <c r="I26" t="s">
        <v>29</v>
      </c>
      <c r="J26" t="s">
        <v>30</v>
      </c>
      <c r="K26">
        <v>5</v>
      </c>
      <c r="L26">
        <v>5</v>
      </c>
      <c r="M26">
        <v>5</v>
      </c>
      <c r="N26">
        <v>46.1</v>
      </c>
      <c r="O26">
        <v>46.1</v>
      </c>
      <c r="P26">
        <v>46.1</v>
      </c>
      <c r="Q26">
        <v>17.844000000000001</v>
      </c>
      <c r="R26">
        <v>0</v>
      </c>
      <c r="S26">
        <v>83.228999999999999</v>
      </c>
      <c r="T26">
        <v>1572000000</v>
      </c>
      <c r="U26">
        <v>23</v>
      </c>
      <c r="V26">
        <v>5.6327199999999997E-4</v>
      </c>
      <c r="W26">
        <v>1.0208999999999999</v>
      </c>
      <c r="X26">
        <v>6.6396800000000002</v>
      </c>
      <c r="Y26" t="s">
        <v>1434</v>
      </c>
      <c r="Z26" t="s">
        <v>1434</v>
      </c>
      <c r="AA26" t="s">
        <v>1435</v>
      </c>
    </row>
    <row r="27" spans="1:27" x14ac:dyDescent="0.3">
      <c r="A27">
        <v>31.944099999999999</v>
      </c>
      <c r="B27">
        <v>32.051400000000001</v>
      </c>
      <c r="C27">
        <v>31.974799999999998</v>
      </c>
      <c r="D27">
        <v>31.733499999999999</v>
      </c>
      <c r="E27">
        <v>30.690999999999999</v>
      </c>
      <c r="F27">
        <v>30.761600000000001</v>
      </c>
      <c r="G27">
        <v>31.1479</v>
      </c>
      <c r="H27">
        <v>31.045999999999999</v>
      </c>
      <c r="I27" t="s">
        <v>29</v>
      </c>
      <c r="J27" t="s">
        <v>30</v>
      </c>
      <c r="K27">
        <v>37</v>
      </c>
      <c r="L27">
        <v>37</v>
      </c>
      <c r="M27">
        <v>37</v>
      </c>
      <c r="N27">
        <v>53.8</v>
      </c>
      <c r="O27">
        <v>53.8</v>
      </c>
      <c r="P27">
        <v>53.8</v>
      </c>
      <c r="Q27">
        <v>113.42</v>
      </c>
      <c r="R27">
        <v>0</v>
      </c>
      <c r="S27">
        <v>323.31</v>
      </c>
      <c r="T27">
        <v>77401000000</v>
      </c>
      <c r="U27">
        <v>326</v>
      </c>
      <c r="V27">
        <v>2.26615E-4</v>
      </c>
      <c r="W27">
        <v>1.0143200000000001</v>
      </c>
      <c r="X27">
        <v>7.8459099999999999</v>
      </c>
      <c r="Y27" t="s">
        <v>1412</v>
      </c>
      <c r="Z27" t="s">
        <v>1412</v>
      </c>
      <c r="AA27" t="s">
        <v>1413</v>
      </c>
    </row>
    <row r="28" spans="1:27" x14ac:dyDescent="0.3">
      <c r="A28">
        <v>30.663699999999999</v>
      </c>
      <c r="B28">
        <v>30.888500000000001</v>
      </c>
      <c r="C28">
        <v>30.512799999999999</v>
      </c>
      <c r="D28">
        <v>30.8811</v>
      </c>
      <c r="E28">
        <v>29.7119</v>
      </c>
      <c r="F28">
        <v>29.524000000000001</v>
      </c>
      <c r="G28">
        <v>30.137799999999999</v>
      </c>
      <c r="H28">
        <v>29.5259</v>
      </c>
      <c r="I28" t="s">
        <v>29</v>
      </c>
      <c r="J28" t="s">
        <v>30</v>
      </c>
      <c r="K28">
        <v>22</v>
      </c>
      <c r="L28">
        <v>12</v>
      </c>
      <c r="M28">
        <v>12</v>
      </c>
      <c r="N28">
        <v>74.7</v>
      </c>
      <c r="O28">
        <v>48.9</v>
      </c>
      <c r="P28">
        <v>48.9</v>
      </c>
      <c r="Q28">
        <v>41.595999999999997</v>
      </c>
      <c r="R28">
        <v>0</v>
      </c>
      <c r="S28">
        <v>323.31</v>
      </c>
      <c r="T28">
        <v>36018000000</v>
      </c>
      <c r="U28">
        <v>139</v>
      </c>
      <c r="V28">
        <v>1.03202E-3</v>
      </c>
      <c r="W28">
        <v>1.0115700000000001</v>
      </c>
      <c r="X28">
        <v>5.9230400000000003</v>
      </c>
      <c r="Y28" t="s">
        <v>560</v>
      </c>
      <c r="Z28" t="s">
        <v>561</v>
      </c>
      <c r="AA28" t="s">
        <v>562</v>
      </c>
    </row>
    <row r="29" spans="1:27" x14ac:dyDescent="0.3">
      <c r="A29">
        <v>26.447299999999998</v>
      </c>
      <c r="B29">
        <v>26.380800000000001</v>
      </c>
      <c r="C29">
        <v>26.2379</v>
      </c>
      <c r="D29">
        <v>26.442</v>
      </c>
      <c r="E29">
        <v>25.305099999999999</v>
      </c>
      <c r="F29">
        <v>24.988900000000001</v>
      </c>
      <c r="G29">
        <v>25.513000000000002</v>
      </c>
      <c r="H29">
        <v>25.667000000000002</v>
      </c>
      <c r="I29" t="s">
        <v>29</v>
      </c>
      <c r="J29" t="s">
        <v>30</v>
      </c>
      <c r="K29">
        <v>10</v>
      </c>
      <c r="L29">
        <v>10</v>
      </c>
      <c r="M29">
        <v>10</v>
      </c>
      <c r="N29">
        <v>51</v>
      </c>
      <c r="O29">
        <v>51</v>
      </c>
      <c r="P29">
        <v>51</v>
      </c>
      <c r="Q29">
        <v>32.296999999999997</v>
      </c>
      <c r="R29">
        <v>0</v>
      </c>
      <c r="S29">
        <v>217.3</v>
      </c>
      <c r="T29">
        <v>1741900000</v>
      </c>
      <c r="U29">
        <v>49</v>
      </c>
      <c r="V29">
        <v>6.1814699999999999E-4</v>
      </c>
      <c r="W29">
        <v>1.0085</v>
      </c>
      <c r="X29">
        <v>6.5255000000000001</v>
      </c>
      <c r="Y29" t="s">
        <v>1083</v>
      </c>
      <c r="Z29" t="s">
        <v>1083</v>
      </c>
      <c r="AA29" t="s">
        <v>1084</v>
      </c>
    </row>
    <row r="30" spans="1:27" x14ac:dyDescent="0.3">
      <c r="A30">
        <v>32.417700000000004</v>
      </c>
      <c r="B30">
        <v>32.426099999999998</v>
      </c>
      <c r="C30">
        <v>32.714799999999997</v>
      </c>
      <c r="D30">
        <v>32.500900000000001</v>
      </c>
      <c r="E30">
        <v>31.268899999999999</v>
      </c>
      <c r="F30">
        <v>31.555099999999999</v>
      </c>
      <c r="G30">
        <v>31.605499999999999</v>
      </c>
      <c r="H30">
        <v>31.613</v>
      </c>
      <c r="I30" t="s">
        <v>29</v>
      </c>
      <c r="J30" t="s">
        <v>30</v>
      </c>
      <c r="K30">
        <v>48</v>
      </c>
      <c r="L30">
        <v>48</v>
      </c>
      <c r="M30">
        <v>48</v>
      </c>
      <c r="N30">
        <v>62.7</v>
      </c>
      <c r="O30">
        <v>62.7</v>
      </c>
      <c r="P30">
        <v>62.7</v>
      </c>
      <c r="Q30">
        <v>118.28</v>
      </c>
      <c r="R30">
        <v>0</v>
      </c>
      <c r="S30">
        <v>323.31</v>
      </c>
      <c r="T30">
        <v>116300000000</v>
      </c>
      <c r="U30">
        <v>535</v>
      </c>
      <c r="V30" s="1">
        <v>8.3088499999999996E-5</v>
      </c>
      <c r="W30">
        <v>1.00423</v>
      </c>
      <c r="X30">
        <v>9.3848699999999994</v>
      </c>
      <c r="Y30" t="s">
        <v>1378</v>
      </c>
      <c r="Z30" t="s">
        <v>1378</v>
      </c>
      <c r="AA30" t="s">
        <v>1379</v>
      </c>
    </row>
    <row r="31" spans="1:27" x14ac:dyDescent="0.3">
      <c r="A31">
        <v>28.042999999999999</v>
      </c>
      <c r="B31">
        <v>28.374300000000002</v>
      </c>
      <c r="C31">
        <v>28.377700000000001</v>
      </c>
      <c r="D31">
        <v>27.916799999999999</v>
      </c>
      <c r="E31">
        <v>26.785900000000002</v>
      </c>
      <c r="F31">
        <v>27.269400000000001</v>
      </c>
      <c r="G31">
        <v>27.457599999999999</v>
      </c>
      <c r="H31">
        <v>27.214300000000001</v>
      </c>
      <c r="I31" t="s">
        <v>29</v>
      </c>
      <c r="J31" t="s">
        <v>30</v>
      </c>
      <c r="K31">
        <v>11</v>
      </c>
      <c r="L31">
        <v>11</v>
      </c>
      <c r="M31">
        <v>11</v>
      </c>
      <c r="N31">
        <v>13.8</v>
      </c>
      <c r="O31">
        <v>13.8</v>
      </c>
      <c r="P31">
        <v>13.8</v>
      </c>
      <c r="Q31">
        <v>105.24</v>
      </c>
      <c r="R31">
        <v>0</v>
      </c>
      <c r="S31">
        <v>248.59</v>
      </c>
      <c r="T31">
        <v>5851500000</v>
      </c>
      <c r="U31">
        <v>76</v>
      </c>
      <c r="V31">
        <v>1.64274E-3</v>
      </c>
      <c r="W31">
        <v>0.99614199999999997</v>
      </c>
      <c r="X31">
        <v>5.4135600000000004</v>
      </c>
      <c r="Y31" t="s">
        <v>763</v>
      </c>
      <c r="Z31" t="s">
        <v>763</v>
      </c>
      <c r="AA31" t="s">
        <v>764</v>
      </c>
    </row>
    <row r="32" spans="1:27" x14ac:dyDescent="0.3">
      <c r="A32">
        <v>27.775300000000001</v>
      </c>
      <c r="B32">
        <v>27.821000000000002</v>
      </c>
      <c r="C32">
        <v>27.6982</v>
      </c>
      <c r="D32">
        <v>27.609400000000001</v>
      </c>
      <c r="E32">
        <v>26.583500000000001</v>
      </c>
      <c r="F32">
        <v>26.8733</v>
      </c>
      <c r="G32">
        <v>26.521000000000001</v>
      </c>
      <c r="H32">
        <v>27.002400000000002</v>
      </c>
      <c r="I32" t="s">
        <v>29</v>
      </c>
      <c r="J32" t="s">
        <v>30</v>
      </c>
      <c r="K32">
        <v>6</v>
      </c>
      <c r="L32">
        <v>6</v>
      </c>
      <c r="M32">
        <v>6</v>
      </c>
      <c r="N32">
        <v>41.9</v>
      </c>
      <c r="O32">
        <v>41.9</v>
      </c>
      <c r="P32">
        <v>41.9</v>
      </c>
      <c r="Q32">
        <v>25.145</v>
      </c>
      <c r="R32">
        <v>0</v>
      </c>
      <c r="S32">
        <v>120.79</v>
      </c>
      <c r="T32">
        <v>4248800000</v>
      </c>
      <c r="U32">
        <v>36</v>
      </c>
      <c r="V32">
        <v>2.17405E-4</v>
      </c>
      <c r="W32">
        <v>0.98093900000000001</v>
      </c>
      <c r="X32">
        <v>7.9049399999999999</v>
      </c>
      <c r="Y32" t="s">
        <v>335</v>
      </c>
      <c r="Z32" t="s">
        <v>335</v>
      </c>
      <c r="AA32" t="s">
        <v>336</v>
      </c>
    </row>
    <row r="33" spans="1:27" x14ac:dyDescent="0.3">
      <c r="A33">
        <v>28.5718</v>
      </c>
      <c r="B33">
        <v>28.623999999999999</v>
      </c>
      <c r="C33">
        <v>28.412299999999998</v>
      </c>
      <c r="D33">
        <v>28.650200000000002</v>
      </c>
      <c r="E33">
        <v>27.5379</v>
      </c>
      <c r="F33">
        <v>27.479299999999999</v>
      </c>
      <c r="G33">
        <v>27.741399999999999</v>
      </c>
      <c r="H33">
        <v>27.604299999999999</v>
      </c>
      <c r="I33" t="s">
        <v>29</v>
      </c>
      <c r="J33" t="s">
        <v>30</v>
      </c>
      <c r="K33">
        <v>20</v>
      </c>
      <c r="L33">
        <v>20</v>
      </c>
      <c r="M33">
        <v>20</v>
      </c>
      <c r="N33">
        <v>25.7</v>
      </c>
      <c r="O33">
        <v>25.7</v>
      </c>
      <c r="P33">
        <v>25.7</v>
      </c>
      <c r="Q33">
        <v>116.07</v>
      </c>
      <c r="R33">
        <v>0</v>
      </c>
      <c r="S33">
        <v>229.88</v>
      </c>
      <c r="T33">
        <v>7564200000</v>
      </c>
      <c r="U33">
        <v>109</v>
      </c>
      <c r="V33" s="1">
        <v>1.5629199999999999E-5</v>
      </c>
      <c r="W33">
        <v>0.97384700000000002</v>
      </c>
      <c r="X33">
        <v>12.5543</v>
      </c>
      <c r="Y33" t="s">
        <v>447</v>
      </c>
      <c r="Z33" t="s">
        <v>447</v>
      </c>
      <c r="AA33" t="s">
        <v>448</v>
      </c>
    </row>
    <row r="34" spans="1:27" x14ac:dyDescent="0.3">
      <c r="A34">
        <v>30.212499999999999</v>
      </c>
      <c r="B34">
        <v>29.992699999999999</v>
      </c>
      <c r="C34">
        <v>29.984100000000002</v>
      </c>
      <c r="D34">
        <v>30.044899999999998</v>
      </c>
      <c r="E34">
        <v>28.793099999999999</v>
      </c>
      <c r="F34">
        <v>29.1233</v>
      </c>
      <c r="G34">
        <v>29.235600000000002</v>
      </c>
      <c r="H34">
        <v>29.195900000000002</v>
      </c>
      <c r="I34" t="s">
        <v>29</v>
      </c>
      <c r="J34" t="s">
        <v>30</v>
      </c>
      <c r="K34">
        <v>12</v>
      </c>
      <c r="L34">
        <v>12</v>
      </c>
      <c r="M34">
        <v>12</v>
      </c>
      <c r="N34">
        <v>40.6</v>
      </c>
      <c r="O34">
        <v>40.6</v>
      </c>
      <c r="P34">
        <v>40.6</v>
      </c>
      <c r="Q34">
        <v>50.091999999999999</v>
      </c>
      <c r="R34">
        <v>0</v>
      </c>
      <c r="S34">
        <v>323.31</v>
      </c>
      <c r="T34">
        <v>21997000000</v>
      </c>
      <c r="U34">
        <v>139</v>
      </c>
      <c r="V34">
        <v>1.4157899999999999E-4</v>
      </c>
      <c r="W34">
        <v>0.97156399999999998</v>
      </c>
      <c r="X34">
        <v>8.5376799999999999</v>
      </c>
      <c r="Y34" t="s">
        <v>379</v>
      </c>
      <c r="Z34" t="s">
        <v>379</v>
      </c>
      <c r="AA34" t="s">
        <v>380</v>
      </c>
    </row>
    <row r="35" spans="1:27" x14ac:dyDescent="0.3">
      <c r="A35">
        <v>26.271899999999999</v>
      </c>
      <c r="B35">
        <v>26.073599999999999</v>
      </c>
      <c r="C35">
        <v>26.235499999999998</v>
      </c>
      <c r="D35">
        <v>26.614100000000001</v>
      </c>
      <c r="E35">
        <v>24.7423</v>
      </c>
      <c r="F35">
        <v>25.0488</v>
      </c>
      <c r="G35">
        <v>25.7637</v>
      </c>
      <c r="H35">
        <v>25.756</v>
      </c>
      <c r="I35" t="s">
        <v>29</v>
      </c>
      <c r="J35" t="s">
        <v>30</v>
      </c>
      <c r="K35">
        <v>7</v>
      </c>
      <c r="L35">
        <v>7</v>
      </c>
      <c r="M35">
        <v>7</v>
      </c>
      <c r="N35">
        <v>72.7</v>
      </c>
      <c r="O35">
        <v>72.7</v>
      </c>
      <c r="P35">
        <v>72.7</v>
      </c>
      <c r="Q35">
        <v>14.477</v>
      </c>
      <c r="R35">
        <v>0</v>
      </c>
      <c r="S35">
        <v>195.21</v>
      </c>
      <c r="T35">
        <v>1748100000</v>
      </c>
      <c r="U35">
        <v>49</v>
      </c>
      <c r="V35">
        <v>1.3579000000000001E-2</v>
      </c>
      <c r="W35">
        <v>0.97107500000000002</v>
      </c>
      <c r="X35">
        <v>3.4532400000000001</v>
      </c>
      <c r="Y35" t="s">
        <v>247</v>
      </c>
      <c r="Z35" t="s">
        <v>247</v>
      </c>
      <c r="AA35" t="s">
        <v>248</v>
      </c>
    </row>
    <row r="36" spans="1:27" x14ac:dyDescent="0.3">
      <c r="A36">
        <v>26.678699999999999</v>
      </c>
      <c r="B36">
        <v>26.518000000000001</v>
      </c>
      <c r="C36">
        <v>26.378399999999999</v>
      </c>
      <c r="D36">
        <v>26.777699999999999</v>
      </c>
      <c r="E36">
        <v>25.839500000000001</v>
      </c>
      <c r="F36">
        <v>25.082899999999999</v>
      </c>
      <c r="G36">
        <v>25.790500000000002</v>
      </c>
      <c r="H36">
        <v>25.771599999999999</v>
      </c>
      <c r="I36" t="s">
        <v>29</v>
      </c>
      <c r="J36" t="s">
        <v>30</v>
      </c>
      <c r="K36">
        <v>22</v>
      </c>
      <c r="L36">
        <v>22</v>
      </c>
      <c r="M36">
        <v>22</v>
      </c>
      <c r="N36">
        <v>24.3</v>
      </c>
      <c r="O36">
        <v>24.3</v>
      </c>
      <c r="P36">
        <v>24.3</v>
      </c>
      <c r="Q36">
        <v>137.16999999999999</v>
      </c>
      <c r="R36">
        <v>0</v>
      </c>
      <c r="S36">
        <v>261.44</v>
      </c>
      <c r="T36">
        <v>2078700000</v>
      </c>
      <c r="U36">
        <v>75</v>
      </c>
      <c r="V36">
        <v>2.9205199999999998E-3</v>
      </c>
      <c r="W36">
        <v>0.96703799999999995</v>
      </c>
      <c r="X36">
        <v>4.8265500000000001</v>
      </c>
      <c r="Y36" t="s">
        <v>1307</v>
      </c>
      <c r="Z36" t="s">
        <v>1307</v>
      </c>
      <c r="AA36" t="s">
        <v>1308</v>
      </c>
    </row>
    <row r="37" spans="1:27" x14ac:dyDescent="0.3">
      <c r="A37">
        <v>30.346599999999999</v>
      </c>
      <c r="B37">
        <v>30.5547</v>
      </c>
      <c r="C37">
        <v>30.276900000000001</v>
      </c>
      <c r="D37">
        <v>30.264500000000002</v>
      </c>
      <c r="E37">
        <v>29.130600000000001</v>
      </c>
      <c r="F37">
        <v>29.430499999999999</v>
      </c>
      <c r="G37">
        <v>29.714600000000001</v>
      </c>
      <c r="H37">
        <v>29.301400000000001</v>
      </c>
      <c r="I37" t="s">
        <v>29</v>
      </c>
      <c r="J37" t="s">
        <v>30</v>
      </c>
      <c r="K37">
        <v>4</v>
      </c>
      <c r="L37">
        <v>4</v>
      </c>
      <c r="M37">
        <v>4</v>
      </c>
      <c r="N37">
        <v>34.200000000000003</v>
      </c>
      <c r="O37">
        <v>34.200000000000003</v>
      </c>
      <c r="P37">
        <v>34.200000000000003</v>
      </c>
      <c r="Q37">
        <v>13.553000000000001</v>
      </c>
      <c r="R37">
        <v>0</v>
      </c>
      <c r="S37">
        <v>154.81</v>
      </c>
      <c r="T37">
        <v>26388000000</v>
      </c>
      <c r="U37">
        <v>35</v>
      </c>
      <c r="V37">
        <v>4.6209400000000002E-4</v>
      </c>
      <c r="W37">
        <v>0.96639200000000003</v>
      </c>
      <c r="X37">
        <v>6.8881600000000001</v>
      </c>
      <c r="Y37" t="s">
        <v>1125</v>
      </c>
      <c r="Z37" t="s">
        <v>1125</v>
      </c>
      <c r="AA37" t="s">
        <v>1126</v>
      </c>
    </row>
    <row r="38" spans="1:27" x14ac:dyDescent="0.3">
      <c r="A38">
        <v>27.149799999999999</v>
      </c>
      <c r="B38">
        <v>27.383199999999999</v>
      </c>
      <c r="C38">
        <v>27.2302</v>
      </c>
      <c r="D38">
        <v>27.583200000000001</v>
      </c>
      <c r="E38">
        <v>26.461300000000001</v>
      </c>
      <c r="F38">
        <v>26.096</v>
      </c>
      <c r="G38">
        <v>26.364100000000001</v>
      </c>
      <c r="H38">
        <v>26.601199999999999</v>
      </c>
      <c r="I38" t="s">
        <v>29</v>
      </c>
      <c r="J38" t="s">
        <v>30</v>
      </c>
      <c r="K38">
        <v>17</v>
      </c>
      <c r="L38">
        <v>17</v>
      </c>
      <c r="M38">
        <v>4</v>
      </c>
      <c r="N38">
        <v>64.7</v>
      </c>
      <c r="O38">
        <v>64.7</v>
      </c>
      <c r="P38">
        <v>19.899999999999999</v>
      </c>
      <c r="Q38">
        <v>35.579000000000001</v>
      </c>
      <c r="R38">
        <v>0</v>
      </c>
      <c r="S38">
        <v>323.31</v>
      </c>
      <c r="T38">
        <v>3476200000</v>
      </c>
      <c r="U38">
        <v>74</v>
      </c>
      <c r="V38">
        <v>5.4441299999999999E-4</v>
      </c>
      <c r="W38">
        <v>0.95594500000000004</v>
      </c>
      <c r="X38">
        <v>6.6818999999999997</v>
      </c>
      <c r="Y38" t="s">
        <v>245</v>
      </c>
      <c r="Z38" t="s">
        <v>245</v>
      </c>
      <c r="AA38" t="s">
        <v>246</v>
      </c>
    </row>
    <row r="39" spans="1:27" x14ac:dyDescent="0.3">
      <c r="A39">
        <v>24.725999999999999</v>
      </c>
      <c r="B39">
        <v>24.535599999999999</v>
      </c>
      <c r="C39">
        <v>24.145</v>
      </c>
      <c r="D39">
        <v>24.870699999999999</v>
      </c>
      <c r="E39" t="s">
        <v>41</v>
      </c>
      <c r="F39">
        <v>23.6828</v>
      </c>
      <c r="G39">
        <v>23.669499999999999</v>
      </c>
      <c r="H39">
        <v>23.5077</v>
      </c>
      <c r="I39" t="s">
        <v>29</v>
      </c>
      <c r="J39" t="s">
        <v>30</v>
      </c>
      <c r="K39">
        <v>9</v>
      </c>
      <c r="L39">
        <v>8</v>
      </c>
      <c r="M39">
        <v>8</v>
      </c>
      <c r="N39">
        <v>30.3</v>
      </c>
      <c r="O39">
        <v>25.4</v>
      </c>
      <c r="P39">
        <v>25.4</v>
      </c>
      <c r="Q39">
        <v>55.645000000000003</v>
      </c>
      <c r="R39">
        <v>0</v>
      </c>
      <c r="S39">
        <v>84.841999999999999</v>
      </c>
      <c r="T39">
        <v>511060000</v>
      </c>
      <c r="U39">
        <v>25</v>
      </c>
      <c r="V39">
        <v>4.2929999999999999E-3</v>
      </c>
      <c r="W39">
        <v>0.94931200000000004</v>
      </c>
      <c r="X39">
        <v>4.9478200000000001</v>
      </c>
      <c r="Y39" t="s">
        <v>661</v>
      </c>
      <c r="Z39" t="s">
        <v>661</v>
      </c>
      <c r="AA39" t="s">
        <v>662</v>
      </c>
    </row>
    <row r="40" spans="1:27" x14ac:dyDescent="0.3">
      <c r="A40">
        <v>25.322600000000001</v>
      </c>
      <c r="B40">
        <v>25.490300000000001</v>
      </c>
      <c r="C40">
        <v>25.3474</v>
      </c>
      <c r="D40">
        <v>25.552099999999999</v>
      </c>
      <c r="E40">
        <v>24.713999999999999</v>
      </c>
      <c r="F40">
        <v>24.3047</v>
      </c>
      <c r="G40">
        <v>24.3901</v>
      </c>
      <c r="H40">
        <v>24.524999999999999</v>
      </c>
      <c r="I40" t="s">
        <v>29</v>
      </c>
      <c r="J40" t="s">
        <v>30</v>
      </c>
      <c r="K40">
        <v>7</v>
      </c>
      <c r="L40">
        <v>7</v>
      </c>
      <c r="M40">
        <v>7</v>
      </c>
      <c r="N40">
        <v>20</v>
      </c>
      <c r="O40">
        <v>20</v>
      </c>
      <c r="P40">
        <v>20</v>
      </c>
      <c r="Q40">
        <v>60.698999999999998</v>
      </c>
      <c r="R40">
        <v>0</v>
      </c>
      <c r="S40">
        <v>141.22999999999999</v>
      </c>
      <c r="T40">
        <v>915480000</v>
      </c>
      <c r="U40">
        <v>28</v>
      </c>
      <c r="V40">
        <v>1.05827E-4</v>
      </c>
      <c r="W40">
        <v>0.94464499999999996</v>
      </c>
      <c r="X40">
        <v>8.9915900000000004</v>
      </c>
      <c r="Y40" t="s">
        <v>1451</v>
      </c>
      <c r="Z40" t="s">
        <v>1451</v>
      </c>
      <c r="AA40" t="s">
        <v>1452</v>
      </c>
    </row>
    <row r="41" spans="1:27" x14ac:dyDescent="0.3">
      <c r="A41">
        <v>25.0077</v>
      </c>
      <c r="B41">
        <v>25.1509</v>
      </c>
      <c r="C41">
        <v>25.148800000000001</v>
      </c>
      <c r="D41">
        <v>25.264399999999998</v>
      </c>
      <c r="E41">
        <v>24.2956</v>
      </c>
      <c r="F41">
        <v>23.857399999999998</v>
      </c>
      <c r="G41">
        <v>24.154800000000002</v>
      </c>
      <c r="H41">
        <v>24.4941</v>
      </c>
      <c r="I41" t="s">
        <v>29</v>
      </c>
      <c r="J41" t="s">
        <v>30</v>
      </c>
      <c r="K41">
        <v>15</v>
      </c>
      <c r="L41">
        <v>15</v>
      </c>
      <c r="M41">
        <v>15</v>
      </c>
      <c r="N41">
        <v>33.1</v>
      </c>
      <c r="O41">
        <v>33.1</v>
      </c>
      <c r="P41">
        <v>33.1</v>
      </c>
      <c r="Q41">
        <v>75.718999999999994</v>
      </c>
      <c r="R41">
        <v>0</v>
      </c>
      <c r="S41">
        <v>226.52</v>
      </c>
      <c r="T41">
        <v>764310000</v>
      </c>
      <c r="U41">
        <v>50</v>
      </c>
      <c r="V41">
        <v>6.0416599999999995E-4</v>
      </c>
      <c r="W41">
        <v>0.94247099999999995</v>
      </c>
      <c r="X41">
        <v>6.5534499999999998</v>
      </c>
      <c r="Y41" t="s">
        <v>1001</v>
      </c>
      <c r="Z41" t="s">
        <v>1001</v>
      </c>
      <c r="AA41" t="s">
        <v>1002</v>
      </c>
    </row>
    <row r="42" spans="1:27" x14ac:dyDescent="0.3">
      <c r="A42">
        <v>28.319700000000001</v>
      </c>
      <c r="B42">
        <v>28.194800000000001</v>
      </c>
      <c r="C42">
        <v>28.0627</v>
      </c>
      <c r="D42">
        <v>27.951699999999999</v>
      </c>
      <c r="E42">
        <v>27.411999999999999</v>
      </c>
      <c r="F42">
        <v>27.476800000000001</v>
      </c>
      <c r="G42">
        <v>26.5685</v>
      </c>
      <c r="H42">
        <v>27.335899999999999</v>
      </c>
      <c r="I42" t="s">
        <v>29</v>
      </c>
      <c r="J42" t="s">
        <v>30</v>
      </c>
      <c r="K42">
        <v>3</v>
      </c>
      <c r="L42">
        <v>3</v>
      </c>
      <c r="M42">
        <v>3</v>
      </c>
      <c r="N42">
        <v>21.2</v>
      </c>
      <c r="O42">
        <v>21.2</v>
      </c>
      <c r="P42">
        <v>21.2</v>
      </c>
      <c r="Q42">
        <v>24.143000000000001</v>
      </c>
      <c r="R42">
        <v>0</v>
      </c>
      <c r="S42">
        <v>76.289000000000001</v>
      </c>
      <c r="T42">
        <v>5613100000</v>
      </c>
      <c r="U42">
        <v>29</v>
      </c>
      <c r="V42">
        <v>6.1875999999999997E-3</v>
      </c>
      <c r="W42">
        <v>0.93392600000000003</v>
      </c>
      <c r="X42">
        <v>4.1241199999999996</v>
      </c>
      <c r="Y42" t="s">
        <v>156</v>
      </c>
      <c r="Z42" t="s">
        <v>156</v>
      </c>
      <c r="AA42" t="s">
        <v>157</v>
      </c>
    </row>
    <row r="43" spans="1:27" x14ac:dyDescent="0.3">
      <c r="A43">
        <v>27.137</v>
      </c>
      <c r="B43">
        <v>27.485299999999999</v>
      </c>
      <c r="C43">
        <v>27.5045</v>
      </c>
      <c r="D43">
        <v>27.1038</v>
      </c>
      <c r="E43">
        <v>26.226299999999998</v>
      </c>
      <c r="F43">
        <v>26.174299999999999</v>
      </c>
      <c r="G43">
        <v>26.886199999999999</v>
      </c>
      <c r="H43">
        <v>26.2164</v>
      </c>
      <c r="I43" t="s">
        <v>29</v>
      </c>
      <c r="J43" t="s">
        <v>30</v>
      </c>
      <c r="K43">
        <v>9</v>
      </c>
      <c r="L43">
        <v>9</v>
      </c>
      <c r="M43">
        <v>9</v>
      </c>
      <c r="N43">
        <v>19.2</v>
      </c>
      <c r="O43">
        <v>19.2</v>
      </c>
      <c r="P43">
        <v>19.2</v>
      </c>
      <c r="Q43">
        <v>53.276000000000003</v>
      </c>
      <c r="R43">
        <v>0</v>
      </c>
      <c r="S43">
        <v>134.69999999999999</v>
      </c>
      <c r="T43">
        <v>3241000000</v>
      </c>
      <c r="U43">
        <v>60</v>
      </c>
      <c r="V43">
        <v>3.64562E-3</v>
      </c>
      <c r="W43">
        <v>0.93182900000000002</v>
      </c>
      <c r="X43">
        <v>4.61205</v>
      </c>
      <c r="Y43" t="s">
        <v>1468</v>
      </c>
      <c r="Z43" t="s">
        <v>1468</v>
      </c>
      <c r="AA43" t="s">
        <v>1469</v>
      </c>
    </row>
    <row r="44" spans="1:27" x14ac:dyDescent="0.3">
      <c r="A44">
        <v>25.864599999999999</v>
      </c>
      <c r="B44">
        <v>26.311199999999999</v>
      </c>
      <c r="C44">
        <v>26.1114</v>
      </c>
      <c r="D44">
        <v>26.181699999999999</v>
      </c>
      <c r="E44">
        <v>24.759499999999999</v>
      </c>
      <c r="F44">
        <v>25.253399999999999</v>
      </c>
      <c r="G44">
        <v>25.749600000000001</v>
      </c>
      <c r="H44">
        <v>24.9832</v>
      </c>
      <c r="I44" t="s">
        <v>29</v>
      </c>
      <c r="J44" t="s">
        <v>30</v>
      </c>
      <c r="K44">
        <v>10</v>
      </c>
      <c r="L44">
        <v>10</v>
      </c>
      <c r="M44">
        <v>10</v>
      </c>
      <c r="N44">
        <v>53.3</v>
      </c>
      <c r="O44">
        <v>53.3</v>
      </c>
      <c r="P44">
        <v>53.3</v>
      </c>
      <c r="Q44">
        <v>27.53</v>
      </c>
      <c r="R44">
        <v>0</v>
      </c>
      <c r="S44">
        <v>103.05</v>
      </c>
      <c r="T44">
        <v>1475100000</v>
      </c>
      <c r="U44">
        <v>27</v>
      </c>
      <c r="V44">
        <v>7.1463300000000002E-3</v>
      </c>
      <c r="W44">
        <v>0.93079400000000001</v>
      </c>
      <c r="X44">
        <v>3.9966300000000001</v>
      </c>
      <c r="Y44" t="s">
        <v>961</v>
      </c>
      <c r="Z44" t="s">
        <v>961</v>
      </c>
      <c r="AA44" t="s">
        <v>962</v>
      </c>
    </row>
    <row r="45" spans="1:27" x14ac:dyDescent="0.3">
      <c r="A45">
        <v>24.5944</v>
      </c>
      <c r="B45">
        <v>25.111799999999999</v>
      </c>
      <c r="C45">
        <v>25.006699999999999</v>
      </c>
      <c r="D45">
        <v>24.371200000000002</v>
      </c>
      <c r="E45">
        <v>23.538799999999998</v>
      </c>
      <c r="F45">
        <v>24.0504</v>
      </c>
      <c r="G45">
        <v>23.778700000000001</v>
      </c>
      <c r="H45">
        <v>24.048400000000001</v>
      </c>
      <c r="I45" t="s">
        <v>29</v>
      </c>
      <c r="J45" t="s">
        <v>30</v>
      </c>
      <c r="K45">
        <v>3</v>
      </c>
      <c r="L45">
        <v>3</v>
      </c>
      <c r="M45">
        <v>3</v>
      </c>
      <c r="N45">
        <v>12.6</v>
      </c>
      <c r="O45">
        <v>12.6</v>
      </c>
      <c r="P45">
        <v>12.6</v>
      </c>
      <c r="Q45">
        <v>17.452000000000002</v>
      </c>
      <c r="R45">
        <v>0</v>
      </c>
      <c r="S45">
        <v>19.327000000000002</v>
      </c>
      <c r="T45">
        <v>555630000</v>
      </c>
      <c r="U45">
        <v>15</v>
      </c>
      <c r="V45">
        <v>5.0588600000000001E-3</v>
      </c>
      <c r="W45">
        <v>0.91692499999999999</v>
      </c>
      <c r="X45">
        <v>4.3061100000000003</v>
      </c>
      <c r="Y45" t="s">
        <v>345</v>
      </c>
      <c r="Z45" t="s">
        <v>345</v>
      </c>
      <c r="AA45" t="s">
        <v>346</v>
      </c>
    </row>
    <row r="46" spans="1:27" x14ac:dyDescent="0.3">
      <c r="A46">
        <v>25.989599999999999</v>
      </c>
      <c r="B46">
        <v>25.863499999999998</v>
      </c>
      <c r="C46">
        <v>25.223400000000002</v>
      </c>
      <c r="D46">
        <v>25.937899999999999</v>
      </c>
      <c r="E46">
        <v>24.959</v>
      </c>
      <c r="F46">
        <v>24.7347</v>
      </c>
      <c r="G46">
        <v>24.738299999999999</v>
      </c>
      <c r="H46">
        <v>24.9207</v>
      </c>
      <c r="I46" t="s">
        <v>29</v>
      </c>
      <c r="J46" t="s">
        <v>30</v>
      </c>
      <c r="K46">
        <v>4</v>
      </c>
      <c r="L46">
        <v>4</v>
      </c>
      <c r="M46">
        <v>4</v>
      </c>
      <c r="N46">
        <v>34.299999999999997</v>
      </c>
      <c r="O46">
        <v>34.299999999999997</v>
      </c>
      <c r="P46">
        <v>34.299999999999997</v>
      </c>
      <c r="Q46">
        <v>22.548999999999999</v>
      </c>
      <c r="R46">
        <v>0</v>
      </c>
      <c r="S46">
        <v>138.93</v>
      </c>
      <c r="T46">
        <v>1115300000</v>
      </c>
      <c r="U46">
        <v>19</v>
      </c>
      <c r="V46">
        <v>2.8089500000000002E-3</v>
      </c>
      <c r="W46">
        <v>0.915439</v>
      </c>
      <c r="X46">
        <v>4.8648699999999998</v>
      </c>
      <c r="Y46" t="s">
        <v>1020</v>
      </c>
      <c r="Z46" t="s">
        <v>1020</v>
      </c>
      <c r="AA46" t="s">
        <v>1021</v>
      </c>
    </row>
    <row r="47" spans="1:27" x14ac:dyDescent="0.3">
      <c r="A47">
        <v>26.082799999999999</v>
      </c>
      <c r="B47">
        <v>26.0718</v>
      </c>
      <c r="C47">
        <v>25.861899999999999</v>
      </c>
      <c r="D47">
        <v>25.894300000000001</v>
      </c>
      <c r="E47">
        <v>24.903199999999998</v>
      </c>
      <c r="F47">
        <v>24.416</v>
      </c>
      <c r="G47">
        <v>25.651800000000001</v>
      </c>
      <c r="H47">
        <v>25.282499999999999</v>
      </c>
      <c r="I47" t="s">
        <v>29</v>
      </c>
      <c r="J47" t="s">
        <v>30</v>
      </c>
      <c r="K47">
        <v>8</v>
      </c>
      <c r="L47">
        <v>8</v>
      </c>
      <c r="M47">
        <v>8</v>
      </c>
      <c r="N47">
        <v>42</v>
      </c>
      <c r="O47">
        <v>42</v>
      </c>
      <c r="P47">
        <v>42</v>
      </c>
      <c r="Q47">
        <v>31.324000000000002</v>
      </c>
      <c r="R47">
        <v>0</v>
      </c>
      <c r="S47">
        <v>193.19</v>
      </c>
      <c r="T47">
        <v>1377000000</v>
      </c>
      <c r="U47">
        <v>35</v>
      </c>
      <c r="V47">
        <v>1.49033E-2</v>
      </c>
      <c r="W47">
        <v>0.91430100000000003</v>
      </c>
      <c r="X47">
        <v>3.3775200000000001</v>
      </c>
      <c r="Y47" t="s">
        <v>33</v>
      </c>
      <c r="Z47" t="s">
        <v>33</v>
      </c>
      <c r="AA47" t="s">
        <v>34</v>
      </c>
    </row>
    <row r="48" spans="1:27" x14ac:dyDescent="0.3">
      <c r="A48">
        <v>24.266999999999999</v>
      </c>
      <c r="B48">
        <v>24.081900000000001</v>
      </c>
      <c r="C48">
        <v>24.144400000000001</v>
      </c>
      <c r="D48">
        <v>24.123999999999999</v>
      </c>
      <c r="E48">
        <v>23.5808</v>
      </c>
      <c r="F48" t="s">
        <v>41</v>
      </c>
      <c r="G48">
        <v>22.9131</v>
      </c>
      <c r="H48" t="s">
        <v>41</v>
      </c>
      <c r="I48" t="s">
        <v>29</v>
      </c>
      <c r="J48" t="s">
        <v>30</v>
      </c>
      <c r="K48">
        <v>9</v>
      </c>
      <c r="L48">
        <v>9</v>
      </c>
      <c r="M48">
        <v>9</v>
      </c>
      <c r="N48">
        <v>32.200000000000003</v>
      </c>
      <c r="O48">
        <v>32.200000000000003</v>
      </c>
      <c r="P48">
        <v>32.200000000000003</v>
      </c>
      <c r="Q48">
        <v>43.658000000000001</v>
      </c>
      <c r="R48">
        <v>0</v>
      </c>
      <c r="S48">
        <v>131.97999999999999</v>
      </c>
      <c r="T48">
        <v>349600000</v>
      </c>
      <c r="U48">
        <v>32</v>
      </c>
      <c r="V48">
        <v>1.3050000000000001E-2</v>
      </c>
      <c r="W48">
        <v>0.90735500000000002</v>
      </c>
      <c r="X48">
        <v>4.2603499999999999</v>
      </c>
      <c r="Y48" t="s">
        <v>1400</v>
      </c>
      <c r="Z48" t="s">
        <v>1400</v>
      </c>
      <c r="AA48" t="s">
        <v>1401</v>
      </c>
    </row>
    <row r="49" spans="1:27" x14ac:dyDescent="0.3">
      <c r="A49">
        <v>28.151299999999999</v>
      </c>
      <c r="B49">
        <v>28.113099999999999</v>
      </c>
      <c r="C49">
        <v>28.089700000000001</v>
      </c>
      <c r="D49">
        <v>27.860399999999998</v>
      </c>
      <c r="E49">
        <v>26.995899999999999</v>
      </c>
      <c r="F49">
        <v>27.244</v>
      </c>
      <c r="G49">
        <v>27.1236</v>
      </c>
      <c r="H49">
        <v>27.2578</v>
      </c>
      <c r="I49" t="s">
        <v>29</v>
      </c>
      <c r="J49" t="s">
        <v>30</v>
      </c>
      <c r="K49">
        <v>22</v>
      </c>
      <c r="L49">
        <v>22</v>
      </c>
      <c r="M49">
        <v>22</v>
      </c>
      <c r="N49">
        <v>24.8</v>
      </c>
      <c r="O49">
        <v>24.8</v>
      </c>
      <c r="P49">
        <v>24.8</v>
      </c>
      <c r="Q49">
        <v>116.38</v>
      </c>
      <c r="R49">
        <v>0</v>
      </c>
      <c r="S49">
        <v>323.31</v>
      </c>
      <c r="T49">
        <v>5423200000</v>
      </c>
      <c r="U49">
        <v>108</v>
      </c>
      <c r="V49" s="1">
        <v>5.73785E-5</v>
      </c>
      <c r="W49">
        <v>0.89827500000000005</v>
      </c>
      <c r="X49">
        <v>10.016500000000001</v>
      </c>
      <c r="Y49" t="s">
        <v>183</v>
      </c>
      <c r="Z49" t="s">
        <v>183</v>
      </c>
      <c r="AA49" t="s">
        <v>184</v>
      </c>
    </row>
    <row r="50" spans="1:27" x14ac:dyDescent="0.3">
      <c r="A50">
        <v>29.130500000000001</v>
      </c>
      <c r="B50">
        <v>29.064499999999999</v>
      </c>
      <c r="C50">
        <v>29.062799999999999</v>
      </c>
      <c r="D50">
        <v>29.1983</v>
      </c>
      <c r="E50">
        <v>28.1586</v>
      </c>
      <c r="F50">
        <v>28.044899999999998</v>
      </c>
      <c r="G50">
        <v>28.374199999999998</v>
      </c>
      <c r="H50">
        <v>28.288900000000002</v>
      </c>
      <c r="I50" t="s">
        <v>29</v>
      </c>
      <c r="J50" t="s">
        <v>30</v>
      </c>
      <c r="K50">
        <v>46</v>
      </c>
      <c r="L50">
        <v>46</v>
      </c>
      <c r="M50">
        <v>46</v>
      </c>
      <c r="N50">
        <v>48.3</v>
      </c>
      <c r="O50">
        <v>48.3</v>
      </c>
      <c r="P50">
        <v>48.3</v>
      </c>
      <c r="Q50">
        <v>148.24</v>
      </c>
      <c r="R50">
        <v>0</v>
      </c>
      <c r="S50">
        <v>323.31</v>
      </c>
      <c r="T50">
        <v>11539000000</v>
      </c>
      <c r="U50">
        <v>244</v>
      </c>
      <c r="V50" s="1">
        <v>2.8385700000000002E-5</v>
      </c>
      <c r="W50">
        <v>0.89735600000000004</v>
      </c>
      <c r="X50">
        <v>11.324199999999999</v>
      </c>
      <c r="Y50" t="s">
        <v>539</v>
      </c>
      <c r="Z50" t="s">
        <v>539</v>
      </c>
      <c r="AA50" t="s">
        <v>540</v>
      </c>
    </row>
    <row r="51" spans="1:27" x14ac:dyDescent="0.3">
      <c r="A51">
        <v>30.235199999999999</v>
      </c>
      <c r="B51">
        <v>30.561</v>
      </c>
      <c r="C51">
        <v>30.492000000000001</v>
      </c>
      <c r="D51">
        <v>30.105499999999999</v>
      </c>
      <c r="E51">
        <v>29.337700000000002</v>
      </c>
      <c r="F51">
        <v>29.263000000000002</v>
      </c>
      <c r="G51">
        <v>29.7379</v>
      </c>
      <c r="H51">
        <v>29.469000000000001</v>
      </c>
      <c r="I51" t="s">
        <v>29</v>
      </c>
      <c r="J51" t="s">
        <v>30</v>
      </c>
      <c r="K51">
        <v>32</v>
      </c>
      <c r="L51">
        <v>32</v>
      </c>
      <c r="M51">
        <v>32</v>
      </c>
      <c r="N51">
        <v>29.4</v>
      </c>
      <c r="O51">
        <v>29.4</v>
      </c>
      <c r="P51">
        <v>29.4</v>
      </c>
      <c r="Q51">
        <v>171.51</v>
      </c>
      <c r="R51">
        <v>0</v>
      </c>
      <c r="S51">
        <v>323.31</v>
      </c>
      <c r="T51">
        <v>26745000000</v>
      </c>
      <c r="U51">
        <v>264</v>
      </c>
      <c r="V51">
        <v>9.6949799999999995E-4</v>
      </c>
      <c r="W51">
        <v>0.89653099999999997</v>
      </c>
      <c r="X51">
        <v>5.9941300000000002</v>
      </c>
      <c r="Y51" t="s">
        <v>692</v>
      </c>
      <c r="Z51" t="s">
        <v>692</v>
      </c>
      <c r="AA51" t="s">
        <v>693</v>
      </c>
    </row>
    <row r="52" spans="1:27" x14ac:dyDescent="0.3">
      <c r="A52">
        <v>28.097200000000001</v>
      </c>
      <c r="B52">
        <v>27.865100000000002</v>
      </c>
      <c r="C52">
        <v>27.715800000000002</v>
      </c>
      <c r="D52">
        <v>27.895600000000002</v>
      </c>
      <c r="E52">
        <v>27.0943</v>
      </c>
      <c r="F52">
        <v>26.8215</v>
      </c>
      <c r="G52">
        <v>27.261600000000001</v>
      </c>
      <c r="H52">
        <v>26.847100000000001</v>
      </c>
      <c r="I52" t="s">
        <v>29</v>
      </c>
      <c r="J52" t="s">
        <v>30</v>
      </c>
      <c r="K52">
        <v>16</v>
      </c>
      <c r="L52">
        <v>16</v>
      </c>
      <c r="M52">
        <v>14</v>
      </c>
      <c r="N52">
        <v>57.2</v>
      </c>
      <c r="O52">
        <v>57.2</v>
      </c>
      <c r="P52">
        <v>51.4</v>
      </c>
      <c r="Q52">
        <v>46.874000000000002</v>
      </c>
      <c r="R52">
        <v>0</v>
      </c>
      <c r="S52">
        <v>323.31</v>
      </c>
      <c r="T52">
        <v>5128200000</v>
      </c>
      <c r="U52">
        <v>71</v>
      </c>
      <c r="V52">
        <v>5.0826400000000002E-4</v>
      </c>
      <c r="W52">
        <v>0.88733300000000004</v>
      </c>
      <c r="X52">
        <v>6.7677300000000002</v>
      </c>
      <c r="Y52" t="s">
        <v>1266</v>
      </c>
      <c r="Z52" t="s">
        <v>1266</v>
      </c>
      <c r="AA52" t="s">
        <v>571</v>
      </c>
    </row>
    <row r="53" spans="1:27" x14ac:dyDescent="0.3">
      <c r="A53">
        <v>25.835899999999999</v>
      </c>
      <c r="B53">
        <v>25.656099999999999</v>
      </c>
      <c r="C53">
        <v>25.461600000000001</v>
      </c>
      <c r="D53">
        <v>25.8352</v>
      </c>
      <c r="E53">
        <v>24.790199999999999</v>
      </c>
      <c r="F53">
        <v>23.872199999999999</v>
      </c>
      <c r="G53">
        <v>25.395900000000001</v>
      </c>
      <c r="H53">
        <v>25.2104</v>
      </c>
      <c r="I53" t="s">
        <v>29</v>
      </c>
      <c r="J53" t="s">
        <v>30</v>
      </c>
      <c r="K53">
        <v>11</v>
      </c>
      <c r="L53">
        <v>11</v>
      </c>
      <c r="M53">
        <v>11</v>
      </c>
      <c r="N53">
        <v>27.8</v>
      </c>
      <c r="O53">
        <v>27.8</v>
      </c>
      <c r="P53">
        <v>27.8</v>
      </c>
      <c r="Q53">
        <v>65.924000000000007</v>
      </c>
      <c r="R53">
        <v>0</v>
      </c>
      <c r="S53">
        <v>231.03</v>
      </c>
      <c r="T53">
        <v>1151900000</v>
      </c>
      <c r="U53">
        <v>60</v>
      </c>
      <c r="V53">
        <v>4.6088999999999998E-2</v>
      </c>
      <c r="W53">
        <v>0.88003399999999998</v>
      </c>
      <c r="X53">
        <v>2.5070100000000002</v>
      </c>
      <c r="Y53" t="s">
        <v>574</v>
      </c>
      <c r="Z53" t="s">
        <v>574</v>
      </c>
      <c r="AA53" t="s">
        <v>575</v>
      </c>
    </row>
    <row r="54" spans="1:27" x14ac:dyDescent="0.3">
      <c r="A54">
        <v>31.6435</v>
      </c>
      <c r="B54">
        <v>31.718499999999999</v>
      </c>
      <c r="C54">
        <v>31.772300000000001</v>
      </c>
      <c r="D54">
        <v>31.453600000000002</v>
      </c>
      <c r="E54">
        <v>30.61</v>
      </c>
      <c r="F54">
        <v>30.854299999999999</v>
      </c>
      <c r="G54">
        <v>30.871099999999998</v>
      </c>
      <c r="H54">
        <v>30.755400000000002</v>
      </c>
      <c r="I54" t="s">
        <v>29</v>
      </c>
      <c r="J54" t="s">
        <v>30</v>
      </c>
      <c r="K54">
        <v>90</v>
      </c>
      <c r="L54">
        <v>90</v>
      </c>
      <c r="M54">
        <v>90</v>
      </c>
      <c r="N54">
        <v>26.6</v>
      </c>
      <c r="O54">
        <v>26.6</v>
      </c>
      <c r="P54">
        <v>26.6</v>
      </c>
      <c r="Q54">
        <v>489.46</v>
      </c>
      <c r="R54">
        <v>0</v>
      </c>
      <c r="S54">
        <v>323.31</v>
      </c>
      <c r="T54">
        <v>67597000000</v>
      </c>
      <c r="U54">
        <v>646</v>
      </c>
      <c r="V54" s="1">
        <v>7.6942500000000004E-5</v>
      </c>
      <c r="W54">
        <v>0.87427900000000003</v>
      </c>
      <c r="X54">
        <v>9.5129599999999996</v>
      </c>
      <c r="Y54" t="s">
        <v>645</v>
      </c>
      <c r="Z54" t="s">
        <v>645</v>
      </c>
      <c r="AA54" t="s">
        <v>646</v>
      </c>
    </row>
    <row r="55" spans="1:27" x14ac:dyDescent="0.3">
      <c r="A55">
        <v>28.690899999999999</v>
      </c>
      <c r="B55">
        <v>28.555499999999999</v>
      </c>
      <c r="C55">
        <v>28.427299999999999</v>
      </c>
      <c r="D55">
        <v>28.809799999999999</v>
      </c>
      <c r="E55">
        <v>27.719000000000001</v>
      </c>
      <c r="F55">
        <v>27.756799999999998</v>
      </c>
      <c r="G55">
        <v>27.738800000000001</v>
      </c>
      <c r="H55">
        <v>27.805800000000001</v>
      </c>
      <c r="I55" t="s">
        <v>29</v>
      </c>
      <c r="J55" t="s">
        <v>30</v>
      </c>
      <c r="K55">
        <v>21</v>
      </c>
      <c r="L55">
        <v>21</v>
      </c>
      <c r="M55">
        <v>21</v>
      </c>
      <c r="N55">
        <v>61.7</v>
      </c>
      <c r="O55">
        <v>61.7</v>
      </c>
      <c r="P55">
        <v>61.7</v>
      </c>
      <c r="Q55">
        <v>54.905000000000001</v>
      </c>
      <c r="R55">
        <v>0</v>
      </c>
      <c r="S55">
        <v>323.31</v>
      </c>
      <c r="T55">
        <v>8575400000</v>
      </c>
      <c r="U55">
        <v>165</v>
      </c>
      <c r="V55" s="1">
        <v>5.1752899999999997E-5</v>
      </c>
      <c r="W55">
        <v>0.86577199999999999</v>
      </c>
      <c r="X55">
        <v>10.199199999999999</v>
      </c>
      <c r="Y55" t="s">
        <v>568</v>
      </c>
      <c r="Z55" t="s">
        <v>568</v>
      </c>
      <c r="AA55" t="s">
        <v>569</v>
      </c>
    </row>
    <row r="56" spans="1:27" x14ac:dyDescent="0.3">
      <c r="A56">
        <v>29.550999999999998</v>
      </c>
      <c r="B56">
        <v>29.724399999999999</v>
      </c>
      <c r="C56">
        <v>29.751300000000001</v>
      </c>
      <c r="D56">
        <v>29.487500000000001</v>
      </c>
      <c r="E56">
        <v>28.735099999999999</v>
      </c>
      <c r="F56">
        <v>28.708500000000001</v>
      </c>
      <c r="G56">
        <v>28.904399999999999</v>
      </c>
      <c r="H56">
        <v>28.7501</v>
      </c>
      <c r="I56" t="s">
        <v>29</v>
      </c>
      <c r="J56" t="s">
        <v>30</v>
      </c>
      <c r="K56">
        <v>47</v>
      </c>
      <c r="L56">
        <v>47</v>
      </c>
      <c r="M56">
        <v>47</v>
      </c>
      <c r="N56">
        <v>60.1</v>
      </c>
      <c r="O56">
        <v>60.1</v>
      </c>
      <c r="P56">
        <v>60.1</v>
      </c>
      <c r="Q56">
        <v>101.5</v>
      </c>
      <c r="R56">
        <v>0</v>
      </c>
      <c r="S56">
        <v>323.31</v>
      </c>
      <c r="T56">
        <v>16282000000</v>
      </c>
      <c r="U56">
        <v>260</v>
      </c>
      <c r="V56" s="1">
        <v>3.5172700000000003E-5</v>
      </c>
      <c r="W56">
        <v>0.85400399999999999</v>
      </c>
      <c r="X56">
        <v>10.9102</v>
      </c>
      <c r="Y56" t="s">
        <v>63</v>
      </c>
      <c r="Z56" t="s">
        <v>63</v>
      </c>
      <c r="AA56" t="s">
        <v>64</v>
      </c>
    </row>
    <row r="57" spans="1:27" x14ac:dyDescent="0.3">
      <c r="A57">
        <v>24.936</v>
      </c>
      <c r="B57">
        <v>24.566199999999998</v>
      </c>
      <c r="C57">
        <v>24.732099999999999</v>
      </c>
      <c r="D57">
        <v>24.279299999999999</v>
      </c>
      <c r="E57" t="s">
        <v>41</v>
      </c>
      <c r="F57">
        <v>23.567599999999999</v>
      </c>
      <c r="G57">
        <v>23.939900000000002</v>
      </c>
      <c r="H57">
        <v>23.8398</v>
      </c>
      <c r="I57" t="s">
        <v>29</v>
      </c>
      <c r="J57" t="s">
        <v>30</v>
      </c>
      <c r="K57">
        <v>8</v>
      </c>
      <c r="L57">
        <v>8</v>
      </c>
      <c r="M57">
        <v>8</v>
      </c>
      <c r="N57">
        <v>18.399999999999999</v>
      </c>
      <c r="O57">
        <v>18.399999999999999</v>
      </c>
      <c r="P57">
        <v>18.399999999999999</v>
      </c>
      <c r="Q57">
        <v>109.69</v>
      </c>
      <c r="R57">
        <v>0</v>
      </c>
      <c r="S57">
        <v>139.47</v>
      </c>
      <c r="T57">
        <v>545000000</v>
      </c>
      <c r="U57">
        <v>20</v>
      </c>
      <c r="V57">
        <v>6.5065499999999998E-3</v>
      </c>
      <c r="W57">
        <v>0.84597199999999995</v>
      </c>
      <c r="X57">
        <v>4.4820200000000003</v>
      </c>
      <c r="Y57" t="s">
        <v>356</v>
      </c>
      <c r="Z57" t="s">
        <v>356</v>
      </c>
      <c r="AA57" t="s">
        <v>357</v>
      </c>
    </row>
    <row r="58" spans="1:27" x14ac:dyDescent="0.3">
      <c r="A58">
        <v>34.060299999999998</v>
      </c>
      <c r="B58">
        <v>34.027000000000001</v>
      </c>
      <c r="C58">
        <v>34.173000000000002</v>
      </c>
      <c r="D58">
        <v>33.813400000000001</v>
      </c>
      <c r="E58">
        <v>32.893099999999997</v>
      </c>
      <c r="F58">
        <v>33.276800000000001</v>
      </c>
      <c r="G58">
        <v>33.279299999999999</v>
      </c>
      <c r="H58">
        <v>33.244</v>
      </c>
      <c r="I58" t="s">
        <v>29</v>
      </c>
      <c r="J58" t="s">
        <v>30</v>
      </c>
      <c r="K58">
        <v>76</v>
      </c>
      <c r="L58">
        <v>76</v>
      </c>
      <c r="M58">
        <v>73</v>
      </c>
      <c r="N58">
        <v>54.5</v>
      </c>
      <c r="O58">
        <v>54.5</v>
      </c>
      <c r="P58">
        <v>53.1</v>
      </c>
      <c r="Q58">
        <v>202.06</v>
      </c>
      <c r="R58">
        <v>0</v>
      </c>
      <c r="S58">
        <v>323.31</v>
      </c>
      <c r="T58">
        <v>343620000000</v>
      </c>
      <c r="U58">
        <v>1032</v>
      </c>
      <c r="V58">
        <v>4.1245600000000001E-4</v>
      </c>
      <c r="W58">
        <v>0.84509800000000002</v>
      </c>
      <c r="X58">
        <v>7.0341100000000001</v>
      </c>
      <c r="Y58" t="s">
        <v>1459</v>
      </c>
      <c r="Z58" t="s">
        <v>1459</v>
      </c>
      <c r="AA58" t="s">
        <v>1460</v>
      </c>
    </row>
    <row r="59" spans="1:27" x14ac:dyDescent="0.3">
      <c r="A59">
        <v>34.063699999999997</v>
      </c>
      <c r="B59">
        <v>33.808399999999999</v>
      </c>
      <c r="C59">
        <v>33.828099999999999</v>
      </c>
      <c r="D59">
        <v>33.538200000000003</v>
      </c>
      <c r="E59">
        <v>32.793700000000001</v>
      </c>
      <c r="F59">
        <v>32.935000000000002</v>
      </c>
      <c r="G59">
        <v>33.072200000000002</v>
      </c>
      <c r="H59">
        <v>33.078299999999999</v>
      </c>
      <c r="I59" t="s">
        <v>29</v>
      </c>
      <c r="J59" t="s">
        <v>30</v>
      </c>
      <c r="K59">
        <v>22</v>
      </c>
      <c r="L59">
        <v>22</v>
      </c>
      <c r="M59">
        <v>22</v>
      </c>
      <c r="N59">
        <v>83.2</v>
      </c>
      <c r="O59">
        <v>83.2</v>
      </c>
      <c r="P59">
        <v>83.2</v>
      </c>
      <c r="Q59">
        <v>29.352</v>
      </c>
      <c r="R59">
        <v>0</v>
      </c>
      <c r="S59">
        <v>323.31</v>
      </c>
      <c r="T59">
        <v>283170000000</v>
      </c>
      <c r="U59">
        <v>299</v>
      </c>
      <c r="V59">
        <v>5.7178800000000005E-4</v>
      </c>
      <c r="W59">
        <v>0.83977500000000005</v>
      </c>
      <c r="X59">
        <v>6.6211399999999996</v>
      </c>
      <c r="Y59" t="s">
        <v>1055</v>
      </c>
      <c r="Z59" t="s">
        <v>1055</v>
      </c>
      <c r="AA59" t="s">
        <v>1056</v>
      </c>
    </row>
    <row r="60" spans="1:27" x14ac:dyDescent="0.3">
      <c r="A60">
        <v>29.16</v>
      </c>
      <c r="B60">
        <v>28.988399999999999</v>
      </c>
      <c r="C60">
        <v>28.7912</v>
      </c>
      <c r="D60">
        <v>29.2989</v>
      </c>
      <c r="E60">
        <v>27.911300000000001</v>
      </c>
      <c r="F60">
        <v>28.210999999999999</v>
      </c>
      <c r="G60">
        <v>28.680199999999999</v>
      </c>
      <c r="H60">
        <v>28.096399999999999</v>
      </c>
      <c r="I60" t="s">
        <v>29</v>
      </c>
      <c r="J60" t="s">
        <v>30</v>
      </c>
      <c r="K60">
        <v>9</v>
      </c>
      <c r="L60">
        <v>8</v>
      </c>
      <c r="M60">
        <v>8</v>
      </c>
      <c r="N60">
        <v>58.8</v>
      </c>
      <c r="O60">
        <v>54.6</v>
      </c>
      <c r="P60">
        <v>54.6</v>
      </c>
      <c r="Q60">
        <v>27.312000000000001</v>
      </c>
      <c r="R60">
        <v>0</v>
      </c>
      <c r="S60">
        <v>323.31</v>
      </c>
      <c r="T60">
        <v>11338000000</v>
      </c>
      <c r="U60">
        <v>87</v>
      </c>
      <c r="V60">
        <v>5.4800099999999996E-3</v>
      </c>
      <c r="W60">
        <v>0.83487199999999995</v>
      </c>
      <c r="X60">
        <v>4.23332</v>
      </c>
      <c r="Y60" t="s">
        <v>354</v>
      </c>
      <c r="Z60" t="s">
        <v>354</v>
      </c>
      <c r="AA60" t="s">
        <v>355</v>
      </c>
    </row>
    <row r="61" spans="1:27" x14ac:dyDescent="0.3">
      <c r="A61">
        <v>26.479600000000001</v>
      </c>
      <c r="B61">
        <v>26.945799999999998</v>
      </c>
      <c r="C61">
        <v>26.876100000000001</v>
      </c>
      <c r="D61">
        <v>26.760899999999999</v>
      </c>
      <c r="E61">
        <v>25.744599999999998</v>
      </c>
      <c r="F61">
        <v>25.933800000000002</v>
      </c>
      <c r="G61">
        <v>25.839500000000001</v>
      </c>
      <c r="H61">
        <v>26.22</v>
      </c>
      <c r="I61" t="s">
        <v>29</v>
      </c>
      <c r="J61" t="s">
        <v>30</v>
      </c>
      <c r="K61">
        <v>11</v>
      </c>
      <c r="L61">
        <v>11</v>
      </c>
      <c r="M61">
        <v>11</v>
      </c>
      <c r="N61">
        <v>49.4</v>
      </c>
      <c r="O61">
        <v>49.4</v>
      </c>
      <c r="P61">
        <v>49.4</v>
      </c>
      <c r="Q61">
        <v>38.222000000000001</v>
      </c>
      <c r="R61">
        <v>0</v>
      </c>
      <c r="S61">
        <v>160.52000000000001</v>
      </c>
      <c r="T61">
        <v>2342600000</v>
      </c>
      <c r="U61">
        <v>51</v>
      </c>
      <c r="V61">
        <v>1.23419E-3</v>
      </c>
      <c r="W61">
        <v>0.831121</v>
      </c>
      <c r="X61">
        <v>5.7229999999999999</v>
      </c>
      <c r="Y61" t="s">
        <v>168</v>
      </c>
      <c r="Z61" t="s">
        <v>169</v>
      </c>
      <c r="AA61" t="s">
        <v>170</v>
      </c>
    </row>
    <row r="62" spans="1:27" x14ac:dyDescent="0.3">
      <c r="A62">
        <v>30.0335</v>
      </c>
      <c r="B62">
        <v>29.953900000000001</v>
      </c>
      <c r="C62">
        <v>29.761199999999999</v>
      </c>
      <c r="D62">
        <v>30.039000000000001</v>
      </c>
      <c r="E62">
        <v>29.1845</v>
      </c>
      <c r="F62">
        <v>28.9541</v>
      </c>
      <c r="G62">
        <v>29.226700000000001</v>
      </c>
      <c r="H62">
        <v>29.111599999999999</v>
      </c>
      <c r="I62" t="s">
        <v>29</v>
      </c>
      <c r="J62" t="s">
        <v>30</v>
      </c>
      <c r="K62">
        <v>27</v>
      </c>
      <c r="L62">
        <v>27</v>
      </c>
      <c r="M62">
        <v>26</v>
      </c>
      <c r="N62">
        <v>76.5</v>
      </c>
      <c r="O62">
        <v>76.5</v>
      </c>
      <c r="P62">
        <v>73.900000000000006</v>
      </c>
      <c r="Q62">
        <v>54.091999999999999</v>
      </c>
      <c r="R62">
        <v>0</v>
      </c>
      <c r="S62">
        <v>323.31</v>
      </c>
      <c r="T62">
        <v>20402000000</v>
      </c>
      <c r="U62">
        <v>194</v>
      </c>
      <c r="V62" s="1">
        <v>8.3859500000000006E-5</v>
      </c>
      <c r="W62">
        <v>0.82770900000000003</v>
      </c>
      <c r="X62">
        <v>9.3695799999999991</v>
      </c>
      <c r="Y62" t="s">
        <v>771</v>
      </c>
      <c r="Z62" t="s">
        <v>771</v>
      </c>
      <c r="AA62" t="s">
        <v>772</v>
      </c>
    </row>
    <row r="63" spans="1:27" x14ac:dyDescent="0.3">
      <c r="A63">
        <v>27.049499999999998</v>
      </c>
      <c r="B63">
        <v>26.664400000000001</v>
      </c>
      <c r="C63">
        <v>26.748000000000001</v>
      </c>
      <c r="D63">
        <v>26.8459</v>
      </c>
      <c r="E63">
        <v>25.660599999999999</v>
      </c>
      <c r="F63">
        <v>25.715800000000002</v>
      </c>
      <c r="G63">
        <v>26.296399999999998</v>
      </c>
      <c r="H63">
        <v>26.3293</v>
      </c>
      <c r="I63" t="s">
        <v>29</v>
      </c>
      <c r="J63" t="s">
        <v>30</v>
      </c>
      <c r="K63">
        <v>11</v>
      </c>
      <c r="L63">
        <v>11</v>
      </c>
      <c r="M63">
        <v>11</v>
      </c>
      <c r="N63">
        <v>19.7</v>
      </c>
      <c r="O63">
        <v>19.7</v>
      </c>
      <c r="P63">
        <v>19.7</v>
      </c>
      <c r="Q63">
        <v>103.84</v>
      </c>
      <c r="R63">
        <v>0</v>
      </c>
      <c r="S63">
        <v>147.72</v>
      </c>
      <c r="T63">
        <v>2265300000</v>
      </c>
      <c r="U63">
        <v>51</v>
      </c>
      <c r="V63">
        <v>5.9776600000000001E-3</v>
      </c>
      <c r="W63">
        <v>0.82642199999999999</v>
      </c>
      <c r="X63">
        <v>4.1550000000000002</v>
      </c>
      <c r="Y63" t="s">
        <v>197</v>
      </c>
      <c r="Z63" t="s">
        <v>197</v>
      </c>
      <c r="AA63" t="s">
        <v>198</v>
      </c>
    </row>
    <row r="64" spans="1:27" x14ac:dyDescent="0.3">
      <c r="A64">
        <v>27.632999999999999</v>
      </c>
      <c r="B64">
        <v>27.3536</v>
      </c>
      <c r="C64">
        <v>27.3856</v>
      </c>
      <c r="D64">
        <v>27.7212</v>
      </c>
      <c r="E64">
        <v>26.686599999999999</v>
      </c>
      <c r="F64">
        <v>26.520900000000001</v>
      </c>
      <c r="G64">
        <v>26.879000000000001</v>
      </c>
      <c r="H64">
        <v>26.711099999999998</v>
      </c>
      <c r="I64" t="s">
        <v>29</v>
      </c>
      <c r="J64" t="s">
        <v>30</v>
      </c>
      <c r="K64">
        <v>14</v>
      </c>
      <c r="L64">
        <v>14</v>
      </c>
      <c r="M64">
        <v>14</v>
      </c>
      <c r="N64">
        <v>45.4</v>
      </c>
      <c r="O64">
        <v>45.4</v>
      </c>
      <c r="P64">
        <v>45.4</v>
      </c>
      <c r="Q64">
        <v>56.27</v>
      </c>
      <c r="R64">
        <v>0</v>
      </c>
      <c r="S64">
        <v>323.31</v>
      </c>
      <c r="T64">
        <v>3933300000</v>
      </c>
      <c r="U64">
        <v>80</v>
      </c>
      <c r="V64">
        <v>4.0392E-4</v>
      </c>
      <c r="W64">
        <v>0.82398300000000002</v>
      </c>
      <c r="X64">
        <v>7.0612399999999997</v>
      </c>
      <c r="Y64" t="s">
        <v>607</v>
      </c>
      <c r="Z64" t="s">
        <v>607</v>
      </c>
      <c r="AA64" t="s">
        <v>608</v>
      </c>
    </row>
    <row r="65" spans="1:27" x14ac:dyDescent="0.3">
      <c r="A65">
        <v>33.119399999999999</v>
      </c>
      <c r="B65">
        <v>32.964799999999997</v>
      </c>
      <c r="C65">
        <v>32.687600000000003</v>
      </c>
      <c r="D65">
        <v>33.110599999999998</v>
      </c>
      <c r="E65">
        <v>32.078600000000002</v>
      </c>
      <c r="F65">
        <v>32.1479</v>
      </c>
      <c r="G65">
        <v>32.200600000000001</v>
      </c>
      <c r="H65">
        <v>32.170499999999997</v>
      </c>
      <c r="I65" t="s">
        <v>29</v>
      </c>
      <c r="J65" t="s">
        <v>30</v>
      </c>
      <c r="K65">
        <v>131</v>
      </c>
      <c r="L65">
        <v>131</v>
      </c>
      <c r="M65">
        <v>131</v>
      </c>
      <c r="N65">
        <v>68.8</v>
      </c>
      <c r="O65">
        <v>68.8</v>
      </c>
      <c r="P65">
        <v>68.8</v>
      </c>
      <c r="Q65">
        <v>191.41</v>
      </c>
      <c r="R65">
        <v>0</v>
      </c>
      <c r="S65">
        <v>323.31</v>
      </c>
      <c r="T65">
        <v>167760000000</v>
      </c>
      <c r="U65">
        <v>1149</v>
      </c>
      <c r="V65">
        <v>2.1951499999999999E-4</v>
      </c>
      <c r="W65">
        <v>0.82115000000000005</v>
      </c>
      <c r="X65">
        <v>7.8911600000000002</v>
      </c>
      <c r="Y65" t="s">
        <v>1477</v>
      </c>
      <c r="Z65" t="s">
        <v>1477</v>
      </c>
      <c r="AA65" t="s">
        <v>1478</v>
      </c>
    </row>
    <row r="66" spans="1:27" x14ac:dyDescent="0.3">
      <c r="A66">
        <v>26.615100000000002</v>
      </c>
      <c r="B66">
        <v>26.926400000000001</v>
      </c>
      <c r="C66">
        <v>26.519500000000001</v>
      </c>
      <c r="D66">
        <v>27.010200000000001</v>
      </c>
      <c r="E66">
        <v>25.513100000000001</v>
      </c>
      <c r="F66">
        <v>25.968599999999999</v>
      </c>
      <c r="G66">
        <v>26.045200000000001</v>
      </c>
      <c r="H66">
        <v>26.274999999999999</v>
      </c>
      <c r="I66" t="s">
        <v>29</v>
      </c>
      <c r="J66" t="s">
        <v>30</v>
      </c>
      <c r="K66">
        <v>13</v>
      </c>
      <c r="L66">
        <v>13</v>
      </c>
      <c r="M66">
        <v>13</v>
      </c>
      <c r="N66">
        <v>49.3</v>
      </c>
      <c r="O66">
        <v>49.3</v>
      </c>
      <c r="P66">
        <v>49.3</v>
      </c>
      <c r="Q66">
        <v>31.4</v>
      </c>
      <c r="R66">
        <v>0</v>
      </c>
      <c r="S66">
        <v>323.31</v>
      </c>
      <c r="T66">
        <v>2440500000</v>
      </c>
      <c r="U66">
        <v>71</v>
      </c>
      <c r="V66">
        <v>6.2913700000000001E-3</v>
      </c>
      <c r="W66">
        <v>0.81732899999999997</v>
      </c>
      <c r="X66">
        <v>4.1092899999999997</v>
      </c>
      <c r="Y66" t="s">
        <v>1061</v>
      </c>
      <c r="Z66" t="s">
        <v>1061</v>
      </c>
      <c r="AA66" t="s">
        <v>1062</v>
      </c>
    </row>
    <row r="67" spans="1:27" x14ac:dyDescent="0.3">
      <c r="A67">
        <v>26.462700000000002</v>
      </c>
      <c r="B67">
        <v>26.374300000000002</v>
      </c>
      <c r="C67">
        <v>25.934899999999999</v>
      </c>
      <c r="D67">
        <v>26.0672</v>
      </c>
      <c r="E67">
        <v>25.327400000000001</v>
      </c>
      <c r="F67">
        <v>25.564299999999999</v>
      </c>
      <c r="G67">
        <v>25.7575</v>
      </c>
      <c r="H67">
        <v>24.9312</v>
      </c>
      <c r="I67" t="s">
        <v>29</v>
      </c>
      <c r="J67" t="s">
        <v>30</v>
      </c>
      <c r="K67">
        <v>14</v>
      </c>
      <c r="L67">
        <v>14</v>
      </c>
      <c r="M67">
        <v>14</v>
      </c>
      <c r="N67">
        <v>11.9</v>
      </c>
      <c r="O67">
        <v>11.9</v>
      </c>
      <c r="P67">
        <v>11.9</v>
      </c>
      <c r="Q67">
        <v>219.53</v>
      </c>
      <c r="R67">
        <v>0</v>
      </c>
      <c r="S67">
        <v>215.15</v>
      </c>
      <c r="T67">
        <v>1574700000</v>
      </c>
      <c r="U67">
        <v>51</v>
      </c>
      <c r="V67">
        <v>9.5228199999999995E-3</v>
      </c>
      <c r="W67">
        <v>0.81468300000000005</v>
      </c>
      <c r="X67">
        <v>3.74884</v>
      </c>
      <c r="Y67" t="s">
        <v>788</v>
      </c>
      <c r="Z67" t="s">
        <v>788</v>
      </c>
      <c r="AA67" t="s">
        <v>789</v>
      </c>
    </row>
    <row r="68" spans="1:27" x14ac:dyDescent="0.3">
      <c r="A68">
        <v>30.808800000000002</v>
      </c>
      <c r="B68">
        <v>30.9483</v>
      </c>
      <c r="C68">
        <v>30.752099999999999</v>
      </c>
      <c r="D68">
        <v>30.988499999999998</v>
      </c>
      <c r="E68">
        <v>29.874600000000001</v>
      </c>
      <c r="F68">
        <v>30.028500000000001</v>
      </c>
      <c r="G68">
        <v>30.5932</v>
      </c>
      <c r="H68">
        <v>29.827300000000001</v>
      </c>
      <c r="I68" t="s">
        <v>29</v>
      </c>
      <c r="J68" t="s">
        <v>30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182.81</v>
      </c>
      <c r="R68">
        <v>0</v>
      </c>
      <c r="S68">
        <v>39.281999999999996</v>
      </c>
      <c r="T68">
        <v>38664000000</v>
      </c>
      <c r="U68">
        <v>23</v>
      </c>
      <c r="V68">
        <v>5.12649E-3</v>
      </c>
      <c r="W68">
        <v>0.79351700000000003</v>
      </c>
      <c r="X68">
        <v>4.2939800000000004</v>
      </c>
      <c r="Y68" t="s">
        <v>473</v>
      </c>
      <c r="Z68" t="s">
        <v>473</v>
      </c>
      <c r="AA68" t="s">
        <v>474</v>
      </c>
    </row>
    <row r="69" spans="1:27" x14ac:dyDescent="0.3">
      <c r="A69">
        <v>27.675799999999999</v>
      </c>
      <c r="B69">
        <v>27.755400000000002</v>
      </c>
      <c r="C69">
        <v>27.738900000000001</v>
      </c>
      <c r="D69">
        <v>27.833600000000001</v>
      </c>
      <c r="E69">
        <v>26.9727</v>
      </c>
      <c r="F69">
        <v>26.723800000000001</v>
      </c>
      <c r="G69">
        <v>26.9986</v>
      </c>
      <c r="H69">
        <v>27.158899999999999</v>
      </c>
      <c r="I69" t="s">
        <v>29</v>
      </c>
      <c r="J69" t="s">
        <v>30</v>
      </c>
      <c r="K69">
        <v>20</v>
      </c>
      <c r="L69">
        <v>20</v>
      </c>
      <c r="M69">
        <v>20</v>
      </c>
      <c r="N69">
        <v>58.1</v>
      </c>
      <c r="O69">
        <v>58.1</v>
      </c>
      <c r="P69">
        <v>58.1</v>
      </c>
      <c r="Q69">
        <v>55.661000000000001</v>
      </c>
      <c r="R69">
        <v>0</v>
      </c>
      <c r="S69">
        <v>323.31</v>
      </c>
      <c r="T69">
        <v>4633500000</v>
      </c>
      <c r="U69">
        <v>115</v>
      </c>
      <c r="V69">
        <v>1.7282899999999999E-4</v>
      </c>
      <c r="W69">
        <v>0.78741499999999998</v>
      </c>
      <c r="X69">
        <v>8.2382500000000007</v>
      </c>
      <c r="Y69" t="s">
        <v>517</v>
      </c>
      <c r="Z69" t="s">
        <v>517</v>
      </c>
      <c r="AA69" t="s">
        <v>518</v>
      </c>
    </row>
    <row r="70" spans="1:27" x14ac:dyDescent="0.3">
      <c r="A70">
        <v>28.675000000000001</v>
      </c>
      <c r="B70">
        <v>28.563700000000001</v>
      </c>
      <c r="C70">
        <v>28.366399999999999</v>
      </c>
      <c r="D70">
        <v>28.635100000000001</v>
      </c>
      <c r="E70">
        <v>27.766999999999999</v>
      </c>
      <c r="F70">
        <v>27.696400000000001</v>
      </c>
      <c r="G70">
        <v>27.886500000000002</v>
      </c>
      <c r="H70">
        <v>27.744</v>
      </c>
      <c r="I70" t="s">
        <v>29</v>
      </c>
      <c r="J70" t="s">
        <v>30</v>
      </c>
      <c r="K70">
        <v>18</v>
      </c>
      <c r="L70">
        <v>18</v>
      </c>
      <c r="M70">
        <v>18</v>
      </c>
      <c r="N70">
        <v>19.399999999999999</v>
      </c>
      <c r="O70">
        <v>19.399999999999999</v>
      </c>
      <c r="P70">
        <v>19.399999999999999</v>
      </c>
      <c r="Q70">
        <v>184.68</v>
      </c>
      <c r="R70">
        <v>0</v>
      </c>
      <c r="S70">
        <v>323.31</v>
      </c>
      <c r="T70">
        <v>7893200000</v>
      </c>
      <c r="U70">
        <v>128</v>
      </c>
      <c r="V70" s="1">
        <v>6.1811700000000003E-5</v>
      </c>
      <c r="W70">
        <v>0.78655200000000003</v>
      </c>
      <c r="X70">
        <v>9.8865400000000001</v>
      </c>
      <c r="Y70" t="s">
        <v>1036</v>
      </c>
      <c r="Z70" t="s">
        <v>1036</v>
      </c>
      <c r="AA70" t="s">
        <v>1037</v>
      </c>
    </row>
    <row r="71" spans="1:27" x14ac:dyDescent="0.3">
      <c r="A71">
        <v>25.811800000000002</v>
      </c>
      <c r="B71">
        <v>25.9893</v>
      </c>
      <c r="C71">
        <v>25.8018</v>
      </c>
      <c r="D71">
        <v>26.0261</v>
      </c>
      <c r="E71">
        <v>25.068000000000001</v>
      </c>
      <c r="F71">
        <v>24.639399999999998</v>
      </c>
      <c r="G71">
        <v>25.544799999999999</v>
      </c>
      <c r="H71">
        <v>25.273499999999999</v>
      </c>
      <c r="I71" t="s">
        <v>29</v>
      </c>
      <c r="J71" t="s">
        <v>30</v>
      </c>
      <c r="K71">
        <v>16</v>
      </c>
      <c r="L71">
        <v>16</v>
      </c>
      <c r="M71">
        <v>16</v>
      </c>
      <c r="N71">
        <v>41.1</v>
      </c>
      <c r="O71">
        <v>41.1</v>
      </c>
      <c r="P71">
        <v>41.1</v>
      </c>
      <c r="Q71">
        <v>62.395000000000003</v>
      </c>
      <c r="R71">
        <v>0</v>
      </c>
      <c r="S71">
        <v>185.41</v>
      </c>
      <c r="T71">
        <v>1363700000</v>
      </c>
      <c r="U71">
        <v>62</v>
      </c>
      <c r="V71">
        <v>8.1139999999999997E-3</v>
      </c>
      <c r="W71">
        <v>0.77581599999999995</v>
      </c>
      <c r="X71">
        <v>3.8860199999999998</v>
      </c>
      <c r="Y71" t="s">
        <v>1449</v>
      </c>
      <c r="Z71" t="s">
        <v>1449</v>
      </c>
      <c r="AA71" t="s">
        <v>1450</v>
      </c>
    </row>
    <row r="72" spans="1:27" x14ac:dyDescent="0.3">
      <c r="A72">
        <v>28.105699999999999</v>
      </c>
      <c r="B72">
        <v>28.737200000000001</v>
      </c>
      <c r="C72">
        <v>28.851600000000001</v>
      </c>
      <c r="D72">
        <v>28.205400000000001</v>
      </c>
      <c r="E72">
        <v>26.962900000000001</v>
      </c>
      <c r="F72">
        <v>27.872599999999998</v>
      </c>
      <c r="G72">
        <v>27.935500000000001</v>
      </c>
      <c r="H72">
        <v>28.028300000000002</v>
      </c>
      <c r="I72" t="s">
        <v>29</v>
      </c>
      <c r="J72" t="s">
        <v>30</v>
      </c>
      <c r="K72">
        <v>4</v>
      </c>
      <c r="L72">
        <v>4</v>
      </c>
      <c r="M72">
        <v>4</v>
      </c>
      <c r="N72">
        <v>60.4</v>
      </c>
      <c r="O72">
        <v>60.4</v>
      </c>
      <c r="P72">
        <v>60.4</v>
      </c>
      <c r="Q72">
        <v>11.273</v>
      </c>
      <c r="R72">
        <v>0</v>
      </c>
      <c r="S72">
        <v>122.89</v>
      </c>
      <c r="T72">
        <v>7533800000</v>
      </c>
      <c r="U72">
        <v>42</v>
      </c>
      <c r="V72">
        <v>4.6688E-2</v>
      </c>
      <c r="W72">
        <v>0.77514499999999997</v>
      </c>
      <c r="X72">
        <v>2.4974699999999999</v>
      </c>
      <c r="Y72" t="s">
        <v>736</v>
      </c>
      <c r="Z72" t="s">
        <v>736</v>
      </c>
      <c r="AA72" t="s">
        <v>91</v>
      </c>
    </row>
    <row r="73" spans="1:27" x14ac:dyDescent="0.3">
      <c r="A73">
        <v>28.574400000000001</v>
      </c>
      <c r="B73">
        <v>29.0259</v>
      </c>
      <c r="C73">
        <v>28.860800000000001</v>
      </c>
      <c r="D73">
        <v>28.708600000000001</v>
      </c>
      <c r="E73">
        <v>27.991700000000002</v>
      </c>
      <c r="F73">
        <v>28.1294</v>
      </c>
      <c r="G73">
        <v>28.074300000000001</v>
      </c>
      <c r="H73">
        <v>27.927299999999999</v>
      </c>
      <c r="I73" t="s">
        <v>29</v>
      </c>
      <c r="J73" t="s">
        <v>30</v>
      </c>
      <c r="K73">
        <v>33</v>
      </c>
      <c r="L73">
        <v>33</v>
      </c>
      <c r="M73">
        <v>33</v>
      </c>
      <c r="N73">
        <v>62.4</v>
      </c>
      <c r="O73">
        <v>62.4</v>
      </c>
      <c r="P73">
        <v>62.4</v>
      </c>
      <c r="Q73">
        <v>63.091000000000001</v>
      </c>
      <c r="R73">
        <v>0</v>
      </c>
      <c r="S73">
        <v>323.31</v>
      </c>
      <c r="T73">
        <v>9308800000</v>
      </c>
      <c r="U73">
        <v>175</v>
      </c>
      <c r="V73">
        <v>3.8815699999999998E-4</v>
      </c>
      <c r="W73">
        <v>0.76177399999999995</v>
      </c>
      <c r="X73">
        <v>7.1131099999999998</v>
      </c>
      <c r="Y73" t="s">
        <v>235</v>
      </c>
      <c r="Z73" t="s">
        <v>235</v>
      </c>
      <c r="AA73" t="s">
        <v>236</v>
      </c>
    </row>
    <row r="74" spans="1:27" x14ac:dyDescent="0.3">
      <c r="A74">
        <v>24.383199999999999</v>
      </c>
      <c r="B74">
        <v>24.283100000000001</v>
      </c>
      <c r="C74">
        <v>24.590900000000001</v>
      </c>
      <c r="D74">
        <v>24.564399999999999</v>
      </c>
      <c r="E74">
        <v>23.5456</v>
      </c>
      <c r="F74">
        <v>23.767600000000002</v>
      </c>
      <c r="G74">
        <v>23.935500000000001</v>
      </c>
      <c r="H74">
        <v>23.616099999999999</v>
      </c>
      <c r="I74" t="s">
        <v>29</v>
      </c>
      <c r="J74" t="s">
        <v>30</v>
      </c>
      <c r="K74">
        <v>6</v>
      </c>
      <c r="L74">
        <v>6</v>
      </c>
      <c r="M74">
        <v>6</v>
      </c>
      <c r="N74">
        <v>16.3</v>
      </c>
      <c r="O74">
        <v>16.3</v>
      </c>
      <c r="P74">
        <v>16.3</v>
      </c>
      <c r="Q74">
        <v>67.022000000000006</v>
      </c>
      <c r="R74">
        <v>0</v>
      </c>
      <c r="S74">
        <v>71.073999999999998</v>
      </c>
      <c r="T74">
        <v>489460000</v>
      </c>
      <c r="U74">
        <v>24</v>
      </c>
      <c r="V74">
        <v>6.2955200000000002E-4</v>
      </c>
      <c r="W74">
        <v>0.73922299999999996</v>
      </c>
      <c r="X74">
        <v>6.5032300000000003</v>
      </c>
      <c r="Y74" t="s">
        <v>1258</v>
      </c>
      <c r="Z74" t="s">
        <v>1258</v>
      </c>
      <c r="AA74" t="s">
        <v>1259</v>
      </c>
    </row>
    <row r="75" spans="1:27" x14ac:dyDescent="0.3">
      <c r="A75">
        <v>23.338899999999999</v>
      </c>
      <c r="B75">
        <v>23.6556</v>
      </c>
      <c r="C75">
        <v>23.6389</v>
      </c>
      <c r="D75">
        <v>23.450900000000001</v>
      </c>
      <c r="E75">
        <v>22.926500000000001</v>
      </c>
      <c r="F75" t="s">
        <v>41</v>
      </c>
      <c r="G75">
        <v>22.641500000000001</v>
      </c>
      <c r="H75" t="s">
        <v>41</v>
      </c>
      <c r="I75" t="s">
        <v>29</v>
      </c>
      <c r="J75" t="s">
        <v>30</v>
      </c>
      <c r="K75">
        <v>3</v>
      </c>
      <c r="L75">
        <v>3</v>
      </c>
      <c r="M75">
        <v>3</v>
      </c>
      <c r="N75">
        <v>17.7</v>
      </c>
      <c r="O75">
        <v>17.7</v>
      </c>
      <c r="P75">
        <v>17.7</v>
      </c>
      <c r="Q75">
        <v>23.981000000000002</v>
      </c>
      <c r="R75">
        <v>0</v>
      </c>
      <c r="S75">
        <v>40.18</v>
      </c>
      <c r="T75">
        <v>225030000</v>
      </c>
      <c r="U75">
        <v>17</v>
      </c>
      <c r="V75">
        <v>6.9023399999999999E-3</v>
      </c>
      <c r="W75">
        <v>0.73708700000000005</v>
      </c>
      <c r="X75">
        <v>5.1166200000000002</v>
      </c>
      <c r="Y75" t="s">
        <v>1309</v>
      </c>
      <c r="Z75" t="s">
        <v>1309</v>
      </c>
      <c r="AA75" t="s">
        <v>1310</v>
      </c>
    </row>
    <row r="76" spans="1:27" x14ac:dyDescent="0.3">
      <c r="A76">
        <v>29.0185</v>
      </c>
      <c r="B76">
        <v>28.613800000000001</v>
      </c>
      <c r="C76">
        <v>28.895</v>
      </c>
      <c r="D76">
        <v>29.2361</v>
      </c>
      <c r="E76">
        <v>27.9102</v>
      </c>
      <c r="F76">
        <v>28.046199999999999</v>
      </c>
      <c r="G76">
        <v>28.514500000000002</v>
      </c>
      <c r="H76">
        <v>28.382200000000001</v>
      </c>
      <c r="I76" t="s">
        <v>29</v>
      </c>
      <c r="J76" t="s">
        <v>30</v>
      </c>
      <c r="K76">
        <v>31</v>
      </c>
      <c r="L76">
        <v>31</v>
      </c>
      <c r="M76">
        <v>31</v>
      </c>
      <c r="N76">
        <v>29.8</v>
      </c>
      <c r="O76">
        <v>29.8</v>
      </c>
      <c r="P76">
        <v>29.8</v>
      </c>
      <c r="Q76">
        <v>178.19</v>
      </c>
      <c r="R76">
        <v>0</v>
      </c>
      <c r="S76">
        <v>323.31</v>
      </c>
      <c r="T76">
        <v>10950000000</v>
      </c>
      <c r="U76">
        <v>227</v>
      </c>
      <c r="V76">
        <v>9.0326099999999999E-3</v>
      </c>
      <c r="W76">
        <v>0.72753299999999999</v>
      </c>
      <c r="X76">
        <v>3.7938499999999999</v>
      </c>
      <c r="Y76" t="s">
        <v>985</v>
      </c>
      <c r="Z76" t="s">
        <v>985</v>
      </c>
      <c r="AA76" t="s">
        <v>986</v>
      </c>
    </row>
    <row r="77" spans="1:27" x14ac:dyDescent="0.3">
      <c r="A77">
        <v>25.6907</v>
      </c>
      <c r="B77">
        <v>26.139099999999999</v>
      </c>
      <c r="C77">
        <v>25.7637</v>
      </c>
      <c r="D77">
        <v>26.2667</v>
      </c>
      <c r="E77">
        <v>24.963200000000001</v>
      </c>
      <c r="F77">
        <v>25.035499999999999</v>
      </c>
      <c r="G77">
        <v>25.482900000000001</v>
      </c>
      <c r="H77">
        <v>25.4757</v>
      </c>
      <c r="I77" t="s">
        <v>29</v>
      </c>
      <c r="J77" t="s">
        <v>30</v>
      </c>
      <c r="K77">
        <v>14</v>
      </c>
      <c r="L77">
        <v>14</v>
      </c>
      <c r="M77">
        <v>14</v>
      </c>
      <c r="N77">
        <v>68.2</v>
      </c>
      <c r="O77">
        <v>68.2</v>
      </c>
      <c r="P77">
        <v>68.2</v>
      </c>
      <c r="Q77">
        <v>41.930999999999997</v>
      </c>
      <c r="R77">
        <v>0</v>
      </c>
      <c r="S77">
        <v>206.36</v>
      </c>
      <c r="T77">
        <v>1361300000</v>
      </c>
      <c r="U77">
        <v>46</v>
      </c>
      <c r="V77">
        <v>1.04974E-2</v>
      </c>
      <c r="W77">
        <v>0.72571099999999999</v>
      </c>
      <c r="X77">
        <v>3.6665399999999999</v>
      </c>
      <c r="Y77" t="s">
        <v>35</v>
      </c>
      <c r="Z77" t="s">
        <v>35</v>
      </c>
      <c r="AA77" t="s">
        <v>36</v>
      </c>
    </row>
    <row r="78" spans="1:27" x14ac:dyDescent="0.3">
      <c r="A78">
        <v>29.027000000000001</v>
      </c>
      <c r="B78">
        <v>29.0365</v>
      </c>
      <c r="C78">
        <v>29.061900000000001</v>
      </c>
      <c r="D78">
        <v>29.0031</v>
      </c>
      <c r="E78">
        <v>28.438300000000002</v>
      </c>
      <c r="F78">
        <v>28.356200000000001</v>
      </c>
      <c r="G78">
        <v>28.260100000000001</v>
      </c>
      <c r="H78">
        <v>28.171700000000001</v>
      </c>
      <c r="I78" t="s">
        <v>29</v>
      </c>
      <c r="J78" t="s">
        <v>30</v>
      </c>
      <c r="K78">
        <v>21</v>
      </c>
      <c r="L78">
        <v>21</v>
      </c>
      <c r="M78">
        <v>18</v>
      </c>
      <c r="N78">
        <v>69.2</v>
      </c>
      <c r="O78">
        <v>69.2</v>
      </c>
      <c r="P78">
        <v>63.3</v>
      </c>
      <c r="Q78">
        <v>46.494999999999997</v>
      </c>
      <c r="R78">
        <v>0</v>
      </c>
      <c r="S78">
        <v>323.31</v>
      </c>
      <c r="T78">
        <v>10678000000</v>
      </c>
      <c r="U78">
        <v>140</v>
      </c>
      <c r="V78" s="1">
        <v>1.7840199999999999E-5</v>
      </c>
      <c r="W78">
        <v>0.72553000000000001</v>
      </c>
      <c r="X78">
        <v>12.2713</v>
      </c>
      <c r="Y78" t="s">
        <v>1057</v>
      </c>
      <c r="Z78" t="s">
        <v>1057</v>
      </c>
      <c r="AA78" t="s">
        <v>1058</v>
      </c>
    </row>
    <row r="79" spans="1:27" x14ac:dyDescent="0.3">
      <c r="A79">
        <v>28.735299999999999</v>
      </c>
      <c r="B79">
        <v>28.965499999999999</v>
      </c>
      <c r="C79">
        <v>28.791399999999999</v>
      </c>
      <c r="D79">
        <v>29.1037</v>
      </c>
      <c r="E79">
        <v>28.256799999999998</v>
      </c>
      <c r="F79">
        <v>28.058900000000001</v>
      </c>
      <c r="G79">
        <v>28.192699999999999</v>
      </c>
      <c r="H79">
        <v>28.202500000000001</v>
      </c>
      <c r="I79" t="s">
        <v>29</v>
      </c>
      <c r="J79" t="s">
        <v>30</v>
      </c>
      <c r="K79">
        <v>27</v>
      </c>
      <c r="L79">
        <v>27</v>
      </c>
      <c r="M79">
        <v>27</v>
      </c>
      <c r="N79">
        <v>72.400000000000006</v>
      </c>
      <c r="O79">
        <v>72.400000000000006</v>
      </c>
      <c r="P79">
        <v>72.400000000000006</v>
      </c>
      <c r="Q79">
        <v>57.311999999999998</v>
      </c>
      <c r="R79">
        <v>0</v>
      </c>
      <c r="S79">
        <v>323.31</v>
      </c>
      <c r="T79">
        <v>10222000000</v>
      </c>
      <c r="U79">
        <v>140</v>
      </c>
      <c r="V79">
        <v>2.5573000000000002E-4</v>
      </c>
      <c r="W79">
        <v>0.72125799999999995</v>
      </c>
      <c r="X79">
        <v>7.6760799999999998</v>
      </c>
      <c r="Y79" t="s">
        <v>1118</v>
      </c>
      <c r="Z79" t="s">
        <v>1118</v>
      </c>
      <c r="AA79" t="s">
        <v>1119</v>
      </c>
    </row>
    <row r="80" spans="1:27" x14ac:dyDescent="0.3">
      <c r="A80">
        <v>29.216200000000001</v>
      </c>
      <c r="B80">
        <v>29.028300000000002</v>
      </c>
      <c r="C80">
        <v>29.308499999999999</v>
      </c>
      <c r="D80">
        <v>29.189599999999999</v>
      </c>
      <c r="E80">
        <v>28.1508</v>
      </c>
      <c r="F80">
        <v>28.323599999999999</v>
      </c>
      <c r="G80">
        <v>28.722999999999999</v>
      </c>
      <c r="H80">
        <v>28.6721</v>
      </c>
      <c r="I80" t="s">
        <v>29</v>
      </c>
      <c r="J80" t="s">
        <v>30</v>
      </c>
      <c r="K80">
        <v>20</v>
      </c>
      <c r="L80">
        <v>20</v>
      </c>
      <c r="M80">
        <v>19</v>
      </c>
      <c r="N80">
        <v>62.1</v>
      </c>
      <c r="O80">
        <v>62.1</v>
      </c>
      <c r="P80">
        <v>59.9</v>
      </c>
      <c r="Q80">
        <v>57.793999999999997</v>
      </c>
      <c r="R80">
        <v>0</v>
      </c>
      <c r="S80">
        <v>323.31</v>
      </c>
      <c r="T80">
        <v>12704000000</v>
      </c>
      <c r="U80">
        <v>125</v>
      </c>
      <c r="V80">
        <v>3.0073399999999998E-3</v>
      </c>
      <c r="W80">
        <v>0.71826699999999999</v>
      </c>
      <c r="X80">
        <v>4.79786</v>
      </c>
      <c r="Y80" t="s">
        <v>951</v>
      </c>
      <c r="Z80" t="s">
        <v>951</v>
      </c>
      <c r="AA80" t="s">
        <v>952</v>
      </c>
    </row>
    <row r="81" spans="1:27" x14ac:dyDescent="0.3">
      <c r="A81">
        <v>27.0261</v>
      </c>
      <c r="B81">
        <v>27.095600000000001</v>
      </c>
      <c r="C81">
        <v>26.9573</v>
      </c>
      <c r="D81">
        <v>26.805499999999999</v>
      </c>
      <c r="E81">
        <v>25.837399999999999</v>
      </c>
      <c r="F81">
        <v>26.1006</v>
      </c>
      <c r="G81">
        <v>26.783100000000001</v>
      </c>
      <c r="H81">
        <v>26.2912</v>
      </c>
      <c r="I81" t="s">
        <v>29</v>
      </c>
      <c r="J81" t="s">
        <v>30</v>
      </c>
      <c r="K81">
        <v>8</v>
      </c>
      <c r="L81">
        <v>8</v>
      </c>
      <c r="M81">
        <v>8</v>
      </c>
      <c r="N81">
        <v>11.5</v>
      </c>
      <c r="O81">
        <v>11.5</v>
      </c>
      <c r="P81">
        <v>11.5</v>
      </c>
      <c r="Q81">
        <v>104.57</v>
      </c>
      <c r="R81">
        <v>0</v>
      </c>
      <c r="S81">
        <v>77.394999999999996</v>
      </c>
      <c r="T81">
        <v>2694900000</v>
      </c>
      <c r="U81">
        <v>48</v>
      </c>
      <c r="V81">
        <v>1.38935E-2</v>
      </c>
      <c r="W81">
        <v>0.71803499999999998</v>
      </c>
      <c r="X81">
        <v>3.4345500000000002</v>
      </c>
      <c r="Y81" t="s">
        <v>1131</v>
      </c>
      <c r="Z81" t="s">
        <v>1131</v>
      </c>
      <c r="AA81" t="s">
        <v>1132</v>
      </c>
    </row>
    <row r="82" spans="1:27" x14ac:dyDescent="0.3">
      <c r="A82">
        <v>31.5718</v>
      </c>
      <c r="B82">
        <v>31.320599999999999</v>
      </c>
      <c r="C82">
        <v>31.51</v>
      </c>
      <c r="D82">
        <v>31.179600000000001</v>
      </c>
      <c r="E82">
        <v>30.5794</v>
      </c>
      <c r="F82">
        <v>30.688700000000001</v>
      </c>
      <c r="G82">
        <v>30.601299999999998</v>
      </c>
      <c r="H82">
        <v>30.864799999999999</v>
      </c>
      <c r="I82" t="s">
        <v>29</v>
      </c>
      <c r="J82" t="s">
        <v>30</v>
      </c>
      <c r="K82">
        <v>12</v>
      </c>
      <c r="L82">
        <v>12</v>
      </c>
      <c r="M82">
        <v>9</v>
      </c>
      <c r="N82">
        <v>87.7</v>
      </c>
      <c r="O82">
        <v>87.7</v>
      </c>
      <c r="P82">
        <v>63.8</v>
      </c>
      <c r="Q82">
        <v>26.89</v>
      </c>
      <c r="R82">
        <v>0</v>
      </c>
      <c r="S82">
        <v>323.31</v>
      </c>
      <c r="T82">
        <v>57105000000</v>
      </c>
      <c r="U82">
        <v>157</v>
      </c>
      <c r="V82">
        <v>6.6623699999999997E-4</v>
      </c>
      <c r="W82">
        <v>0.71194299999999999</v>
      </c>
      <c r="X82">
        <v>6.4346100000000002</v>
      </c>
      <c r="Y82" t="s">
        <v>340</v>
      </c>
      <c r="Z82" t="s">
        <v>341</v>
      </c>
      <c r="AA82" t="s">
        <v>342</v>
      </c>
    </row>
    <row r="83" spans="1:27" x14ac:dyDescent="0.3">
      <c r="A83">
        <v>27.172799999999999</v>
      </c>
      <c r="B83">
        <v>27.0671</v>
      </c>
      <c r="C83">
        <v>26.944700000000001</v>
      </c>
      <c r="D83">
        <v>27.179400000000001</v>
      </c>
      <c r="E83">
        <v>26.311699999999998</v>
      </c>
      <c r="F83">
        <v>26.160499999999999</v>
      </c>
      <c r="G83">
        <v>26.668700000000001</v>
      </c>
      <c r="H83">
        <v>26.380400000000002</v>
      </c>
      <c r="I83" t="s">
        <v>29</v>
      </c>
      <c r="J83" t="s">
        <v>30</v>
      </c>
      <c r="K83">
        <v>12</v>
      </c>
      <c r="L83">
        <v>12</v>
      </c>
      <c r="M83">
        <v>12</v>
      </c>
      <c r="N83">
        <v>46</v>
      </c>
      <c r="O83">
        <v>46</v>
      </c>
      <c r="P83">
        <v>46</v>
      </c>
      <c r="Q83">
        <v>44.521000000000001</v>
      </c>
      <c r="R83">
        <v>0</v>
      </c>
      <c r="S83">
        <v>271.20999999999998</v>
      </c>
      <c r="T83">
        <v>2956000000</v>
      </c>
      <c r="U83">
        <v>58</v>
      </c>
      <c r="V83">
        <v>1.0306899999999999E-3</v>
      </c>
      <c r="W83">
        <v>0.71065900000000004</v>
      </c>
      <c r="X83">
        <v>5.9245000000000001</v>
      </c>
      <c r="Y83" t="s">
        <v>1081</v>
      </c>
      <c r="Z83" t="s">
        <v>1081</v>
      </c>
      <c r="AA83" t="s">
        <v>1082</v>
      </c>
    </row>
    <row r="84" spans="1:27" x14ac:dyDescent="0.3">
      <c r="A84">
        <v>32.220399999999998</v>
      </c>
      <c r="B84">
        <v>32.168500000000002</v>
      </c>
      <c r="C84">
        <v>32.235799999999998</v>
      </c>
      <c r="D84">
        <v>32.0244</v>
      </c>
      <c r="E84">
        <v>31.2666</v>
      </c>
      <c r="F84">
        <v>31.671800000000001</v>
      </c>
      <c r="G84">
        <v>31.355</v>
      </c>
      <c r="H84">
        <v>31.523399999999999</v>
      </c>
      <c r="I84" t="s">
        <v>29</v>
      </c>
      <c r="J84" t="s">
        <v>30</v>
      </c>
      <c r="K84">
        <v>11</v>
      </c>
      <c r="L84">
        <v>11</v>
      </c>
      <c r="M84">
        <v>11</v>
      </c>
      <c r="N84">
        <v>34.700000000000003</v>
      </c>
      <c r="O84">
        <v>34.700000000000003</v>
      </c>
      <c r="P84">
        <v>34.700000000000003</v>
      </c>
      <c r="Q84">
        <v>33.451000000000001</v>
      </c>
      <c r="R84">
        <v>0</v>
      </c>
      <c r="S84">
        <v>323.31</v>
      </c>
      <c r="T84">
        <v>97589000000</v>
      </c>
      <c r="U84">
        <v>248</v>
      </c>
      <c r="V84">
        <v>4.4470600000000001E-4</v>
      </c>
      <c r="W84">
        <v>0.70808800000000005</v>
      </c>
      <c r="X84">
        <v>6.9371400000000003</v>
      </c>
      <c r="Y84" t="s">
        <v>848</v>
      </c>
      <c r="Z84" t="s">
        <v>848</v>
      </c>
      <c r="AA84" t="s">
        <v>849</v>
      </c>
    </row>
    <row r="85" spans="1:27" x14ac:dyDescent="0.3">
      <c r="A85">
        <v>31.706</v>
      </c>
      <c r="B85">
        <v>31.684699999999999</v>
      </c>
      <c r="C85">
        <v>31.744299999999999</v>
      </c>
      <c r="D85">
        <v>31.8856</v>
      </c>
      <c r="E85">
        <v>31.086500000000001</v>
      </c>
      <c r="F85">
        <v>30.9648</v>
      </c>
      <c r="G85">
        <v>31.025099999999998</v>
      </c>
      <c r="H85">
        <v>31.123999999999999</v>
      </c>
      <c r="I85" t="s">
        <v>29</v>
      </c>
      <c r="J85" t="s">
        <v>30</v>
      </c>
      <c r="K85">
        <v>20</v>
      </c>
      <c r="L85">
        <v>20</v>
      </c>
      <c r="M85">
        <v>19</v>
      </c>
      <c r="N85">
        <v>69.3</v>
      </c>
      <c r="O85">
        <v>69.3</v>
      </c>
      <c r="P85">
        <v>66.900000000000006</v>
      </c>
      <c r="Q85">
        <v>35.734000000000002</v>
      </c>
      <c r="R85">
        <v>0</v>
      </c>
      <c r="S85">
        <v>323.31</v>
      </c>
      <c r="T85">
        <v>71474000000</v>
      </c>
      <c r="U85">
        <v>254</v>
      </c>
      <c r="V85" s="1">
        <v>1.7318900000000001E-5</v>
      </c>
      <c r="W85">
        <v>0.70506999999999997</v>
      </c>
      <c r="X85">
        <v>12.334199999999999</v>
      </c>
      <c r="Y85" t="s">
        <v>549</v>
      </c>
      <c r="Z85" t="s">
        <v>549</v>
      </c>
      <c r="AA85" t="s">
        <v>550</v>
      </c>
    </row>
    <row r="86" spans="1:27" x14ac:dyDescent="0.3">
      <c r="A86">
        <v>29.633099999999999</v>
      </c>
      <c r="B86">
        <v>29.454699999999999</v>
      </c>
      <c r="C86">
        <v>29.7029</v>
      </c>
      <c r="D86">
        <v>29.407699999999998</v>
      </c>
      <c r="E86">
        <v>28.723299999999998</v>
      </c>
      <c r="F86">
        <v>28.896000000000001</v>
      </c>
      <c r="G86">
        <v>28.7638</v>
      </c>
      <c r="H86">
        <v>29.0197</v>
      </c>
      <c r="I86" t="s">
        <v>29</v>
      </c>
      <c r="J86" t="s">
        <v>30</v>
      </c>
      <c r="K86">
        <v>11</v>
      </c>
      <c r="L86">
        <v>11</v>
      </c>
      <c r="M86">
        <v>11</v>
      </c>
      <c r="N86">
        <v>38.4</v>
      </c>
      <c r="O86">
        <v>38.4</v>
      </c>
      <c r="P86">
        <v>38.4</v>
      </c>
      <c r="Q86">
        <v>39.225000000000001</v>
      </c>
      <c r="R86">
        <v>0</v>
      </c>
      <c r="S86">
        <v>157.38999999999999</v>
      </c>
      <c r="T86">
        <v>15590000000</v>
      </c>
      <c r="U86">
        <v>85</v>
      </c>
      <c r="V86">
        <v>3.7174499999999999E-4</v>
      </c>
      <c r="W86">
        <v>0.69891800000000004</v>
      </c>
      <c r="X86">
        <v>7.1697699999999998</v>
      </c>
      <c r="Y86" t="s">
        <v>1420</v>
      </c>
      <c r="Z86" t="s">
        <v>1420</v>
      </c>
      <c r="AA86" t="s">
        <v>1421</v>
      </c>
    </row>
    <row r="87" spans="1:27" x14ac:dyDescent="0.3">
      <c r="A87">
        <v>26.883099999999999</v>
      </c>
      <c r="B87">
        <v>27.185300000000002</v>
      </c>
      <c r="C87">
        <v>26.9147</v>
      </c>
      <c r="D87">
        <v>26.773199999999999</v>
      </c>
      <c r="E87">
        <v>25.7942</v>
      </c>
      <c r="F87">
        <v>26.543800000000001</v>
      </c>
      <c r="G87">
        <v>26.525400000000001</v>
      </c>
      <c r="H87">
        <v>26.117000000000001</v>
      </c>
      <c r="I87" t="s">
        <v>29</v>
      </c>
      <c r="J87" t="s">
        <v>30</v>
      </c>
      <c r="K87">
        <v>10</v>
      </c>
      <c r="L87">
        <v>10</v>
      </c>
      <c r="M87">
        <v>10</v>
      </c>
      <c r="N87">
        <v>38.9</v>
      </c>
      <c r="O87">
        <v>38.9</v>
      </c>
      <c r="P87">
        <v>38.9</v>
      </c>
      <c r="Q87">
        <v>37.633000000000003</v>
      </c>
      <c r="R87">
        <v>0</v>
      </c>
      <c r="S87">
        <v>179.37</v>
      </c>
      <c r="T87">
        <v>2608500000</v>
      </c>
      <c r="U87">
        <v>51</v>
      </c>
      <c r="V87">
        <v>1.3269299999999999E-2</v>
      </c>
      <c r="W87">
        <v>0.69395799999999996</v>
      </c>
      <c r="X87">
        <v>3.4721299999999999</v>
      </c>
      <c r="Y87" t="s">
        <v>351</v>
      </c>
      <c r="Z87" t="s">
        <v>351</v>
      </c>
      <c r="AA87" t="s">
        <v>91</v>
      </c>
    </row>
    <row r="88" spans="1:27" x14ac:dyDescent="0.3">
      <c r="A88">
        <v>25.597999999999999</v>
      </c>
      <c r="B88">
        <v>25.5581</v>
      </c>
      <c r="C88">
        <v>25.638300000000001</v>
      </c>
      <c r="D88">
        <v>25.9908</v>
      </c>
      <c r="E88">
        <v>24.544699999999999</v>
      </c>
      <c r="F88">
        <v>25.023599999999998</v>
      </c>
      <c r="G88">
        <v>25.401599999999998</v>
      </c>
      <c r="H88">
        <v>25.042100000000001</v>
      </c>
      <c r="I88" t="s">
        <v>29</v>
      </c>
      <c r="J88" t="s">
        <v>30</v>
      </c>
      <c r="K88">
        <v>10</v>
      </c>
      <c r="L88">
        <v>10</v>
      </c>
      <c r="M88">
        <v>10</v>
      </c>
      <c r="N88">
        <v>37.299999999999997</v>
      </c>
      <c r="O88">
        <v>37.299999999999997</v>
      </c>
      <c r="P88">
        <v>37.299999999999997</v>
      </c>
      <c r="Q88">
        <v>46.350999999999999</v>
      </c>
      <c r="R88">
        <v>0</v>
      </c>
      <c r="S88">
        <v>163.01</v>
      </c>
      <c r="T88">
        <v>1048200000</v>
      </c>
      <c r="U88">
        <v>41</v>
      </c>
      <c r="V88">
        <v>1.3939E-2</v>
      </c>
      <c r="W88">
        <v>0.69331200000000004</v>
      </c>
      <c r="X88">
        <v>3.43188</v>
      </c>
      <c r="Y88" t="s">
        <v>412</v>
      </c>
      <c r="Z88" t="s">
        <v>412</v>
      </c>
      <c r="AA88" t="s">
        <v>413</v>
      </c>
    </row>
    <row r="89" spans="1:27" x14ac:dyDescent="0.3">
      <c r="A89">
        <v>28.127300000000002</v>
      </c>
      <c r="B89">
        <v>27.854399999999998</v>
      </c>
      <c r="C89">
        <v>27.916599999999999</v>
      </c>
      <c r="D89">
        <v>27.8962</v>
      </c>
      <c r="E89">
        <v>27.236699999999999</v>
      </c>
      <c r="F89">
        <v>27.253799999999998</v>
      </c>
      <c r="G89">
        <v>27.299499999999998</v>
      </c>
      <c r="H89">
        <v>27.2395</v>
      </c>
      <c r="I89" t="s">
        <v>29</v>
      </c>
      <c r="J89" t="s">
        <v>30</v>
      </c>
      <c r="K89">
        <v>6</v>
      </c>
      <c r="L89">
        <v>6</v>
      </c>
      <c r="M89">
        <v>6</v>
      </c>
      <c r="N89">
        <v>59</v>
      </c>
      <c r="O89">
        <v>59</v>
      </c>
      <c r="P89">
        <v>59</v>
      </c>
      <c r="Q89">
        <v>17.378</v>
      </c>
      <c r="R89">
        <v>0</v>
      </c>
      <c r="S89">
        <v>196.49</v>
      </c>
      <c r="T89">
        <v>5275100000</v>
      </c>
      <c r="U89">
        <v>40</v>
      </c>
      <c r="V89" s="1">
        <v>3.3005E-5</v>
      </c>
      <c r="W89">
        <v>0.69124699999999994</v>
      </c>
      <c r="X89">
        <v>11.031599999999999</v>
      </c>
      <c r="Y89" t="s">
        <v>1079</v>
      </c>
      <c r="Z89" t="s">
        <v>1079</v>
      </c>
      <c r="AA89" t="s">
        <v>1080</v>
      </c>
    </row>
    <row r="90" spans="1:27" x14ac:dyDescent="0.3">
      <c r="A90">
        <v>25.462299999999999</v>
      </c>
      <c r="B90">
        <v>25.3537</v>
      </c>
      <c r="C90">
        <v>25.445</v>
      </c>
      <c r="D90">
        <v>26.054300000000001</v>
      </c>
      <c r="E90">
        <v>24.607600000000001</v>
      </c>
      <c r="F90">
        <v>24.843499999999999</v>
      </c>
      <c r="G90">
        <v>24.982900000000001</v>
      </c>
      <c r="H90">
        <v>25.130600000000001</v>
      </c>
      <c r="I90" t="s">
        <v>29</v>
      </c>
      <c r="J90" t="s">
        <v>30</v>
      </c>
      <c r="K90">
        <v>6</v>
      </c>
      <c r="L90">
        <v>6</v>
      </c>
      <c r="M90">
        <v>3</v>
      </c>
      <c r="N90">
        <v>16.3</v>
      </c>
      <c r="O90">
        <v>16.3</v>
      </c>
      <c r="P90">
        <v>9.4</v>
      </c>
      <c r="Q90">
        <v>41.218000000000004</v>
      </c>
      <c r="R90">
        <v>0</v>
      </c>
      <c r="S90">
        <v>69.926000000000002</v>
      </c>
      <c r="T90">
        <v>1062200000</v>
      </c>
      <c r="U90">
        <v>24</v>
      </c>
      <c r="V90">
        <v>1.244E-2</v>
      </c>
      <c r="W90">
        <v>0.68767500000000004</v>
      </c>
      <c r="X90">
        <v>3.5251899999999998</v>
      </c>
      <c r="Y90" t="s">
        <v>331</v>
      </c>
      <c r="Z90" t="s">
        <v>331</v>
      </c>
      <c r="AA90" t="s">
        <v>332</v>
      </c>
    </row>
    <row r="91" spans="1:27" x14ac:dyDescent="0.3">
      <c r="A91">
        <v>25.327000000000002</v>
      </c>
      <c r="B91">
        <v>25.466799999999999</v>
      </c>
      <c r="C91">
        <v>25.199200000000001</v>
      </c>
      <c r="D91">
        <v>25.619499999999999</v>
      </c>
      <c r="E91">
        <v>24.543199999999999</v>
      </c>
      <c r="F91">
        <v>24.4969</v>
      </c>
      <c r="G91">
        <v>25.052299999999999</v>
      </c>
      <c r="H91">
        <v>24.774999999999999</v>
      </c>
      <c r="I91" t="s">
        <v>29</v>
      </c>
      <c r="J91" t="s">
        <v>30</v>
      </c>
      <c r="K91">
        <v>12</v>
      </c>
      <c r="L91">
        <v>12</v>
      </c>
      <c r="M91">
        <v>12</v>
      </c>
      <c r="N91">
        <v>40.5</v>
      </c>
      <c r="O91">
        <v>40.5</v>
      </c>
      <c r="P91">
        <v>40.5</v>
      </c>
      <c r="Q91">
        <v>51.418999999999997</v>
      </c>
      <c r="R91">
        <v>0</v>
      </c>
      <c r="S91">
        <v>188.08</v>
      </c>
      <c r="T91">
        <v>908460000</v>
      </c>
      <c r="U91">
        <v>43</v>
      </c>
      <c r="V91">
        <v>4.5960300000000001E-3</v>
      </c>
      <c r="W91">
        <v>0.68630500000000005</v>
      </c>
      <c r="X91">
        <v>4.3944099999999997</v>
      </c>
      <c r="Y91" t="s">
        <v>164</v>
      </c>
      <c r="Z91" t="s">
        <v>164</v>
      </c>
      <c r="AA91" t="s">
        <v>165</v>
      </c>
    </row>
    <row r="92" spans="1:27" x14ac:dyDescent="0.3">
      <c r="A92">
        <v>25.947800000000001</v>
      </c>
      <c r="B92">
        <v>26.233699999999999</v>
      </c>
      <c r="C92">
        <v>26.1721</v>
      </c>
      <c r="D92">
        <v>25.810400000000001</v>
      </c>
      <c r="E92">
        <v>25.002600000000001</v>
      </c>
      <c r="F92">
        <v>25.657800000000002</v>
      </c>
      <c r="G92">
        <v>25.438099999999999</v>
      </c>
      <c r="H92">
        <v>25.328600000000002</v>
      </c>
      <c r="I92" t="s">
        <v>29</v>
      </c>
      <c r="J92" t="s">
        <v>30</v>
      </c>
      <c r="K92">
        <v>12</v>
      </c>
      <c r="L92">
        <v>12</v>
      </c>
      <c r="M92">
        <v>12</v>
      </c>
      <c r="N92">
        <v>17.899999999999999</v>
      </c>
      <c r="O92">
        <v>17.899999999999999</v>
      </c>
      <c r="P92">
        <v>17.899999999999999</v>
      </c>
      <c r="Q92">
        <v>93.632000000000005</v>
      </c>
      <c r="R92">
        <v>0</v>
      </c>
      <c r="S92">
        <v>179.94</v>
      </c>
      <c r="T92">
        <v>1466200000</v>
      </c>
      <c r="U92">
        <v>45</v>
      </c>
      <c r="V92">
        <v>6.5963699999999998E-3</v>
      </c>
      <c r="W92">
        <v>0.68425800000000003</v>
      </c>
      <c r="X92">
        <v>4.06724</v>
      </c>
      <c r="Y92" t="s">
        <v>261</v>
      </c>
      <c r="Z92" t="s">
        <v>261</v>
      </c>
      <c r="AA92" t="s">
        <v>262</v>
      </c>
    </row>
    <row r="93" spans="1:27" x14ac:dyDescent="0.3">
      <c r="A93">
        <v>29.6129</v>
      </c>
      <c r="B93">
        <v>29.597999999999999</v>
      </c>
      <c r="C93">
        <v>29.6435</v>
      </c>
      <c r="D93">
        <v>29.43</v>
      </c>
      <c r="E93">
        <v>28.8506</v>
      </c>
      <c r="F93">
        <v>28.8902</v>
      </c>
      <c r="G93">
        <v>28.939599999999999</v>
      </c>
      <c r="H93">
        <v>28.873799999999999</v>
      </c>
      <c r="I93" t="s">
        <v>29</v>
      </c>
      <c r="J93" t="s">
        <v>30</v>
      </c>
      <c r="K93">
        <v>26</v>
      </c>
      <c r="L93">
        <v>26</v>
      </c>
      <c r="M93">
        <v>26</v>
      </c>
      <c r="N93">
        <v>58.5</v>
      </c>
      <c r="O93">
        <v>58.5</v>
      </c>
      <c r="P93">
        <v>58.5</v>
      </c>
      <c r="Q93">
        <v>57.429000000000002</v>
      </c>
      <c r="R93">
        <v>0</v>
      </c>
      <c r="S93">
        <v>323.31</v>
      </c>
      <c r="T93">
        <v>16309000000</v>
      </c>
      <c r="U93">
        <v>170</v>
      </c>
      <c r="V93" s="1">
        <v>1.14883E-5</v>
      </c>
      <c r="W93">
        <v>0.68251700000000004</v>
      </c>
      <c r="X93">
        <v>13.236499999999999</v>
      </c>
      <c r="Y93" t="s">
        <v>279</v>
      </c>
      <c r="Z93" t="s">
        <v>279</v>
      </c>
      <c r="AA93" t="s">
        <v>280</v>
      </c>
    </row>
    <row r="94" spans="1:27" x14ac:dyDescent="0.3">
      <c r="A94">
        <v>26.4285</v>
      </c>
      <c r="B94">
        <v>26.310300000000002</v>
      </c>
      <c r="C94">
        <v>26.195699999999999</v>
      </c>
      <c r="D94">
        <v>26.5822</v>
      </c>
      <c r="E94">
        <v>25.5869</v>
      </c>
      <c r="F94">
        <v>25.2575</v>
      </c>
      <c r="G94">
        <v>25.831399999999999</v>
      </c>
      <c r="H94">
        <v>26.119599999999998</v>
      </c>
      <c r="I94" t="s">
        <v>29</v>
      </c>
      <c r="J94" t="s">
        <v>30</v>
      </c>
      <c r="K94">
        <v>7</v>
      </c>
      <c r="L94">
        <v>7</v>
      </c>
      <c r="M94">
        <v>7</v>
      </c>
      <c r="N94">
        <v>15.6</v>
      </c>
      <c r="O94">
        <v>15.6</v>
      </c>
      <c r="P94">
        <v>15.6</v>
      </c>
      <c r="Q94">
        <v>76.816000000000003</v>
      </c>
      <c r="R94">
        <v>0</v>
      </c>
      <c r="S94">
        <v>197.34</v>
      </c>
      <c r="T94">
        <v>1842600000</v>
      </c>
      <c r="U94">
        <v>35</v>
      </c>
      <c r="V94">
        <v>1.47212E-2</v>
      </c>
      <c r="W94">
        <v>0.68028299999999997</v>
      </c>
      <c r="X94">
        <v>3.3874900000000001</v>
      </c>
      <c r="Y94" t="s">
        <v>388</v>
      </c>
      <c r="Z94" t="s">
        <v>388</v>
      </c>
      <c r="AA94" t="s">
        <v>389</v>
      </c>
    </row>
    <row r="95" spans="1:27" x14ac:dyDescent="0.3">
      <c r="A95">
        <v>25.1206</v>
      </c>
      <c r="B95">
        <v>25.129300000000001</v>
      </c>
      <c r="C95">
        <v>25.004899999999999</v>
      </c>
      <c r="D95">
        <v>25.523700000000002</v>
      </c>
      <c r="E95">
        <v>24.375599999999999</v>
      </c>
      <c r="F95">
        <v>24.129200000000001</v>
      </c>
      <c r="G95">
        <v>24.9465</v>
      </c>
      <c r="H95">
        <v>24.6097</v>
      </c>
      <c r="I95" t="s">
        <v>29</v>
      </c>
      <c r="J95" t="s">
        <v>30</v>
      </c>
      <c r="K95">
        <v>10</v>
      </c>
      <c r="L95">
        <v>10</v>
      </c>
      <c r="M95">
        <v>10</v>
      </c>
      <c r="N95">
        <v>23.9</v>
      </c>
      <c r="O95">
        <v>23.9</v>
      </c>
      <c r="P95">
        <v>23.9</v>
      </c>
      <c r="Q95">
        <v>78.820999999999998</v>
      </c>
      <c r="R95">
        <v>0</v>
      </c>
      <c r="S95">
        <v>187.33</v>
      </c>
      <c r="T95">
        <v>840220000</v>
      </c>
      <c r="U95">
        <v>37</v>
      </c>
      <c r="V95">
        <v>1.69997E-2</v>
      </c>
      <c r="W95">
        <v>0.67937199999999998</v>
      </c>
      <c r="X95">
        <v>3.27162</v>
      </c>
      <c r="Y95" t="s">
        <v>377</v>
      </c>
      <c r="Z95" t="s">
        <v>377</v>
      </c>
      <c r="AA95" t="s">
        <v>378</v>
      </c>
    </row>
    <row r="96" spans="1:27" x14ac:dyDescent="0.3">
      <c r="A96">
        <v>28.264199999999999</v>
      </c>
      <c r="B96">
        <v>28.304600000000001</v>
      </c>
      <c r="C96">
        <v>28.559799999999999</v>
      </c>
      <c r="D96">
        <v>28.022400000000001</v>
      </c>
      <c r="E96">
        <v>27.4969</v>
      </c>
      <c r="F96">
        <v>27.427099999999999</v>
      </c>
      <c r="G96">
        <v>28.0182</v>
      </c>
      <c r="H96">
        <v>27.4938</v>
      </c>
      <c r="I96" t="s">
        <v>29</v>
      </c>
      <c r="J96" t="s">
        <v>30</v>
      </c>
      <c r="K96">
        <v>21</v>
      </c>
      <c r="L96">
        <v>21</v>
      </c>
      <c r="M96">
        <v>21</v>
      </c>
      <c r="N96">
        <v>13.9</v>
      </c>
      <c r="O96">
        <v>13.9</v>
      </c>
      <c r="P96">
        <v>13.9</v>
      </c>
      <c r="Q96">
        <v>255.94</v>
      </c>
      <c r="R96">
        <v>0</v>
      </c>
      <c r="S96">
        <v>323.31</v>
      </c>
      <c r="T96">
        <v>6725700000</v>
      </c>
      <c r="U96">
        <v>112</v>
      </c>
      <c r="V96">
        <v>8.3887200000000006E-3</v>
      </c>
      <c r="W96">
        <v>0.67876599999999998</v>
      </c>
      <c r="X96">
        <v>3.8572799999999998</v>
      </c>
      <c r="Y96" t="s">
        <v>1092</v>
      </c>
      <c r="Z96" t="s">
        <v>1092</v>
      </c>
      <c r="AA96" t="s">
        <v>1093</v>
      </c>
    </row>
    <row r="97" spans="1:27" x14ac:dyDescent="0.3">
      <c r="A97">
        <v>26.552399999999999</v>
      </c>
      <c r="B97">
        <v>26.227799999999998</v>
      </c>
      <c r="C97">
        <v>26.667999999999999</v>
      </c>
      <c r="D97">
        <v>26.377300000000002</v>
      </c>
      <c r="E97">
        <v>25.6035</v>
      </c>
      <c r="F97">
        <v>25.843</v>
      </c>
      <c r="G97">
        <v>25.696999999999999</v>
      </c>
      <c r="H97">
        <v>25.976099999999999</v>
      </c>
      <c r="I97" t="s">
        <v>29</v>
      </c>
      <c r="J97" t="s">
        <v>30</v>
      </c>
      <c r="K97">
        <v>16</v>
      </c>
      <c r="L97">
        <v>16</v>
      </c>
      <c r="M97">
        <v>16</v>
      </c>
      <c r="N97">
        <v>38.1</v>
      </c>
      <c r="O97">
        <v>38.1</v>
      </c>
      <c r="P97">
        <v>38.1</v>
      </c>
      <c r="Q97">
        <v>68.403000000000006</v>
      </c>
      <c r="R97">
        <v>0</v>
      </c>
      <c r="S97">
        <v>165.42</v>
      </c>
      <c r="T97">
        <v>1974800000</v>
      </c>
      <c r="U97">
        <v>48</v>
      </c>
      <c r="V97">
        <v>1.77122E-3</v>
      </c>
      <c r="W97">
        <v>0.67648399999999997</v>
      </c>
      <c r="X97">
        <v>5.3340899999999998</v>
      </c>
      <c r="Y97" t="s">
        <v>521</v>
      </c>
      <c r="Z97" t="s">
        <v>521</v>
      </c>
      <c r="AA97" t="s">
        <v>522</v>
      </c>
    </row>
    <row r="98" spans="1:27" x14ac:dyDescent="0.3">
      <c r="A98">
        <v>26.857600000000001</v>
      </c>
      <c r="B98">
        <v>27.086099999999998</v>
      </c>
      <c r="C98">
        <v>26.675599999999999</v>
      </c>
      <c r="D98">
        <v>27.320599999999999</v>
      </c>
      <c r="E98">
        <v>26.376999999999999</v>
      </c>
      <c r="F98">
        <v>25.887599999999999</v>
      </c>
      <c r="G98">
        <v>26.6799</v>
      </c>
      <c r="H98">
        <v>26.305099999999999</v>
      </c>
      <c r="I98" t="s">
        <v>29</v>
      </c>
      <c r="J98" t="s">
        <v>30</v>
      </c>
      <c r="K98">
        <v>12</v>
      </c>
      <c r="L98">
        <v>12</v>
      </c>
      <c r="M98">
        <v>12</v>
      </c>
      <c r="N98">
        <v>40.799999999999997</v>
      </c>
      <c r="O98">
        <v>40.799999999999997</v>
      </c>
      <c r="P98">
        <v>40.799999999999997</v>
      </c>
      <c r="Q98">
        <v>59.722000000000001</v>
      </c>
      <c r="R98">
        <v>0</v>
      </c>
      <c r="S98">
        <v>323.31</v>
      </c>
      <c r="T98">
        <v>2803700000</v>
      </c>
      <c r="U98">
        <v>52</v>
      </c>
      <c r="V98">
        <v>2.0362399999999999E-2</v>
      </c>
      <c r="W98">
        <v>0.67253200000000002</v>
      </c>
      <c r="X98">
        <v>3.1285400000000001</v>
      </c>
      <c r="Y98" t="s">
        <v>1174</v>
      </c>
      <c r="Z98" t="s">
        <v>1174</v>
      </c>
      <c r="AA98" t="s">
        <v>1175</v>
      </c>
    </row>
    <row r="99" spans="1:27" x14ac:dyDescent="0.3">
      <c r="A99">
        <v>25.977599999999999</v>
      </c>
      <c r="B99">
        <v>25.751300000000001</v>
      </c>
      <c r="C99">
        <v>25.814299999999999</v>
      </c>
      <c r="D99">
        <v>25.796600000000002</v>
      </c>
      <c r="E99">
        <v>24.669599999999999</v>
      </c>
      <c r="F99">
        <v>25.216799999999999</v>
      </c>
      <c r="G99">
        <v>25.630700000000001</v>
      </c>
      <c r="H99">
        <v>25.145099999999999</v>
      </c>
      <c r="I99" t="s">
        <v>29</v>
      </c>
      <c r="J99" t="s">
        <v>30</v>
      </c>
      <c r="K99">
        <v>8</v>
      </c>
      <c r="L99">
        <v>8</v>
      </c>
      <c r="M99">
        <v>8</v>
      </c>
      <c r="N99">
        <v>21.5</v>
      </c>
      <c r="O99">
        <v>21.5</v>
      </c>
      <c r="P99">
        <v>21.5</v>
      </c>
      <c r="Q99">
        <v>67.795000000000002</v>
      </c>
      <c r="R99">
        <v>0</v>
      </c>
      <c r="S99">
        <v>175.55</v>
      </c>
      <c r="T99">
        <v>1262600000</v>
      </c>
      <c r="U99">
        <v>35</v>
      </c>
      <c r="V99">
        <v>1.6464199999999998E-2</v>
      </c>
      <c r="W99">
        <v>0.669408</v>
      </c>
      <c r="X99">
        <v>3.29725</v>
      </c>
      <c r="Y99" t="s">
        <v>955</v>
      </c>
      <c r="Z99" t="s">
        <v>955</v>
      </c>
      <c r="AA99" t="s">
        <v>956</v>
      </c>
    </row>
    <row r="100" spans="1:27" x14ac:dyDescent="0.3">
      <c r="A100">
        <v>26.926100000000002</v>
      </c>
      <c r="B100">
        <v>26.871400000000001</v>
      </c>
      <c r="C100">
        <v>26.629200000000001</v>
      </c>
      <c r="D100">
        <v>27.026199999999999</v>
      </c>
      <c r="E100">
        <v>26.046099999999999</v>
      </c>
      <c r="F100">
        <v>25.947600000000001</v>
      </c>
      <c r="G100">
        <v>26.368300000000001</v>
      </c>
      <c r="H100">
        <v>26.416499999999999</v>
      </c>
      <c r="I100" t="s">
        <v>29</v>
      </c>
      <c r="J100" t="s">
        <v>30</v>
      </c>
      <c r="K100">
        <v>15</v>
      </c>
      <c r="L100">
        <v>15</v>
      </c>
      <c r="M100">
        <v>15</v>
      </c>
      <c r="N100">
        <v>50.7</v>
      </c>
      <c r="O100">
        <v>50.7</v>
      </c>
      <c r="P100">
        <v>50.7</v>
      </c>
      <c r="Q100">
        <v>38.917999999999999</v>
      </c>
      <c r="R100">
        <v>0</v>
      </c>
      <c r="S100">
        <v>323.31</v>
      </c>
      <c r="T100">
        <v>2574600000</v>
      </c>
      <c r="U100">
        <v>78</v>
      </c>
      <c r="V100">
        <v>3.4950300000000001E-3</v>
      </c>
      <c r="W100">
        <v>0.66863700000000004</v>
      </c>
      <c r="X100">
        <v>4.6523700000000003</v>
      </c>
      <c r="Y100" t="s">
        <v>225</v>
      </c>
      <c r="Z100" t="s">
        <v>225</v>
      </c>
      <c r="AA100" t="s">
        <v>226</v>
      </c>
    </row>
    <row r="101" spans="1:27" x14ac:dyDescent="0.3">
      <c r="A101">
        <v>30.857299999999999</v>
      </c>
      <c r="B101">
        <v>30.639299999999999</v>
      </c>
      <c r="C101">
        <v>30.533999999999999</v>
      </c>
      <c r="D101">
        <v>31.097200000000001</v>
      </c>
      <c r="E101">
        <v>30.091899999999999</v>
      </c>
      <c r="F101">
        <v>29.8703</v>
      </c>
      <c r="G101">
        <v>30.191299999999998</v>
      </c>
      <c r="H101">
        <v>30.302499999999998</v>
      </c>
      <c r="I101" t="s">
        <v>29</v>
      </c>
      <c r="J101" t="s">
        <v>30</v>
      </c>
      <c r="K101">
        <v>26</v>
      </c>
      <c r="L101">
        <v>26</v>
      </c>
      <c r="M101">
        <v>26</v>
      </c>
      <c r="N101">
        <v>88.6</v>
      </c>
      <c r="O101">
        <v>88.6</v>
      </c>
      <c r="P101">
        <v>88.6</v>
      </c>
      <c r="Q101">
        <v>39.350999999999999</v>
      </c>
      <c r="R101">
        <v>0</v>
      </c>
      <c r="S101">
        <v>323.31</v>
      </c>
      <c r="T101">
        <v>38184000000</v>
      </c>
      <c r="U101">
        <v>197</v>
      </c>
      <c r="V101">
        <v>5.0401700000000001E-3</v>
      </c>
      <c r="W101">
        <v>0.66791900000000004</v>
      </c>
      <c r="X101">
        <v>4.3094999999999999</v>
      </c>
      <c r="Y101" t="s">
        <v>1114</v>
      </c>
      <c r="Z101" t="s">
        <v>1114</v>
      </c>
      <c r="AA101" t="s">
        <v>1115</v>
      </c>
    </row>
    <row r="102" spans="1:27" x14ac:dyDescent="0.3">
      <c r="A102">
        <v>27.194700000000001</v>
      </c>
      <c r="B102">
        <v>27.1891</v>
      </c>
      <c r="C102">
        <v>27.087199999999999</v>
      </c>
      <c r="D102">
        <v>27.3535</v>
      </c>
      <c r="E102">
        <v>26.4499</v>
      </c>
      <c r="F102">
        <v>26.4359</v>
      </c>
      <c r="G102">
        <v>26.742799999999999</v>
      </c>
      <c r="H102">
        <v>26.526700000000002</v>
      </c>
      <c r="I102" t="s">
        <v>29</v>
      </c>
      <c r="J102" t="s">
        <v>30</v>
      </c>
      <c r="K102">
        <v>20</v>
      </c>
      <c r="L102">
        <v>20</v>
      </c>
      <c r="M102">
        <v>20</v>
      </c>
      <c r="N102">
        <v>52.3</v>
      </c>
      <c r="O102">
        <v>52.3</v>
      </c>
      <c r="P102">
        <v>52.3</v>
      </c>
      <c r="Q102">
        <v>63.344000000000001</v>
      </c>
      <c r="R102">
        <v>0</v>
      </c>
      <c r="S102">
        <v>323.31</v>
      </c>
      <c r="T102">
        <v>2927500000</v>
      </c>
      <c r="U102">
        <v>73</v>
      </c>
      <c r="V102">
        <v>3.0380799999999998E-4</v>
      </c>
      <c r="W102">
        <v>0.66732199999999997</v>
      </c>
      <c r="X102">
        <v>7.4393500000000001</v>
      </c>
      <c r="Y102" t="s">
        <v>1360</v>
      </c>
      <c r="Z102" t="s">
        <v>1361</v>
      </c>
      <c r="AA102" t="s">
        <v>1362</v>
      </c>
    </row>
    <row r="103" spans="1:27" x14ac:dyDescent="0.3">
      <c r="A103">
        <v>26.048100000000002</v>
      </c>
      <c r="B103">
        <v>25.801400000000001</v>
      </c>
      <c r="C103">
        <v>26.1599</v>
      </c>
      <c r="D103">
        <v>25.741199999999999</v>
      </c>
      <c r="E103">
        <v>25.483599999999999</v>
      </c>
      <c r="F103">
        <v>24.868500000000001</v>
      </c>
      <c r="G103">
        <v>25.443100000000001</v>
      </c>
      <c r="H103">
        <v>25.286999999999999</v>
      </c>
      <c r="I103" t="s">
        <v>29</v>
      </c>
      <c r="J103" t="s">
        <v>30</v>
      </c>
      <c r="K103">
        <v>9</v>
      </c>
      <c r="L103">
        <v>9</v>
      </c>
      <c r="M103">
        <v>9</v>
      </c>
      <c r="N103">
        <v>16.399999999999999</v>
      </c>
      <c r="O103">
        <v>16.399999999999999</v>
      </c>
      <c r="P103">
        <v>16.399999999999999</v>
      </c>
      <c r="Q103">
        <v>88.27</v>
      </c>
      <c r="R103">
        <v>0</v>
      </c>
      <c r="S103">
        <v>147.03</v>
      </c>
      <c r="T103">
        <v>1379400000</v>
      </c>
      <c r="U103">
        <v>32</v>
      </c>
      <c r="V103">
        <v>8.2283700000000005E-3</v>
      </c>
      <c r="W103">
        <v>0.66711200000000004</v>
      </c>
      <c r="X103">
        <v>3.8739300000000001</v>
      </c>
      <c r="Y103" t="s">
        <v>728</v>
      </c>
      <c r="Z103" t="s">
        <v>728</v>
      </c>
      <c r="AA103" t="s">
        <v>729</v>
      </c>
    </row>
    <row r="104" spans="1:27" x14ac:dyDescent="0.3">
      <c r="A104">
        <v>27.241499999999998</v>
      </c>
      <c r="B104">
        <v>27.8629</v>
      </c>
      <c r="C104">
        <v>27.401399999999999</v>
      </c>
      <c r="D104">
        <v>27.698</v>
      </c>
      <c r="E104">
        <v>26.836099999999998</v>
      </c>
      <c r="F104">
        <v>26.688199999999998</v>
      </c>
      <c r="G104">
        <v>27.218399999999999</v>
      </c>
      <c r="H104">
        <v>26.81</v>
      </c>
      <c r="I104" t="s">
        <v>29</v>
      </c>
      <c r="J104" t="s">
        <v>30</v>
      </c>
      <c r="K104">
        <v>19</v>
      </c>
      <c r="L104">
        <v>19</v>
      </c>
      <c r="M104">
        <v>19</v>
      </c>
      <c r="N104">
        <v>71.400000000000006</v>
      </c>
      <c r="O104">
        <v>71.400000000000006</v>
      </c>
      <c r="P104">
        <v>71.400000000000006</v>
      </c>
      <c r="Q104">
        <v>51.595999999999997</v>
      </c>
      <c r="R104">
        <v>0</v>
      </c>
      <c r="S104">
        <v>323.31</v>
      </c>
      <c r="T104">
        <v>4158700000</v>
      </c>
      <c r="U104">
        <v>88</v>
      </c>
      <c r="V104">
        <v>1.06634E-2</v>
      </c>
      <c r="W104">
        <v>0.66277600000000003</v>
      </c>
      <c r="X104">
        <v>3.6533699999999998</v>
      </c>
      <c r="Y104" t="s">
        <v>947</v>
      </c>
      <c r="Z104" t="s">
        <v>947</v>
      </c>
      <c r="AA104" t="s">
        <v>948</v>
      </c>
    </row>
    <row r="105" spans="1:27" x14ac:dyDescent="0.3">
      <c r="A105">
        <v>26.675599999999999</v>
      </c>
      <c r="B105">
        <v>26.3005</v>
      </c>
      <c r="C105">
        <v>26.420100000000001</v>
      </c>
      <c r="D105">
        <v>26.554200000000002</v>
      </c>
      <c r="E105">
        <v>25.774799999999999</v>
      </c>
      <c r="F105">
        <v>25.734000000000002</v>
      </c>
      <c r="G105">
        <v>25.8567</v>
      </c>
      <c r="H105">
        <v>25.963200000000001</v>
      </c>
      <c r="I105" t="s">
        <v>29</v>
      </c>
      <c r="J105" t="s">
        <v>30</v>
      </c>
      <c r="K105">
        <v>11</v>
      </c>
      <c r="L105">
        <v>11</v>
      </c>
      <c r="M105">
        <v>11</v>
      </c>
      <c r="N105">
        <v>49</v>
      </c>
      <c r="O105">
        <v>49</v>
      </c>
      <c r="P105">
        <v>49</v>
      </c>
      <c r="Q105">
        <v>26.428000000000001</v>
      </c>
      <c r="R105">
        <v>0</v>
      </c>
      <c r="S105">
        <v>170.84</v>
      </c>
      <c r="T105">
        <v>2246100000</v>
      </c>
      <c r="U105">
        <v>58</v>
      </c>
      <c r="V105">
        <v>4.7830600000000001E-4</v>
      </c>
      <c r="W105">
        <v>0.65539599999999998</v>
      </c>
      <c r="X105">
        <v>6.8443500000000004</v>
      </c>
      <c r="Y105" t="s">
        <v>251</v>
      </c>
      <c r="Z105" t="s">
        <v>251</v>
      </c>
      <c r="AA105" t="s">
        <v>252</v>
      </c>
    </row>
    <row r="106" spans="1:27" x14ac:dyDescent="0.3">
      <c r="A106">
        <v>26.7852</v>
      </c>
      <c r="B106">
        <v>26.906199999999998</v>
      </c>
      <c r="C106">
        <v>27.035699999999999</v>
      </c>
      <c r="D106">
        <v>27.090199999999999</v>
      </c>
      <c r="E106">
        <v>26.097999999999999</v>
      </c>
      <c r="F106">
        <v>26.2409</v>
      </c>
      <c r="G106">
        <v>26.4376</v>
      </c>
      <c r="H106">
        <v>26.425999999999998</v>
      </c>
      <c r="I106" t="s">
        <v>29</v>
      </c>
      <c r="J106" t="s">
        <v>30</v>
      </c>
      <c r="K106">
        <v>7</v>
      </c>
      <c r="L106">
        <v>7</v>
      </c>
      <c r="M106">
        <v>7</v>
      </c>
      <c r="N106">
        <v>40.5</v>
      </c>
      <c r="O106">
        <v>40.5</v>
      </c>
      <c r="P106">
        <v>40.5</v>
      </c>
      <c r="Q106">
        <v>25.73</v>
      </c>
      <c r="R106">
        <v>0</v>
      </c>
      <c r="S106">
        <v>128.74</v>
      </c>
      <c r="T106">
        <v>2633200000</v>
      </c>
      <c r="U106">
        <v>50</v>
      </c>
      <c r="V106">
        <v>8.3929199999999995E-4</v>
      </c>
      <c r="W106">
        <v>0.65371699999999999</v>
      </c>
      <c r="X106">
        <v>6.1606500000000004</v>
      </c>
      <c r="Y106" t="s">
        <v>551</v>
      </c>
      <c r="Z106" t="s">
        <v>551</v>
      </c>
      <c r="AA106" t="s">
        <v>552</v>
      </c>
    </row>
    <row r="107" spans="1:27" x14ac:dyDescent="0.3">
      <c r="A107">
        <v>25.484200000000001</v>
      </c>
      <c r="B107">
        <v>25.4193</v>
      </c>
      <c r="C107">
        <v>25.1754</v>
      </c>
      <c r="D107">
        <v>25.303699999999999</v>
      </c>
      <c r="E107">
        <v>25.067799999999998</v>
      </c>
      <c r="F107">
        <v>24.5899</v>
      </c>
      <c r="G107">
        <v>24.289300000000001</v>
      </c>
      <c r="H107">
        <v>24.837700000000002</v>
      </c>
      <c r="I107" t="s">
        <v>29</v>
      </c>
      <c r="J107" t="s">
        <v>30</v>
      </c>
      <c r="K107">
        <v>11</v>
      </c>
      <c r="L107">
        <v>11</v>
      </c>
      <c r="M107">
        <v>11</v>
      </c>
      <c r="N107">
        <v>48.4</v>
      </c>
      <c r="O107">
        <v>48.4</v>
      </c>
      <c r="P107">
        <v>48.4</v>
      </c>
      <c r="Q107">
        <v>31.166</v>
      </c>
      <c r="R107">
        <v>0</v>
      </c>
      <c r="S107">
        <v>228.13</v>
      </c>
      <c r="T107">
        <v>971100000</v>
      </c>
      <c r="U107">
        <v>30</v>
      </c>
      <c r="V107">
        <v>1.13566E-2</v>
      </c>
      <c r="W107">
        <v>0.64946999999999999</v>
      </c>
      <c r="X107">
        <v>3.60073</v>
      </c>
      <c r="Y107" t="s">
        <v>1182</v>
      </c>
      <c r="Z107" t="s">
        <v>1182</v>
      </c>
      <c r="AA107" t="s">
        <v>1183</v>
      </c>
    </row>
    <row r="108" spans="1:27" x14ac:dyDescent="0.3">
      <c r="A108">
        <v>28.358599999999999</v>
      </c>
      <c r="B108">
        <v>28.602900000000002</v>
      </c>
      <c r="C108">
        <v>28.328099999999999</v>
      </c>
      <c r="D108">
        <v>28.548500000000001</v>
      </c>
      <c r="E108">
        <v>27.775700000000001</v>
      </c>
      <c r="F108">
        <v>27.518000000000001</v>
      </c>
      <c r="G108">
        <v>28.124600000000001</v>
      </c>
      <c r="H108">
        <v>27.823399999999999</v>
      </c>
      <c r="I108" t="s">
        <v>29</v>
      </c>
      <c r="J108" t="s">
        <v>30</v>
      </c>
      <c r="K108">
        <v>35</v>
      </c>
      <c r="L108">
        <v>35</v>
      </c>
      <c r="M108">
        <v>35</v>
      </c>
      <c r="N108">
        <v>18</v>
      </c>
      <c r="O108">
        <v>18</v>
      </c>
      <c r="P108">
        <v>18</v>
      </c>
      <c r="Q108">
        <v>333.35</v>
      </c>
      <c r="R108">
        <v>0</v>
      </c>
      <c r="S108">
        <v>323.31</v>
      </c>
      <c r="T108">
        <v>7764600000</v>
      </c>
      <c r="U108">
        <v>164</v>
      </c>
      <c r="V108">
        <v>3.7877100000000001E-3</v>
      </c>
      <c r="W108">
        <v>0.64909899999999998</v>
      </c>
      <c r="X108">
        <v>4.5756800000000002</v>
      </c>
      <c r="Y108" t="s">
        <v>580</v>
      </c>
      <c r="Z108" t="s">
        <v>580</v>
      </c>
      <c r="AA108" t="s">
        <v>581</v>
      </c>
    </row>
    <row r="109" spans="1:27" x14ac:dyDescent="0.3">
      <c r="A109">
        <v>26.5992</v>
      </c>
      <c r="B109">
        <v>26.560199999999998</v>
      </c>
      <c r="C109">
        <v>26.656199999999998</v>
      </c>
      <c r="D109">
        <v>26.312000000000001</v>
      </c>
      <c r="E109">
        <v>25.5701</v>
      </c>
      <c r="F109">
        <v>25.8124</v>
      </c>
      <c r="G109">
        <v>26.0426</v>
      </c>
      <c r="H109">
        <v>26.110600000000002</v>
      </c>
      <c r="I109" t="s">
        <v>29</v>
      </c>
      <c r="J109" t="s">
        <v>30</v>
      </c>
      <c r="K109">
        <v>22</v>
      </c>
      <c r="L109">
        <v>22</v>
      </c>
      <c r="M109">
        <v>21</v>
      </c>
      <c r="N109">
        <v>9.6999999999999993</v>
      </c>
      <c r="O109">
        <v>9.6999999999999993</v>
      </c>
      <c r="P109">
        <v>9.1999999999999993</v>
      </c>
      <c r="Q109">
        <v>386.99</v>
      </c>
      <c r="R109">
        <v>0</v>
      </c>
      <c r="S109">
        <v>272.2</v>
      </c>
      <c r="T109">
        <v>1981300000</v>
      </c>
      <c r="U109">
        <v>57</v>
      </c>
      <c r="V109">
        <v>4.12518E-3</v>
      </c>
      <c r="W109">
        <v>0.64794799999999997</v>
      </c>
      <c r="X109">
        <v>4.4951499999999998</v>
      </c>
      <c r="Y109" t="s">
        <v>1223</v>
      </c>
      <c r="Z109" t="s">
        <v>1223</v>
      </c>
      <c r="AA109" t="s">
        <v>1224</v>
      </c>
    </row>
    <row r="110" spans="1:27" x14ac:dyDescent="0.3">
      <c r="A110">
        <v>25.151399999999999</v>
      </c>
      <c r="B110">
        <v>25.624199999999998</v>
      </c>
      <c r="C110">
        <v>25.243300000000001</v>
      </c>
      <c r="D110">
        <v>25.149799999999999</v>
      </c>
      <c r="E110">
        <v>24.470700000000001</v>
      </c>
      <c r="F110">
        <v>24.638500000000001</v>
      </c>
      <c r="G110">
        <v>24.794499999999999</v>
      </c>
      <c r="H110">
        <v>24.6752</v>
      </c>
      <c r="I110" t="s">
        <v>29</v>
      </c>
      <c r="J110" t="s">
        <v>30</v>
      </c>
      <c r="K110">
        <v>9</v>
      </c>
      <c r="L110">
        <v>9</v>
      </c>
      <c r="M110">
        <v>9</v>
      </c>
      <c r="N110">
        <v>24.1</v>
      </c>
      <c r="O110">
        <v>24.1</v>
      </c>
      <c r="P110">
        <v>24.1</v>
      </c>
      <c r="Q110">
        <v>64.260000000000005</v>
      </c>
      <c r="R110">
        <v>0</v>
      </c>
      <c r="S110">
        <v>163.35</v>
      </c>
      <c r="T110">
        <v>783900000</v>
      </c>
      <c r="U110">
        <v>27</v>
      </c>
      <c r="V110">
        <v>2.6134600000000002E-3</v>
      </c>
      <c r="W110">
        <v>0.64741700000000002</v>
      </c>
      <c r="X110">
        <v>4.9363599999999996</v>
      </c>
      <c r="Y110" t="s">
        <v>925</v>
      </c>
      <c r="Z110" t="s">
        <v>925</v>
      </c>
      <c r="AA110" t="s">
        <v>926</v>
      </c>
    </row>
    <row r="111" spans="1:27" x14ac:dyDescent="0.3">
      <c r="A111">
        <v>26.5838</v>
      </c>
      <c r="B111">
        <v>26.365300000000001</v>
      </c>
      <c r="C111">
        <v>26.4725</v>
      </c>
      <c r="D111">
        <v>26.92</v>
      </c>
      <c r="E111">
        <v>25.8871</v>
      </c>
      <c r="F111">
        <v>25.764900000000001</v>
      </c>
      <c r="G111">
        <v>26.192699999999999</v>
      </c>
      <c r="H111">
        <v>25.907699999999998</v>
      </c>
      <c r="I111" t="s">
        <v>29</v>
      </c>
      <c r="J111" t="s">
        <v>30</v>
      </c>
      <c r="K111">
        <v>12</v>
      </c>
      <c r="L111">
        <v>12</v>
      </c>
      <c r="M111">
        <v>12</v>
      </c>
      <c r="N111">
        <v>43.4</v>
      </c>
      <c r="O111">
        <v>43.4</v>
      </c>
      <c r="P111">
        <v>43.4</v>
      </c>
      <c r="Q111">
        <v>55.944000000000003</v>
      </c>
      <c r="R111">
        <v>0</v>
      </c>
      <c r="S111">
        <v>270.25</v>
      </c>
      <c r="T111">
        <v>2200200000</v>
      </c>
      <c r="U111">
        <v>66</v>
      </c>
      <c r="V111">
        <v>5.0756200000000003E-3</v>
      </c>
      <c r="W111">
        <v>0.64729000000000003</v>
      </c>
      <c r="X111">
        <v>4.3030900000000001</v>
      </c>
      <c r="Y111" t="s">
        <v>844</v>
      </c>
      <c r="Z111" t="s">
        <v>844</v>
      </c>
      <c r="AA111" t="s">
        <v>845</v>
      </c>
    </row>
    <row r="112" spans="1:27" x14ac:dyDescent="0.3">
      <c r="A112">
        <v>23.0943</v>
      </c>
      <c r="B112">
        <v>23.3657</v>
      </c>
      <c r="C112">
        <v>23.093699999999998</v>
      </c>
      <c r="D112">
        <v>22.896699999999999</v>
      </c>
      <c r="E112">
        <v>22.381499999999999</v>
      </c>
      <c r="F112">
        <v>22.406199999999998</v>
      </c>
      <c r="G112">
        <v>22.8096</v>
      </c>
      <c r="H112">
        <v>22.278099999999998</v>
      </c>
      <c r="I112" t="s">
        <v>29</v>
      </c>
      <c r="J112" t="s">
        <v>30</v>
      </c>
      <c r="K112">
        <v>2</v>
      </c>
      <c r="L112">
        <v>2</v>
      </c>
      <c r="M112">
        <v>2</v>
      </c>
      <c r="N112">
        <v>1.7</v>
      </c>
      <c r="O112">
        <v>1.7</v>
      </c>
      <c r="P112">
        <v>1.7</v>
      </c>
      <c r="Q112">
        <v>208.35</v>
      </c>
      <c r="R112">
        <v>0</v>
      </c>
      <c r="S112">
        <v>26.327000000000002</v>
      </c>
      <c r="T112">
        <v>181980000</v>
      </c>
      <c r="U112">
        <v>14</v>
      </c>
      <c r="V112">
        <v>5.3846600000000003E-3</v>
      </c>
      <c r="W112">
        <v>0.64376900000000004</v>
      </c>
      <c r="X112">
        <v>4.2492400000000004</v>
      </c>
      <c r="Y112" t="s">
        <v>422</v>
      </c>
      <c r="Z112" t="s">
        <v>422</v>
      </c>
      <c r="AA112" t="s">
        <v>423</v>
      </c>
    </row>
    <row r="113" spans="1:27" x14ac:dyDescent="0.3">
      <c r="A113">
        <v>34.2256</v>
      </c>
      <c r="B113">
        <v>33.754199999999997</v>
      </c>
      <c r="C113">
        <v>33.853999999999999</v>
      </c>
      <c r="D113">
        <v>33.751899999999999</v>
      </c>
      <c r="E113">
        <v>33.065300000000001</v>
      </c>
      <c r="F113">
        <v>33.400300000000001</v>
      </c>
      <c r="G113">
        <v>33.292000000000002</v>
      </c>
      <c r="H113">
        <v>33.254899999999999</v>
      </c>
      <c r="I113" t="s">
        <v>29</v>
      </c>
      <c r="J113" t="s">
        <v>30</v>
      </c>
      <c r="K113">
        <v>33</v>
      </c>
      <c r="L113">
        <v>33</v>
      </c>
      <c r="M113">
        <v>33</v>
      </c>
      <c r="N113">
        <v>23.4</v>
      </c>
      <c r="O113">
        <v>23.4</v>
      </c>
      <c r="P113">
        <v>23.4</v>
      </c>
      <c r="Q113">
        <v>183.41</v>
      </c>
      <c r="R113">
        <v>0</v>
      </c>
      <c r="S113">
        <v>323.31</v>
      </c>
      <c r="T113">
        <v>321250000000</v>
      </c>
      <c r="U113">
        <v>671</v>
      </c>
      <c r="V113">
        <v>2.8050000000000002E-3</v>
      </c>
      <c r="W113">
        <v>0.64330500000000002</v>
      </c>
      <c r="X113">
        <v>4.8662599999999996</v>
      </c>
      <c r="Y113" t="s">
        <v>535</v>
      </c>
      <c r="Z113" t="s">
        <v>535</v>
      </c>
      <c r="AA113" t="s">
        <v>536</v>
      </c>
    </row>
    <row r="114" spans="1:27" x14ac:dyDescent="0.3">
      <c r="A114">
        <v>25.911000000000001</v>
      </c>
      <c r="B114">
        <v>26.0959</v>
      </c>
      <c r="C114">
        <v>25.645</v>
      </c>
      <c r="D114">
        <v>26.221</v>
      </c>
      <c r="E114">
        <v>25.143599999999999</v>
      </c>
      <c r="F114">
        <v>25.048999999999999</v>
      </c>
      <c r="G114">
        <v>25.796600000000002</v>
      </c>
      <c r="H114">
        <v>25.319500000000001</v>
      </c>
      <c r="I114" t="s">
        <v>29</v>
      </c>
      <c r="J114" t="s">
        <v>30</v>
      </c>
      <c r="K114">
        <v>11</v>
      </c>
      <c r="L114">
        <v>11</v>
      </c>
      <c r="M114">
        <v>11</v>
      </c>
      <c r="N114">
        <v>37.9</v>
      </c>
      <c r="O114">
        <v>37.9</v>
      </c>
      <c r="P114">
        <v>37.9</v>
      </c>
      <c r="Q114">
        <v>30.974</v>
      </c>
      <c r="R114">
        <v>0</v>
      </c>
      <c r="S114">
        <v>107.97</v>
      </c>
      <c r="T114">
        <v>1370100000</v>
      </c>
      <c r="U114">
        <v>42</v>
      </c>
      <c r="V114">
        <v>2.1630400000000001E-2</v>
      </c>
      <c r="W114">
        <v>0.64105900000000005</v>
      </c>
      <c r="X114">
        <v>3.0811799999999998</v>
      </c>
      <c r="Y114" t="s">
        <v>870</v>
      </c>
      <c r="Z114" t="s">
        <v>870</v>
      </c>
      <c r="AA114" t="s">
        <v>871</v>
      </c>
    </row>
    <row r="115" spans="1:27" x14ac:dyDescent="0.3">
      <c r="A115">
        <v>28.6861</v>
      </c>
      <c r="B115">
        <v>29.537800000000001</v>
      </c>
      <c r="C115">
        <v>29.334299999999999</v>
      </c>
      <c r="D115">
        <v>29.056000000000001</v>
      </c>
      <c r="E115">
        <v>28.1633</v>
      </c>
      <c r="F115">
        <v>28.601299999999998</v>
      </c>
      <c r="G115">
        <v>28.9344</v>
      </c>
      <c r="H115">
        <v>28.3523</v>
      </c>
      <c r="I115" t="s">
        <v>29</v>
      </c>
      <c r="J115" t="s">
        <v>30</v>
      </c>
      <c r="K115">
        <v>13</v>
      </c>
      <c r="L115">
        <v>13</v>
      </c>
      <c r="M115">
        <v>10</v>
      </c>
      <c r="N115">
        <v>27.7</v>
      </c>
      <c r="O115">
        <v>27.7</v>
      </c>
      <c r="P115">
        <v>22</v>
      </c>
      <c r="Q115">
        <v>64.921999999999997</v>
      </c>
      <c r="R115">
        <v>0</v>
      </c>
      <c r="S115">
        <v>323.31</v>
      </c>
      <c r="T115">
        <v>13211000000</v>
      </c>
      <c r="U115">
        <v>100</v>
      </c>
      <c r="V115">
        <v>4.1937299999999997E-2</v>
      </c>
      <c r="W115">
        <v>0.64073199999999997</v>
      </c>
      <c r="X115">
        <v>2.5770200000000001</v>
      </c>
      <c r="Y115" t="s">
        <v>320</v>
      </c>
      <c r="Z115" t="s">
        <v>320</v>
      </c>
      <c r="AA115" t="s">
        <v>91</v>
      </c>
    </row>
    <row r="116" spans="1:27" x14ac:dyDescent="0.3">
      <c r="A116">
        <v>28.053699999999999</v>
      </c>
      <c r="B116">
        <v>27.8431</v>
      </c>
      <c r="C116">
        <v>27.780799999999999</v>
      </c>
      <c r="D116">
        <v>28.137599999999999</v>
      </c>
      <c r="E116">
        <v>27.267499999999998</v>
      </c>
      <c r="F116">
        <v>27.272500000000001</v>
      </c>
      <c r="G116">
        <v>27.401800000000001</v>
      </c>
      <c r="H116">
        <v>27.3169</v>
      </c>
      <c r="I116" t="s">
        <v>29</v>
      </c>
      <c r="J116" t="s">
        <v>30</v>
      </c>
      <c r="K116">
        <v>17</v>
      </c>
      <c r="L116">
        <v>17</v>
      </c>
      <c r="M116">
        <v>17</v>
      </c>
      <c r="N116">
        <v>72.2</v>
      </c>
      <c r="O116">
        <v>72.2</v>
      </c>
      <c r="P116">
        <v>72.2</v>
      </c>
      <c r="Q116">
        <v>35.514000000000003</v>
      </c>
      <c r="R116">
        <v>0</v>
      </c>
      <c r="S116">
        <v>323.31</v>
      </c>
      <c r="T116">
        <v>5406800000</v>
      </c>
      <c r="U116">
        <v>105</v>
      </c>
      <c r="V116">
        <v>3.9522599999999999E-4</v>
      </c>
      <c r="W116">
        <v>0.63911300000000004</v>
      </c>
      <c r="X116">
        <v>7.0895599999999996</v>
      </c>
      <c r="Y116" t="s">
        <v>1289</v>
      </c>
      <c r="Z116" t="s">
        <v>1289</v>
      </c>
      <c r="AA116" t="s">
        <v>1290</v>
      </c>
    </row>
    <row r="117" spans="1:27" x14ac:dyDescent="0.3">
      <c r="A117">
        <v>27.560600000000001</v>
      </c>
      <c r="B117">
        <v>27.2791</v>
      </c>
      <c r="C117">
        <v>27.3431</v>
      </c>
      <c r="D117">
        <v>27.615200000000002</v>
      </c>
      <c r="E117">
        <v>26.591899999999999</v>
      </c>
      <c r="F117">
        <v>26.708600000000001</v>
      </c>
      <c r="G117">
        <v>26.963200000000001</v>
      </c>
      <c r="H117">
        <v>26.984500000000001</v>
      </c>
      <c r="I117" t="s">
        <v>29</v>
      </c>
      <c r="J117" t="s">
        <v>30</v>
      </c>
      <c r="K117">
        <v>16</v>
      </c>
      <c r="L117">
        <v>15</v>
      </c>
      <c r="M117">
        <v>15</v>
      </c>
      <c r="N117">
        <v>57</v>
      </c>
      <c r="O117">
        <v>54.5</v>
      </c>
      <c r="P117">
        <v>54.5</v>
      </c>
      <c r="Q117">
        <v>50.579000000000001</v>
      </c>
      <c r="R117">
        <v>0</v>
      </c>
      <c r="S117">
        <v>291.17</v>
      </c>
      <c r="T117">
        <v>3823300000</v>
      </c>
      <c r="U117">
        <v>101</v>
      </c>
      <c r="V117">
        <v>2.3557199999999999E-3</v>
      </c>
      <c r="W117">
        <v>0.63742100000000002</v>
      </c>
      <c r="X117">
        <v>5.0404799999999996</v>
      </c>
      <c r="Y117" t="s">
        <v>953</v>
      </c>
      <c r="Z117" t="s">
        <v>953</v>
      </c>
      <c r="AA117" t="s">
        <v>954</v>
      </c>
    </row>
    <row r="118" spans="1:27" x14ac:dyDescent="0.3">
      <c r="A118">
        <v>29.672899999999998</v>
      </c>
      <c r="B118">
        <v>29.618099999999998</v>
      </c>
      <c r="C118">
        <v>29.637499999999999</v>
      </c>
      <c r="D118">
        <v>29.6905</v>
      </c>
      <c r="E118">
        <v>28.805700000000002</v>
      </c>
      <c r="F118">
        <v>29.123000000000001</v>
      </c>
      <c r="G118">
        <v>29.1282</v>
      </c>
      <c r="H118">
        <v>29.040400000000002</v>
      </c>
      <c r="I118" t="s">
        <v>29</v>
      </c>
      <c r="J118" t="s">
        <v>30</v>
      </c>
      <c r="K118">
        <v>32</v>
      </c>
      <c r="L118">
        <v>32</v>
      </c>
      <c r="M118">
        <v>32</v>
      </c>
      <c r="N118">
        <v>26.8</v>
      </c>
      <c r="O118">
        <v>26.8</v>
      </c>
      <c r="P118">
        <v>26.8</v>
      </c>
      <c r="Q118">
        <v>166.87</v>
      </c>
      <c r="R118">
        <v>0</v>
      </c>
      <c r="S118">
        <v>323.31</v>
      </c>
      <c r="T118">
        <v>17324000000</v>
      </c>
      <c r="U118">
        <v>206</v>
      </c>
      <c r="V118">
        <v>1.83563E-4</v>
      </c>
      <c r="W118">
        <v>0.63040099999999999</v>
      </c>
      <c r="X118">
        <v>8.1495800000000003</v>
      </c>
      <c r="Y118" t="s">
        <v>842</v>
      </c>
      <c r="Z118" t="s">
        <v>842</v>
      </c>
      <c r="AA118" t="s">
        <v>843</v>
      </c>
    </row>
    <row r="119" spans="1:27" x14ac:dyDescent="0.3">
      <c r="A119">
        <v>30.020800000000001</v>
      </c>
      <c r="B119">
        <v>30.008800000000001</v>
      </c>
      <c r="C119">
        <v>30.1829</v>
      </c>
      <c r="D119">
        <v>30.055900000000001</v>
      </c>
      <c r="E119">
        <v>29.286300000000001</v>
      </c>
      <c r="F119">
        <v>29.359300000000001</v>
      </c>
      <c r="G119">
        <v>29.4665</v>
      </c>
      <c r="H119">
        <v>29.6462</v>
      </c>
      <c r="I119" t="s">
        <v>29</v>
      </c>
      <c r="J119" t="s">
        <v>30</v>
      </c>
      <c r="K119">
        <v>30</v>
      </c>
      <c r="L119">
        <v>30</v>
      </c>
      <c r="M119">
        <v>30</v>
      </c>
      <c r="N119">
        <v>67.7</v>
      </c>
      <c r="O119">
        <v>67.7</v>
      </c>
      <c r="P119">
        <v>67.7</v>
      </c>
      <c r="Q119">
        <v>61.988</v>
      </c>
      <c r="R119">
        <v>0</v>
      </c>
      <c r="S119">
        <v>323.31</v>
      </c>
      <c r="T119">
        <v>22440000000</v>
      </c>
      <c r="U119">
        <v>181</v>
      </c>
      <c r="V119">
        <v>3.7740199999999999E-4</v>
      </c>
      <c r="W119">
        <v>0.62752200000000002</v>
      </c>
      <c r="X119">
        <v>7.1499199999999998</v>
      </c>
      <c r="Y119" t="s">
        <v>1343</v>
      </c>
      <c r="Z119" t="s">
        <v>1343</v>
      </c>
      <c r="AA119" t="s">
        <v>1344</v>
      </c>
    </row>
    <row r="120" spans="1:27" x14ac:dyDescent="0.3">
      <c r="A120">
        <v>29.424499999999998</v>
      </c>
      <c r="B120">
        <v>29.417999999999999</v>
      </c>
      <c r="C120">
        <v>29.423400000000001</v>
      </c>
      <c r="D120">
        <v>29.437100000000001</v>
      </c>
      <c r="E120">
        <v>28.566199999999998</v>
      </c>
      <c r="F120">
        <v>28.459299999999999</v>
      </c>
      <c r="G120">
        <v>29.3338</v>
      </c>
      <c r="H120">
        <v>28.843800000000002</v>
      </c>
      <c r="I120" t="s">
        <v>29</v>
      </c>
      <c r="J120" t="s">
        <v>30</v>
      </c>
      <c r="K120">
        <v>18</v>
      </c>
      <c r="L120">
        <v>18</v>
      </c>
      <c r="M120">
        <v>18</v>
      </c>
      <c r="N120">
        <v>42.5</v>
      </c>
      <c r="O120">
        <v>42.5</v>
      </c>
      <c r="P120">
        <v>42.5</v>
      </c>
      <c r="Q120">
        <v>57.216000000000001</v>
      </c>
      <c r="R120">
        <v>0</v>
      </c>
      <c r="S120">
        <v>323.31</v>
      </c>
      <c r="T120">
        <v>14903000000</v>
      </c>
      <c r="U120">
        <v>144</v>
      </c>
      <c r="V120">
        <v>1.8610700000000001E-2</v>
      </c>
      <c r="W120">
        <v>0.62497800000000003</v>
      </c>
      <c r="X120">
        <v>3.1995399999999998</v>
      </c>
      <c r="Y120" t="s">
        <v>1295</v>
      </c>
      <c r="Z120" t="s">
        <v>1295</v>
      </c>
      <c r="AA120" t="s">
        <v>1296</v>
      </c>
    </row>
    <row r="121" spans="1:27" x14ac:dyDescent="0.3">
      <c r="A121">
        <v>33.797800000000002</v>
      </c>
      <c r="B121">
        <v>33.579900000000002</v>
      </c>
      <c r="C121">
        <v>33.8369</v>
      </c>
      <c r="D121">
        <v>33.556100000000001</v>
      </c>
      <c r="E121">
        <v>32.8307</v>
      </c>
      <c r="F121">
        <v>33.126600000000003</v>
      </c>
      <c r="G121">
        <v>33.178899999999999</v>
      </c>
      <c r="H121">
        <v>33.143700000000003</v>
      </c>
      <c r="I121" t="s">
        <v>29</v>
      </c>
      <c r="J121" t="s">
        <v>30</v>
      </c>
      <c r="K121">
        <v>27</v>
      </c>
      <c r="L121">
        <v>27</v>
      </c>
      <c r="M121">
        <v>27</v>
      </c>
      <c r="N121">
        <v>14.3</v>
      </c>
      <c r="O121">
        <v>14.3</v>
      </c>
      <c r="P121">
        <v>14.3</v>
      </c>
      <c r="Q121">
        <v>228.11</v>
      </c>
      <c r="R121">
        <v>0</v>
      </c>
      <c r="S121">
        <v>323.31</v>
      </c>
      <c r="T121">
        <v>267810000000</v>
      </c>
      <c r="U121">
        <v>451</v>
      </c>
      <c r="V121">
        <v>1.2092800000000001E-3</v>
      </c>
      <c r="W121">
        <v>0.62270999999999999</v>
      </c>
      <c r="X121">
        <v>5.7455400000000001</v>
      </c>
      <c r="Y121" t="s">
        <v>1384</v>
      </c>
      <c r="Z121" t="s">
        <v>1384</v>
      </c>
      <c r="AA121" t="s">
        <v>1385</v>
      </c>
    </row>
    <row r="122" spans="1:27" x14ac:dyDescent="0.3">
      <c r="A122">
        <v>28.298300000000001</v>
      </c>
      <c r="B122">
        <v>28.1523</v>
      </c>
      <c r="C122">
        <v>28.2624</v>
      </c>
      <c r="D122">
        <v>28.290400000000002</v>
      </c>
      <c r="E122">
        <v>27.4131</v>
      </c>
      <c r="F122">
        <v>27.525400000000001</v>
      </c>
      <c r="G122">
        <v>27.785900000000002</v>
      </c>
      <c r="H122">
        <v>27.7941</v>
      </c>
      <c r="I122" t="s">
        <v>29</v>
      </c>
      <c r="J122" t="s">
        <v>30</v>
      </c>
      <c r="K122">
        <v>14</v>
      </c>
      <c r="L122">
        <v>14</v>
      </c>
      <c r="M122">
        <v>14</v>
      </c>
      <c r="N122">
        <v>38.799999999999997</v>
      </c>
      <c r="O122">
        <v>38.799999999999997</v>
      </c>
      <c r="P122">
        <v>38.799999999999997</v>
      </c>
      <c r="Q122">
        <v>71.322000000000003</v>
      </c>
      <c r="R122">
        <v>0</v>
      </c>
      <c r="S122">
        <v>210.85</v>
      </c>
      <c r="T122">
        <v>6605800000</v>
      </c>
      <c r="U122">
        <v>70</v>
      </c>
      <c r="V122">
        <v>8.5568000000000005E-4</v>
      </c>
      <c r="W122">
        <v>0.62118499999999999</v>
      </c>
      <c r="X122">
        <v>6.1381199999999998</v>
      </c>
      <c r="Y122" t="s">
        <v>1164</v>
      </c>
      <c r="Z122" t="s">
        <v>1164</v>
      </c>
      <c r="AA122" t="s">
        <v>1165</v>
      </c>
    </row>
    <row r="123" spans="1:27" x14ac:dyDescent="0.3">
      <c r="A123">
        <v>28.6647</v>
      </c>
      <c r="B123">
        <v>28.561699999999998</v>
      </c>
      <c r="C123">
        <v>28.810600000000001</v>
      </c>
      <c r="D123">
        <v>28.790500000000002</v>
      </c>
      <c r="E123">
        <v>27.9421</v>
      </c>
      <c r="F123">
        <v>28.0304</v>
      </c>
      <c r="G123">
        <v>28.213999999999999</v>
      </c>
      <c r="H123">
        <v>28.1661</v>
      </c>
      <c r="I123" t="s">
        <v>29</v>
      </c>
      <c r="J123" t="s">
        <v>30</v>
      </c>
      <c r="K123">
        <v>24</v>
      </c>
      <c r="L123">
        <v>24</v>
      </c>
      <c r="M123">
        <v>24</v>
      </c>
      <c r="N123">
        <v>41</v>
      </c>
      <c r="O123">
        <v>41</v>
      </c>
      <c r="P123">
        <v>41</v>
      </c>
      <c r="Q123">
        <v>75.983999999999995</v>
      </c>
      <c r="R123">
        <v>0</v>
      </c>
      <c r="S123">
        <v>323.31</v>
      </c>
      <c r="T123">
        <v>8739800000</v>
      </c>
      <c r="U123">
        <v>161</v>
      </c>
      <c r="V123">
        <v>3.4731600000000002E-4</v>
      </c>
      <c r="W123">
        <v>0.61872099999999997</v>
      </c>
      <c r="X123">
        <v>7.2596499999999997</v>
      </c>
      <c r="Y123" t="s">
        <v>328</v>
      </c>
      <c r="Z123" t="s">
        <v>329</v>
      </c>
      <c r="AA123" t="s">
        <v>330</v>
      </c>
    </row>
    <row r="124" spans="1:27" x14ac:dyDescent="0.3">
      <c r="A124">
        <v>30.892299999999999</v>
      </c>
      <c r="B124">
        <v>30.832999999999998</v>
      </c>
      <c r="C124">
        <v>30.73</v>
      </c>
      <c r="D124">
        <v>31.0486</v>
      </c>
      <c r="E124">
        <v>30.236599999999999</v>
      </c>
      <c r="F124">
        <v>30.076699999999999</v>
      </c>
      <c r="G124">
        <v>30.3354</v>
      </c>
      <c r="H124">
        <v>30.407900000000001</v>
      </c>
      <c r="I124" t="s">
        <v>29</v>
      </c>
      <c r="J124" t="s">
        <v>30</v>
      </c>
      <c r="K124">
        <v>24</v>
      </c>
      <c r="L124">
        <v>24</v>
      </c>
      <c r="M124">
        <v>23</v>
      </c>
      <c r="N124">
        <v>62</v>
      </c>
      <c r="O124">
        <v>62</v>
      </c>
      <c r="P124">
        <v>62</v>
      </c>
      <c r="Q124">
        <v>47.393999999999998</v>
      </c>
      <c r="R124">
        <v>0</v>
      </c>
      <c r="S124">
        <v>323.31</v>
      </c>
      <c r="T124">
        <v>40019000000</v>
      </c>
      <c r="U124">
        <v>261</v>
      </c>
      <c r="V124">
        <v>7.7530800000000005E-4</v>
      </c>
      <c r="W124">
        <v>0.61181099999999999</v>
      </c>
      <c r="X124">
        <v>6.2537000000000003</v>
      </c>
      <c r="Y124" t="s">
        <v>333</v>
      </c>
      <c r="Z124" t="s">
        <v>333</v>
      </c>
      <c r="AA124" t="s">
        <v>334</v>
      </c>
    </row>
    <row r="125" spans="1:27" x14ac:dyDescent="0.3">
      <c r="A125">
        <v>24.577300000000001</v>
      </c>
      <c r="B125">
        <v>24.445399999999999</v>
      </c>
      <c r="C125">
        <v>24.948</v>
      </c>
      <c r="D125">
        <v>24.3005</v>
      </c>
      <c r="E125" t="s">
        <v>41</v>
      </c>
      <c r="F125">
        <v>23.9923</v>
      </c>
      <c r="G125">
        <v>24.088799999999999</v>
      </c>
      <c r="H125">
        <v>23.798999999999999</v>
      </c>
      <c r="I125" t="s">
        <v>29</v>
      </c>
      <c r="J125" t="s">
        <v>30</v>
      </c>
      <c r="K125">
        <v>6</v>
      </c>
      <c r="L125">
        <v>6</v>
      </c>
      <c r="M125">
        <v>6</v>
      </c>
      <c r="N125">
        <v>32.5</v>
      </c>
      <c r="O125">
        <v>32.5</v>
      </c>
      <c r="P125">
        <v>32.5</v>
      </c>
      <c r="Q125">
        <v>38.204999999999998</v>
      </c>
      <c r="R125">
        <v>0</v>
      </c>
      <c r="S125">
        <v>76.838999999999999</v>
      </c>
      <c r="T125">
        <v>530430000</v>
      </c>
      <c r="U125">
        <v>13</v>
      </c>
      <c r="V125">
        <v>1.93411E-2</v>
      </c>
      <c r="W125">
        <v>0.60780199999999995</v>
      </c>
      <c r="X125">
        <v>3.3957000000000002</v>
      </c>
      <c r="Y125" t="s">
        <v>649</v>
      </c>
      <c r="Z125" t="s">
        <v>649</v>
      </c>
      <c r="AA125" t="s">
        <v>650</v>
      </c>
    </row>
    <row r="126" spans="1:27" x14ac:dyDescent="0.3">
      <c r="A126">
        <v>28.8599</v>
      </c>
      <c r="B126">
        <v>28.807099999999998</v>
      </c>
      <c r="C126">
        <v>28.796900000000001</v>
      </c>
      <c r="D126">
        <v>28.633600000000001</v>
      </c>
      <c r="E126">
        <v>27.917400000000001</v>
      </c>
      <c r="F126">
        <v>28.230499999999999</v>
      </c>
      <c r="G126">
        <v>28.1769</v>
      </c>
      <c r="H126">
        <v>28.351500000000001</v>
      </c>
      <c r="I126" t="s">
        <v>29</v>
      </c>
      <c r="J126" t="s">
        <v>30</v>
      </c>
      <c r="K126">
        <v>11</v>
      </c>
      <c r="L126">
        <v>10</v>
      </c>
      <c r="M126">
        <v>9</v>
      </c>
      <c r="N126">
        <v>24.1</v>
      </c>
      <c r="O126">
        <v>21.2</v>
      </c>
      <c r="P126">
        <v>18.899999999999999</v>
      </c>
      <c r="Q126">
        <v>55.793999999999997</v>
      </c>
      <c r="R126">
        <v>0</v>
      </c>
      <c r="S126">
        <v>119.73</v>
      </c>
      <c r="T126">
        <v>9134500000</v>
      </c>
      <c r="U126">
        <v>62</v>
      </c>
      <c r="V126">
        <v>1.1162500000000001E-3</v>
      </c>
      <c r="W126">
        <v>0.60531800000000002</v>
      </c>
      <c r="X126">
        <v>5.8346900000000002</v>
      </c>
      <c r="Y126" t="s">
        <v>1221</v>
      </c>
      <c r="Z126" t="s">
        <v>1221</v>
      </c>
      <c r="AA126" t="s">
        <v>1222</v>
      </c>
    </row>
    <row r="127" spans="1:27" x14ac:dyDescent="0.3">
      <c r="A127">
        <v>27.241800000000001</v>
      </c>
      <c r="B127">
        <v>27.4193</v>
      </c>
      <c r="C127">
        <v>27.244599999999998</v>
      </c>
      <c r="D127">
        <v>27.047000000000001</v>
      </c>
      <c r="E127">
        <v>26.645700000000001</v>
      </c>
      <c r="F127">
        <v>26.695599999999999</v>
      </c>
      <c r="G127">
        <v>26.564399999999999</v>
      </c>
      <c r="H127">
        <v>26.634899999999998</v>
      </c>
      <c r="I127" t="s">
        <v>29</v>
      </c>
      <c r="J127" t="s">
        <v>30</v>
      </c>
      <c r="K127">
        <v>19</v>
      </c>
      <c r="L127">
        <v>19</v>
      </c>
      <c r="M127">
        <v>19</v>
      </c>
      <c r="N127">
        <v>31.1</v>
      </c>
      <c r="O127">
        <v>31.1</v>
      </c>
      <c r="P127">
        <v>31.1</v>
      </c>
      <c r="Q127">
        <v>100.92</v>
      </c>
      <c r="R127">
        <v>0</v>
      </c>
      <c r="S127">
        <v>323.31</v>
      </c>
      <c r="T127">
        <v>3239400000</v>
      </c>
      <c r="U127">
        <v>88</v>
      </c>
      <c r="V127">
        <v>2.9705999999999998E-4</v>
      </c>
      <c r="W127">
        <v>0.60302800000000001</v>
      </c>
      <c r="X127">
        <v>7.4698700000000002</v>
      </c>
      <c r="Y127" t="s">
        <v>119</v>
      </c>
      <c r="Z127" t="s">
        <v>119</v>
      </c>
      <c r="AA127" t="s">
        <v>120</v>
      </c>
    </row>
    <row r="128" spans="1:27" x14ac:dyDescent="0.3">
      <c r="A128">
        <v>27.154599999999999</v>
      </c>
      <c r="B128">
        <v>27.144200000000001</v>
      </c>
      <c r="C128">
        <v>27.261900000000001</v>
      </c>
      <c r="D128">
        <v>27.127600000000001</v>
      </c>
      <c r="E128">
        <v>26.3231</v>
      </c>
      <c r="F128">
        <v>26.444600000000001</v>
      </c>
      <c r="G128">
        <v>27.0123</v>
      </c>
      <c r="H128">
        <v>26.5198</v>
      </c>
      <c r="I128" t="s">
        <v>29</v>
      </c>
      <c r="J128" t="s">
        <v>30</v>
      </c>
      <c r="K128">
        <v>13</v>
      </c>
      <c r="L128">
        <v>13</v>
      </c>
      <c r="M128">
        <v>13</v>
      </c>
      <c r="N128">
        <v>60.3</v>
      </c>
      <c r="O128">
        <v>60.3</v>
      </c>
      <c r="P128">
        <v>60.3</v>
      </c>
      <c r="Q128">
        <v>34.780999999999999</v>
      </c>
      <c r="R128">
        <v>0</v>
      </c>
      <c r="S128">
        <v>228.22</v>
      </c>
      <c r="T128">
        <v>3135200000</v>
      </c>
      <c r="U128">
        <v>72</v>
      </c>
      <c r="V128">
        <v>8.2782900000000006E-3</v>
      </c>
      <c r="W128">
        <v>0.59713099999999997</v>
      </c>
      <c r="X128">
        <v>3.8687100000000001</v>
      </c>
      <c r="Y128" t="s">
        <v>767</v>
      </c>
      <c r="Z128" t="s">
        <v>767</v>
      </c>
      <c r="AA128" t="s">
        <v>768</v>
      </c>
    </row>
    <row r="129" spans="1:27" x14ac:dyDescent="0.3">
      <c r="A129">
        <v>29.023700000000002</v>
      </c>
      <c r="B129">
        <v>29.395299999999999</v>
      </c>
      <c r="C129">
        <v>29.191800000000001</v>
      </c>
      <c r="D129">
        <v>28.782900000000001</v>
      </c>
      <c r="E129">
        <v>28.382100000000001</v>
      </c>
      <c r="F129">
        <v>28.131699999999999</v>
      </c>
      <c r="G129">
        <v>29.0319</v>
      </c>
      <c r="H129">
        <v>28.468699999999998</v>
      </c>
      <c r="I129" t="s">
        <v>29</v>
      </c>
      <c r="J129" t="s">
        <v>30</v>
      </c>
      <c r="K129">
        <v>4</v>
      </c>
      <c r="L129">
        <v>1</v>
      </c>
      <c r="M129">
        <v>1</v>
      </c>
      <c r="N129">
        <v>100</v>
      </c>
      <c r="O129">
        <v>22.2</v>
      </c>
      <c r="P129">
        <v>22.2</v>
      </c>
      <c r="Q129">
        <v>8.5833999999999993</v>
      </c>
      <c r="R129">
        <v>0</v>
      </c>
      <c r="S129">
        <v>25.919</v>
      </c>
      <c r="T129">
        <v>11732000000</v>
      </c>
      <c r="U129">
        <v>20</v>
      </c>
      <c r="V129">
        <v>4.14869E-2</v>
      </c>
      <c r="W129">
        <v>0.59480999999999995</v>
      </c>
      <c r="X129">
        <v>2.5850499999999998</v>
      </c>
      <c r="Y129" t="s">
        <v>166</v>
      </c>
      <c r="Z129" t="s">
        <v>166</v>
      </c>
      <c r="AA129" t="s">
        <v>167</v>
      </c>
    </row>
    <row r="130" spans="1:27" x14ac:dyDescent="0.3">
      <c r="A130">
        <v>28.653700000000001</v>
      </c>
      <c r="B130">
        <v>28.691500000000001</v>
      </c>
      <c r="C130">
        <v>28.471900000000002</v>
      </c>
      <c r="D130">
        <v>28.772400000000001</v>
      </c>
      <c r="E130">
        <v>27.8324</v>
      </c>
      <c r="F130">
        <v>27.851400000000002</v>
      </c>
      <c r="G130">
        <v>28.192699999999999</v>
      </c>
      <c r="H130">
        <v>28.348800000000001</v>
      </c>
      <c r="I130" t="s">
        <v>29</v>
      </c>
      <c r="J130" t="s">
        <v>30</v>
      </c>
      <c r="K130">
        <v>12</v>
      </c>
      <c r="L130">
        <v>12</v>
      </c>
      <c r="M130">
        <v>12</v>
      </c>
      <c r="N130">
        <v>79.900000000000006</v>
      </c>
      <c r="O130">
        <v>79.900000000000006</v>
      </c>
      <c r="P130">
        <v>79.900000000000006</v>
      </c>
      <c r="Q130">
        <v>17.556000000000001</v>
      </c>
      <c r="R130">
        <v>0</v>
      </c>
      <c r="S130">
        <v>187.99</v>
      </c>
      <c r="T130">
        <v>8472100000</v>
      </c>
      <c r="U130">
        <v>116</v>
      </c>
      <c r="V130">
        <v>6.0849900000000002E-3</v>
      </c>
      <c r="W130">
        <v>0.59106300000000001</v>
      </c>
      <c r="X130">
        <v>4.1390599999999997</v>
      </c>
      <c r="Y130" t="s">
        <v>643</v>
      </c>
      <c r="Z130" t="s">
        <v>643</v>
      </c>
      <c r="AA130" t="s">
        <v>644</v>
      </c>
    </row>
    <row r="131" spans="1:27" x14ac:dyDescent="0.3">
      <c r="A131">
        <v>28.320799999999998</v>
      </c>
      <c r="B131">
        <v>28.760100000000001</v>
      </c>
      <c r="C131">
        <v>28.6707</v>
      </c>
      <c r="D131">
        <v>28.321300000000001</v>
      </c>
      <c r="E131">
        <v>27.7255</v>
      </c>
      <c r="F131">
        <v>28.0838</v>
      </c>
      <c r="G131">
        <v>28.031700000000001</v>
      </c>
      <c r="H131">
        <v>27.8813</v>
      </c>
      <c r="I131" t="s">
        <v>29</v>
      </c>
      <c r="J131" t="s">
        <v>30</v>
      </c>
      <c r="K131">
        <v>20</v>
      </c>
      <c r="L131">
        <v>20</v>
      </c>
      <c r="M131">
        <v>20</v>
      </c>
      <c r="N131">
        <v>42.1</v>
      </c>
      <c r="O131">
        <v>42.1</v>
      </c>
      <c r="P131">
        <v>42.1</v>
      </c>
      <c r="Q131">
        <v>52.639000000000003</v>
      </c>
      <c r="R131">
        <v>0</v>
      </c>
      <c r="S131">
        <v>323.31</v>
      </c>
      <c r="T131">
        <v>7957800000</v>
      </c>
      <c r="U131">
        <v>133</v>
      </c>
      <c r="V131">
        <v>5.8436499999999997E-3</v>
      </c>
      <c r="W131">
        <v>0.5877</v>
      </c>
      <c r="X131">
        <v>4.1753499999999999</v>
      </c>
      <c r="Y131" t="s">
        <v>386</v>
      </c>
      <c r="Z131" t="s">
        <v>386</v>
      </c>
      <c r="AA131" t="s">
        <v>387</v>
      </c>
    </row>
    <row r="132" spans="1:27" x14ac:dyDescent="0.3">
      <c r="A132">
        <v>28.2439</v>
      </c>
      <c r="B132">
        <v>28.072399999999998</v>
      </c>
      <c r="C132">
        <v>28.023</v>
      </c>
      <c r="D132">
        <v>28.204699999999999</v>
      </c>
      <c r="E132">
        <v>27.576699999999999</v>
      </c>
      <c r="F132">
        <v>27.389900000000001</v>
      </c>
      <c r="G132">
        <v>27.582100000000001</v>
      </c>
      <c r="H132">
        <v>27.654699999999998</v>
      </c>
      <c r="I132" t="s">
        <v>29</v>
      </c>
      <c r="J132" t="s">
        <v>30</v>
      </c>
      <c r="K132">
        <v>24</v>
      </c>
      <c r="L132">
        <v>24</v>
      </c>
      <c r="M132">
        <v>23</v>
      </c>
      <c r="N132">
        <v>56.9</v>
      </c>
      <c r="O132">
        <v>56.9</v>
      </c>
      <c r="P132">
        <v>54.4</v>
      </c>
      <c r="Q132">
        <v>66.683000000000007</v>
      </c>
      <c r="R132">
        <v>0</v>
      </c>
      <c r="S132">
        <v>323.31</v>
      </c>
      <c r="T132">
        <v>6380100000</v>
      </c>
      <c r="U132">
        <v>140</v>
      </c>
      <c r="V132">
        <v>2.7433399999999999E-4</v>
      </c>
      <c r="W132">
        <v>0.58514600000000005</v>
      </c>
      <c r="X132">
        <v>7.5788399999999996</v>
      </c>
      <c r="Y132" t="s">
        <v>629</v>
      </c>
      <c r="Z132" t="s">
        <v>629</v>
      </c>
      <c r="AA132" t="s">
        <v>630</v>
      </c>
    </row>
    <row r="133" spans="1:27" x14ac:dyDescent="0.3">
      <c r="A133">
        <v>32.795900000000003</v>
      </c>
      <c r="B133">
        <v>32.938400000000001</v>
      </c>
      <c r="C133">
        <v>33.152999999999999</v>
      </c>
      <c r="D133">
        <v>32.653599999999997</v>
      </c>
      <c r="E133">
        <v>32.305500000000002</v>
      </c>
      <c r="F133">
        <v>32.402299999999997</v>
      </c>
      <c r="G133">
        <v>32.338500000000003</v>
      </c>
      <c r="H133">
        <v>32.164400000000001</v>
      </c>
      <c r="I133" t="s">
        <v>29</v>
      </c>
      <c r="J133" t="s">
        <v>30</v>
      </c>
      <c r="K133">
        <v>29</v>
      </c>
      <c r="L133">
        <v>29</v>
      </c>
      <c r="M133">
        <v>29</v>
      </c>
      <c r="N133">
        <v>66.900000000000006</v>
      </c>
      <c r="O133">
        <v>66.900000000000006</v>
      </c>
      <c r="P133">
        <v>66.900000000000006</v>
      </c>
      <c r="Q133">
        <v>60.289000000000001</v>
      </c>
      <c r="R133">
        <v>0</v>
      </c>
      <c r="S133">
        <v>323.31</v>
      </c>
      <c r="T133">
        <v>159030000000</v>
      </c>
      <c r="U133">
        <v>331</v>
      </c>
      <c r="V133">
        <v>2.58932E-3</v>
      </c>
      <c r="W133">
        <v>0.58250000000000002</v>
      </c>
      <c r="X133">
        <v>4.9456100000000003</v>
      </c>
      <c r="Y133" t="s">
        <v>584</v>
      </c>
      <c r="Z133" t="s">
        <v>585</v>
      </c>
      <c r="AA133" t="s">
        <v>586</v>
      </c>
    </row>
    <row r="134" spans="1:27" x14ac:dyDescent="0.3">
      <c r="A134">
        <v>24.994700000000002</v>
      </c>
      <c r="B134">
        <v>24.8355</v>
      </c>
      <c r="C134">
        <v>24.680099999999999</v>
      </c>
      <c r="D134">
        <v>25.115100000000002</v>
      </c>
      <c r="E134">
        <v>24.132400000000001</v>
      </c>
      <c r="F134">
        <v>24.270600000000002</v>
      </c>
      <c r="G134">
        <v>24.480699999999999</v>
      </c>
      <c r="H134">
        <v>24.420500000000001</v>
      </c>
      <c r="I134" t="s">
        <v>29</v>
      </c>
      <c r="J134" t="s">
        <v>30</v>
      </c>
      <c r="K134">
        <v>6</v>
      </c>
      <c r="L134">
        <v>6</v>
      </c>
      <c r="M134">
        <v>6</v>
      </c>
      <c r="N134">
        <v>28.5</v>
      </c>
      <c r="O134">
        <v>28.5</v>
      </c>
      <c r="P134">
        <v>28.5</v>
      </c>
      <c r="Q134">
        <v>25.266999999999999</v>
      </c>
      <c r="R134">
        <v>0</v>
      </c>
      <c r="S134">
        <v>56.790999999999997</v>
      </c>
      <c r="T134">
        <v>646460000</v>
      </c>
      <c r="U134">
        <v>22</v>
      </c>
      <c r="V134">
        <v>3.2413300000000002E-3</v>
      </c>
      <c r="W134">
        <v>0.58028299999999999</v>
      </c>
      <c r="X134">
        <v>4.7249699999999999</v>
      </c>
      <c r="Y134" t="s">
        <v>1240</v>
      </c>
      <c r="Z134" t="s">
        <v>1240</v>
      </c>
      <c r="AA134" t="s">
        <v>1241</v>
      </c>
    </row>
    <row r="135" spans="1:27" x14ac:dyDescent="0.3">
      <c r="A135">
        <v>32.544899999999998</v>
      </c>
      <c r="B135">
        <v>32.640799999999999</v>
      </c>
      <c r="C135">
        <v>32.653100000000002</v>
      </c>
      <c r="D135">
        <v>32.2607</v>
      </c>
      <c r="E135">
        <v>31.833300000000001</v>
      </c>
      <c r="F135">
        <v>32.1006</v>
      </c>
      <c r="G135">
        <v>31.973299999999998</v>
      </c>
      <c r="H135">
        <v>31.8827</v>
      </c>
      <c r="I135" t="s">
        <v>29</v>
      </c>
      <c r="J135" t="s">
        <v>30</v>
      </c>
      <c r="K135">
        <v>184</v>
      </c>
      <c r="L135">
        <v>184</v>
      </c>
      <c r="M135">
        <v>184</v>
      </c>
      <c r="N135">
        <v>51.3</v>
      </c>
      <c r="O135">
        <v>51.3</v>
      </c>
      <c r="P135">
        <v>51.3</v>
      </c>
      <c r="Q135">
        <v>530.08000000000004</v>
      </c>
      <c r="R135">
        <v>0</v>
      </c>
      <c r="S135">
        <v>323.31</v>
      </c>
      <c r="T135">
        <v>126630000000</v>
      </c>
      <c r="U135">
        <v>1308</v>
      </c>
      <c r="V135">
        <v>1.7967E-3</v>
      </c>
      <c r="W135">
        <v>0.57740999999999998</v>
      </c>
      <c r="X135">
        <v>5.3191100000000002</v>
      </c>
      <c r="Y135" t="s">
        <v>590</v>
      </c>
      <c r="Z135" t="s">
        <v>590</v>
      </c>
      <c r="AA135" t="s">
        <v>591</v>
      </c>
    </row>
    <row r="136" spans="1:27" x14ac:dyDescent="0.3">
      <c r="A136">
        <v>27.64</v>
      </c>
      <c r="B136">
        <v>27.3553</v>
      </c>
      <c r="C136">
        <v>27.324100000000001</v>
      </c>
      <c r="D136">
        <v>27.5564</v>
      </c>
      <c r="E136">
        <v>26.6724</v>
      </c>
      <c r="F136">
        <v>26.697600000000001</v>
      </c>
      <c r="G136">
        <v>27.151</v>
      </c>
      <c r="H136">
        <v>27.096699999999998</v>
      </c>
      <c r="I136" t="s">
        <v>29</v>
      </c>
      <c r="J136" t="s">
        <v>30</v>
      </c>
      <c r="K136">
        <v>16</v>
      </c>
      <c r="L136">
        <v>16</v>
      </c>
      <c r="M136">
        <v>16</v>
      </c>
      <c r="N136">
        <v>64.599999999999994</v>
      </c>
      <c r="O136">
        <v>64.599999999999994</v>
      </c>
      <c r="P136">
        <v>64.599999999999994</v>
      </c>
      <c r="Q136">
        <v>47.853999999999999</v>
      </c>
      <c r="R136">
        <v>0</v>
      </c>
      <c r="S136">
        <v>305.08999999999997</v>
      </c>
      <c r="T136">
        <v>3860000000</v>
      </c>
      <c r="U136">
        <v>81</v>
      </c>
      <c r="V136">
        <v>8.9958899999999994E-3</v>
      </c>
      <c r="W136">
        <v>0.564527</v>
      </c>
      <c r="X136">
        <v>3.7973300000000001</v>
      </c>
      <c r="Y136" t="s">
        <v>1186</v>
      </c>
      <c r="Z136" t="s">
        <v>1186</v>
      </c>
      <c r="AA136" t="s">
        <v>1187</v>
      </c>
    </row>
    <row r="137" spans="1:27" x14ac:dyDescent="0.3">
      <c r="A137">
        <v>26.901599999999998</v>
      </c>
      <c r="B137">
        <v>27.145</v>
      </c>
      <c r="C137">
        <v>27.0868</v>
      </c>
      <c r="D137">
        <v>26.7669</v>
      </c>
      <c r="E137">
        <v>26.2483</v>
      </c>
      <c r="F137">
        <v>26.617799999999999</v>
      </c>
      <c r="G137">
        <v>26.544699999999999</v>
      </c>
      <c r="H137">
        <v>26.233499999999999</v>
      </c>
      <c r="I137" t="s">
        <v>29</v>
      </c>
      <c r="J137" t="s">
        <v>30</v>
      </c>
      <c r="K137">
        <v>7</v>
      </c>
      <c r="L137">
        <v>7</v>
      </c>
      <c r="M137">
        <v>7</v>
      </c>
      <c r="N137">
        <v>42.9</v>
      </c>
      <c r="O137">
        <v>42.9</v>
      </c>
      <c r="P137">
        <v>42.9</v>
      </c>
      <c r="Q137">
        <v>22.555</v>
      </c>
      <c r="R137">
        <v>0</v>
      </c>
      <c r="S137">
        <v>116.96</v>
      </c>
      <c r="T137">
        <v>2736700000</v>
      </c>
      <c r="U137">
        <v>38</v>
      </c>
      <c r="V137">
        <v>5.2268100000000001E-3</v>
      </c>
      <c r="W137">
        <v>0.56400399999999995</v>
      </c>
      <c r="X137">
        <v>4.2763</v>
      </c>
      <c r="Y137" t="s">
        <v>100</v>
      </c>
      <c r="Z137" t="s">
        <v>100</v>
      </c>
      <c r="AA137" t="s">
        <v>101</v>
      </c>
    </row>
    <row r="138" spans="1:27" x14ac:dyDescent="0.3">
      <c r="A138">
        <v>26.912299999999998</v>
      </c>
      <c r="B138">
        <v>26.491099999999999</v>
      </c>
      <c r="C138">
        <v>26.688600000000001</v>
      </c>
      <c r="D138">
        <v>26.315300000000001</v>
      </c>
      <c r="E138">
        <v>25.927499999999998</v>
      </c>
      <c r="F138">
        <v>25.789200000000001</v>
      </c>
      <c r="G138">
        <v>26.231100000000001</v>
      </c>
      <c r="H138">
        <v>26.207699999999999</v>
      </c>
      <c r="I138" t="s">
        <v>29</v>
      </c>
      <c r="J138" t="s">
        <v>30</v>
      </c>
      <c r="K138">
        <v>8</v>
      </c>
      <c r="L138">
        <v>8</v>
      </c>
      <c r="M138">
        <v>8</v>
      </c>
      <c r="N138">
        <v>61.8</v>
      </c>
      <c r="O138">
        <v>61.8</v>
      </c>
      <c r="P138">
        <v>61.8</v>
      </c>
      <c r="Q138">
        <v>27.026</v>
      </c>
      <c r="R138">
        <v>0</v>
      </c>
      <c r="S138">
        <v>323.31</v>
      </c>
      <c r="T138">
        <v>2201800000</v>
      </c>
      <c r="U138">
        <v>51</v>
      </c>
      <c r="V138">
        <v>1.5378599999999999E-2</v>
      </c>
      <c r="W138">
        <v>0.56294200000000005</v>
      </c>
      <c r="X138">
        <v>3.3521399999999999</v>
      </c>
      <c r="Y138" t="s">
        <v>1356</v>
      </c>
      <c r="Z138" t="s">
        <v>1356</v>
      </c>
      <c r="AA138" t="s">
        <v>1357</v>
      </c>
    </row>
    <row r="139" spans="1:27" x14ac:dyDescent="0.3">
      <c r="A139">
        <v>28.943200000000001</v>
      </c>
      <c r="B139">
        <v>28.875299999999999</v>
      </c>
      <c r="C139">
        <v>28.734300000000001</v>
      </c>
      <c r="D139">
        <v>28.697600000000001</v>
      </c>
      <c r="E139">
        <v>28.147099999999998</v>
      </c>
      <c r="F139">
        <v>28.126200000000001</v>
      </c>
      <c r="G139">
        <v>28.321999999999999</v>
      </c>
      <c r="H139">
        <v>28.4056</v>
      </c>
      <c r="I139" t="s">
        <v>29</v>
      </c>
      <c r="J139" t="s">
        <v>30</v>
      </c>
      <c r="K139">
        <v>21</v>
      </c>
      <c r="L139">
        <v>21</v>
      </c>
      <c r="M139">
        <v>21</v>
      </c>
      <c r="N139">
        <v>27</v>
      </c>
      <c r="O139">
        <v>27</v>
      </c>
      <c r="P139">
        <v>27</v>
      </c>
      <c r="Q139">
        <v>123.66</v>
      </c>
      <c r="R139">
        <v>0</v>
      </c>
      <c r="S139">
        <v>323.31</v>
      </c>
      <c r="T139">
        <v>9527900000</v>
      </c>
      <c r="U139">
        <v>125</v>
      </c>
      <c r="V139">
        <v>7.4641200000000001E-4</v>
      </c>
      <c r="W139">
        <v>0.56240299999999999</v>
      </c>
      <c r="X139">
        <v>6.2986399999999998</v>
      </c>
      <c r="Y139" t="s">
        <v>188</v>
      </c>
      <c r="Z139" t="s">
        <v>188</v>
      </c>
      <c r="AA139" t="s">
        <v>189</v>
      </c>
    </row>
    <row r="140" spans="1:27" x14ac:dyDescent="0.3">
      <c r="A140">
        <v>24.927600000000002</v>
      </c>
      <c r="B140">
        <v>24.947500000000002</v>
      </c>
      <c r="C140">
        <v>25.118099999999998</v>
      </c>
      <c r="D140">
        <v>24.660499999999999</v>
      </c>
      <c r="E140" t="s">
        <v>41</v>
      </c>
      <c r="F140">
        <v>24.610900000000001</v>
      </c>
      <c r="G140">
        <v>24.127300000000002</v>
      </c>
      <c r="H140">
        <v>24.318100000000001</v>
      </c>
      <c r="I140" t="s">
        <v>29</v>
      </c>
      <c r="J140" t="s">
        <v>30</v>
      </c>
      <c r="K140">
        <v>6</v>
      </c>
      <c r="L140">
        <v>6</v>
      </c>
      <c r="M140">
        <v>6</v>
      </c>
      <c r="N140">
        <v>8.4</v>
      </c>
      <c r="O140">
        <v>8.4</v>
      </c>
      <c r="P140">
        <v>8.4</v>
      </c>
      <c r="Q140">
        <v>115.84</v>
      </c>
      <c r="R140">
        <v>0</v>
      </c>
      <c r="S140">
        <v>78.400999999999996</v>
      </c>
      <c r="T140">
        <v>647660000</v>
      </c>
      <c r="U140">
        <v>23</v>
      </c>
      <c r="V140">
        <v>1.8083999999999999E-2</v>
      </c>
      <c r="W140">
        <v>0.56133999999999995</v>
      </c>
      <c r="X140">
        <v>3.4578500000000001</v>
      </c>
      <c r="Y140" t="s">
        <v>694</v>
      </c>
      <c r="Z140" t="s">
        <v>694</v>
      </c>
      <c r="AA140" t="s">
        <v>695</v>
      </c>
    </row>
    <row r="141" spans="1:27" x14ac:dyDescent="0.3">
      <c r="A141">
        <v>26.841699999999999</v>
      </c>
      <c r="B141">
        <v>27.302399999999999</v>
      </c>
      <c r="C141">
        <v>27.098700000000001</v>
      </c>
      <c r="D141">
        <v>26.903300000000002</v>
      </c>
      <c r="E141">
        <v>26.332100000000001</v>
      </c>
      <c r="F141">
        <v>26.165900000000001</v>
      </c>
      <c r="G141">
        <v>26.841000000000001</v>
      </c>
      <c r="H141">
        <v>26.572199999999999</v>
      </c>
      <c r="I141" t="s">
        <v>29</v>
      </c>
      <c r="J141" t="s">
        <v>30</v>
      </c>
      <c r="K141">
        <v>11</v>
      </c>
      <c r="L141">
        <v>11</v>
      </c>
      <c r="M141">
        <v>11</v>
      </c>
      <c r="N141">
        <v>59.8</v>
      </c>
      <c r="O141">
        <v>59.8</v>
      </c>
      <c r="P141">
        <v>59.8</v>
      </c>
      <c r="Q141">
        <v>25.954000000000001</v>
      </c>
      <c r="R141">
        <v>0</v>
      </c>
      <c r="S141">
        <v>207.94</v>
      </c>
      <c r="T141">
        <v>2810500000</v>
      </c>
      <c r="U141">
        <v>73</v>
      </c>
      <c r="V141">
        <v>2.1087600000000001E-2</v>
      </c>
      <c r="W141">
        <v>0.55875300000000006</v>
      </c>
      <c r="X141">
        <v>3.10107</v>
      </c>
      <c r="Y141" t="s">
        <v>1436</v>
      </c>
      <c r="Z141" t="s">
        <v>1436</v>
      </c>
      <c r="AA141" t="s">
        <v>1437</v>
      </c>
    </row>
    <row r="142" spans="1:27" x14ac:dyDescent="0.3">
      <c r="A142">
        <v>27.336600000000001</v>
      </c>
      <c r="B142">
        <v>27.24</v>
      </c>
      <c r="C142">
        <v>27.476800000000001</v>
      </c>
      <c r="D142">
        <v>27.254100000000001</v>
      </c>
      <c r="E142">
        <v>26.766500000000001</v>
      </c>
      <c r="F142">
        <v>26.745200000000001</v>
      </c>
      <c r="G142">
        <v>26.847000000000001</v>
      </c>
      <c r="H142">
        <v>26.718599999999999</v>
      </c>
      <c r="I142" t="s">
        <v>29</v>
      </c>
      <c r="J142" t="s">
        <v>30</v>
      </c>
      <c r="K142">
        <v>19</v>
      </c>
      <c r="L142">
        <v>19</v>
      </c>
      <c r="M142">
        <v>19</v>
      </c>
      <c r="N142">
        <v>37.700000000000003</v>
      </c>
      <c r="O142">
        <v>37.700000000000003</v>
      </c>
      <c r="P142">
        <v>37.700000000000003</v>
      </c>
      <c r="Q142">
        <v>88.301000000000002</v>
      </c>
      <c r="R142">
        <v>0</v>
      </c>
      <c r="S142">
        <v>259.31</v>
      </c>
      <c r="T142">
        <v>3491600000</v>
      </c>
      <c r="U142">
        <v>103</v>
      </c>
      <c r="V142" s="1">
        <v>9.6248200000000005E-5</v>
      </c>
      <c r="W142">
        <v>0.55759000000000003</v>
      </c>
      <c r="X142">
        <v>9.1440699999999993</v>
      </c>
      <c r="Y142" t="s">
        <v>211</v>
      </c>
      <c r="Z142" t="s">
        <v>211</v>
      </c>
      <c r="AA142" t="s">
        <v>212</v>
      </c>
    </row>
    <row r="143" spans="1:27" x14ac:dyDescent="0.3">
      <c r="A143">
        <v>27.9117</v>
      </c>
      <c r="B143">
        <v>27.7027</v>
      </c>
      <c r="C143">
        <v>27.814900000000002</v>
      </c>
      <c r="D143">
        <v>27.9633</v>
      </c>
      <c r="E143">
        <v>27.319299999999998</v>
      </c>
      <c r="F143">
        <v>27.134699999999999</v>
      </c>
      <c r="G143">
        <v>27.518699999999999</v>
      </c>
      <c r="H143">
        <v>27.1935</v>
      </c>
      <c r="I143" t="s">
        <v>29</v>
      </c>
      <c r="J143" t="s">
        <v>30</v>
      </c>
      <c r="K143">
        <v>22</v>
      </c>
      <c r="L143">
        <v>22</v>
      </c>
      <c r="M143">
        <v>22</v>
      </c>
      <c r="N143">
        <v>53.8</v>
      </c>
      <c r="O143">
        <v>53.8</v>
      </c>
      <c r="P143">
        <v>53.8</v>
      </c>
      <c r="Q143">
        <v>58.942999999999998</v>
      </c>
      <c r="R143">
        <v>0</v>
      </c>
      <c r="S143">
        <v>323.31</v>
      </c>
      <c r="T143">
        <v>5020800000</v>
      </c>
      <c r="U143">
        <v>109</v>
      </c>
      <c r="V143">
        <v>1.6200699999999999E-3</v>
      </c>
      <c r="W143">
        <v>0.556589</v>
      </c>
      <c r="X143">
        <v>5.4283099999999997</v>
      </c>
      <c r="Y143" t="s">
        <v>1496</v>
      </c>
      <c r="Z143" t="s">
        <v>1496</v>
      </c>
      <c r="AA143" t="s">
        <v>1497</v>
      </c>
    </row>
    <row r="144" spans="1:27" x14ac:dyDescent="0.3">
      <c r="A144">
        <v>32.272399999999998</v>
      </c>
      <c r="B144">
        <v>32.034199999999998</v>
      </c>
      <c r="C144">
        <v>32.371299999999998</v>
      </c>
      <c r="D144">
        <v>32.125900000000001</v>
      </c>
      <c r="E144">
        <v>31.503499999999999</v>
      </c>
      <c r="F144">
        <v>31.8613</v>
      </c>
      <c r="G144">
        <v>31.559799999999999</v>
      </c>
      <c r="H144">
        <v>31.660299999999999</v>
      </c>
      <c r="I144" t="s">
        <v>29</v>
      </c>
      <c r="J144" t="s">
        <v>30</v>
      </c>
      <c r="K144">
        <v>10</v>
      </c>
      <c r="L144">
        <v>10</v>
      </c>
      <c r="M144">
        <v>10</v>
      </c>
      <c r="N144">
        <v>69.7</v>
      </c>
      <c r="O144">
        <v>69.7</v>
      </c>
      <c r="P144">
        <v>69.7</v>
      </c>
      <c r="Q144">
        <v>24.512</v>
      </c>
      <c r="R144">
        <v>0</v>
      </c>
      <c r="S144">
        <v>323.31</v>
      </c>
      <c r="T144">
        <v>90993000000</v>
      </c>
      <c r="U144">
        <v>269</v>
      </c>
      <c r="V144">
        <v>2.2186200000000001E-3</v>
      </c>
      <c r="W144">
        <v>0.55469400000000002</v>
      </c>
      <c r="X144">
        <v>5.10128</v>
      </c>
      <c r="Y144" t="s">
        <v>657</v>
      </c>
      <c r="Z144" t="s">
        <v>657</v>
      </c>
      <c r="AA144" t="s">
        <v>658</v>
      </c>
    </row>
    <row r="145" spans="1:27" x14ac:dyDescent="0.3">
      <c r="A145">
        <v>25.220199999999998</v>
      </c>
      <c r="B145">
        <v>24.830100000000002</v>
      </c>
      <c r="C145">
        <v>24.838799999999999</v>
      </c>
      <c r="D145">
        <v>25.222000000000001</v>
      </c>
      <c r="E145">
        <v>24.284700000000001</v>
      </c>
      <c r="F145">
        <v>24.407</v>
      </c>
      <c r="G145">
        <v>24.501100000000001</v>
      </c>
      <c r="H145">
        <v>24.711200000000002</v>
      </c>
      <c r="I145" t="s">
        <v>29</v>
      </c>
      <c r="J145" t="s">
        <v>30</v>
      </c>
      <c r="K145">
        <v>9</v>
      </c>
      <c r="L145">
        <v>9</v>
      </c>
      <c r="M145">
        <v>9</v>
      </c>
      <c r="N145">
        <v>25.5</v>
      </c>
      <c r="O145">
        <v>25.5</v>
      </c>
      <c r="P145">
        <v>25.5</v>
      </c>
      <c r="Q145">
        <v>45.923999999999999</v>
      </c>
      <c r="R145">
        <v>0</v>
      </c>
      <c r="S145">
        <v>111.51</v>
      </c>
      <c r="T145">
        <v>742630000</v>
      </c>
      <c r="U145">
        <v>26</v>
      </c>
      <c r="V145">
        <v>8.4883700000000003E-3</v>
      </c>
      <c r="W145">
        <v>0.55179699999999998</v>
      </c>
      <c r="X145">
        <v>3.8471199999999999</v>
      </c>
      <c r="Y145" t="s">
        <v>501</v>
      </c>
      <c r="Z145" t="s">
        <v>501</v>
      </c>
      <c r="AA145" t="s">
        <v>502</v>
      </c>
    </row>
    <row r="146" spans="1:27" x14ac:dyDescent="0.3">
      <c r="A146">
        <v>27.690999999999999</v>
      </c>
      <c r="B146">
        <v>27.691400000000002</v>
      </c>
      <c r="C146">
        <v>27.366399999999999</v>
      </c>
      <c r="D146">
        <v>27.5961</v>
      </c>
      <c r="E146">
        <v>26.708200000000001</v>
      </c>
      <c r="F146">
        <v>26.980899999999998</v>
      </c>
      <c r="G146">
        <v>27.480599999999999</v>
      </c>
      <c r="H146">
        <v>26.989799999999999</v>
      </c>
      <c r="I146" t="s">
        <v>29</v>
      </c>
      <c r="J146" t="s">
        <v>30</v>
      </c>
      <c r="K146">
        <v>9</v>
      </c>
      <c r="L146">
        <v>9</v>
      </c>
      <c r="M146">
        <v>9</v>
      </c>
      <c r="N146">
        <v>37.799999999999997</v>
      </c>
      <c r="O146">
        <v>37.799999999999997</v>
      </c>
      <c r="P146">
        <v>37.799999999999997</v>
      </c>
      <c r="Q146">
        <v>43.326000000000001</v>
      </c>
      <c r="R146">
        <v>0</v>
      </c>
      <c r="S146">
        <v>255.03</v>
      </c>
      <c r="T146">
        <v>4050000000</v>
      </c>
      <c r="U146">
        <v>31</v>
      </c>
      <c r="V146">
        <v>2.2013899999999999E-2</v>
      </c>
      <c r="W146">
        <v>0.54635299999999998</v>
      </c>
      <c r="X146">
        <v>3.06745</v>
      </c>
      <c r="Y146" t="s">
        <v>1217</v>
      </c>
      <c r="Z146" t="s">
        <v>1217</v>
      </c>
      <c r="AA146" t="s">
        <v>1218</v>
      </c>
    </row>
    <row r="147" spans="1:27" x14ac:dyDescent="0.3">
      <c r="A147">
        <v>24.816800000000001</v>
      </c>
      <c r="B147">
        <v>24.698</v>
      </c>
      <c r="C147">
        <v>24.733799999999999</v>
      </c>
      <c r="D147">
        <v>24.968900000000001</v>
      </c>
      <c r="E147">
        <v>24.412099999999999</v>
      </c>
      <c r="F147">
        <v>23.6693</v>
      </c>
      <c r="G147">
        <v>24.609200000000001</v>
      </c>
      <c r="H147">
        <v>24.3751</v>
      </c>
      <c r="I147" t="s">
        <v>29</v>
      </c>
      <c r="J147" t="s">
        <v>30</v>
      </c>
      <c r="K147">
        <v>8</v>
      </c>
      <c r="L147">
        <v>8</v>
      </c>
      <c r="M147">
        <v>8</v>
      </c>
      <c r="N147">
        <v>41.4</v>
      </c>
      <c r="O147">
        <v>41.4</v>
      </c>
      <c r="P147">
        <v>41.4</v>
      </c>
      <c r="Q147">
        <v>30.353999999999999</v>
      </c>
      <c r="R147">
        <v>0</v>
      </c>
      <c r="S147">
        <v>77.834000000000003</v>
      </c>
      <c r="T147">
        <v>604890000</v>
      </c>
      <c r="U147">
        <v>29</v>
      </c>
      <c r="V147">
        <v>4.58275E-2</v>
      </c>
      <c r="W147">
        <v>0.53795599999999999</v>
      </c>
      <c r="X147">
        <v>2.5112199999999998</v>
      </c>
      <c r="Y147" t="s">
        <v>406</v>
      </c>
      <c r="Z147" t="s">
        <v>406</v>
      </c>
      <c r="AA147" t="s">
        <v>407</v>
      </c>
    </row>
    <row r="148" spans="1:27" x14ac:dyDescent="0.3">
      <c r="A148">
        <v>28.291</v>
      </c>
      <c r="B148">
        <v>27.816600000000001</v>
      </c>
      <c r="C148">
        <v>27.944700000000001</v>
      </c>
      <c r="D148">
        <v>28.044799999999999</v>
      </c>
      <c r="E148">
        <v>27.399699999999999</v>
      </c>
      <c r="F148">
        <v>27.5625</v>
      </c>
      <c r="G148">
        <v>27.169</v>
      </c>
      <c r="H148">
        <v>27.8172</v>
      </c>
      <c r="I148" t="s">
        <v>29</v>
      </c>
      <c r="J148" t="s">
        <v>30</v>
      </c>
      <c r="K148">
        <v>6</v>
      </c>
      <c r="L148">
        <v>6</v>
      </c>
      <c r="M148">
        <v>6</v>
      </c>
      <c r="N148">
        <v>61.7</v>
      </c>
      <c r="O148">
        <v>61.7</v>
      </c>
      <c r="P148">
        <v>61.7</v>
      </c>
      <c r="Q148">
        <v>13.678000000000001</v>
      </c>
      <c r="R148">
        <v>0</v>
      </c>
      <c r="S148">
        <v>182.2</v>
      </c>
      <c r="T148">
        <v>5788800000</v>
      </c>
      <c r="U148">
        <v>58</v>
      </c>
      <c r="V148">
        <v>1.9311499999999999E-2</v>
      </c>
      <c r="W148">
        <v>0.53716900000000001</v>
      </c>
      <c r="X148">
        <v>3.1703000000000001</v>
      </c>
      <c r="Y148" t="s">
        <v>1195</v>
      </c>
      <c r="Z148" t="s">
        <v>1195</v>
      </c>
      <c r="AA148" t="s">
        <v>91</v>
      </c>
    </row>
    <row r="149" spans="1:27" x14ac:dyDescent="0.3">
      <c r="A149">
        <v>26.0901</v>
      </c>
      <c r="B149">
        <v>26.109500000000001</v>
      </c>
      <c r="C149">
        <v>26.028099999999998</v>
      </c>
      <c r="D149">
        <v>26.474599999999999</v>
      </c>
      <c r="E149">
        <v>25.6143</v>
      </c>
      <c r="F149">
        <v>25.537600000000001</v>
      </c>
      <c r="G149">
        <v>25.7624</v>
      </c>
      <c r="H149">
        <v>25.6526</v>
      </c>
      <c r="I149" t="s">
        <v>29</v>
      </c>
      <c r="J149" t="s">
        <v>30</v>
      </c>
      <c r="K149">
        <v>8</v>
      </c>
      <c r="L149">
        <v>8</v>
      </c>
      <c r="M149">
        <v>8</v>
      </c>
      <c r="N149">
        <v>64.099999999999994</v>
      </c>
      <c r="O149">
        <v>64.099999999999994</v>
      </c>
      <c r="P149">
        <v>64.099999999999994</v>
      </c>
      <c r="Q149">
        <v>25.847000000000001</v>
      </c>
      <c r="R149">
        <v>0</v>
      </c>
      <c r="S149">
        <v>167.69</v>
      </c>
      <c r="T149">
        <v>1553200000</v>
      </c>
      <c r="U149">
        <v>35</v>
      </c>
      <c r="V149">
        <v>3.0362399999999999E-3</v>
      </c>
      <c r="W149">
        <v>0.53383700000000001</v>
      </c>
      <c r="X149">
        <v>4.7885099999999996</v>
      </c>
      <c r="Y149" t="s">
        <v>1151</v>
      </c>
      <c r="Z149" t="s">
        <v>1151</v>
      </c>
      <c r="AA149" t="s">
        <v>1152</v>
      </c>
    </row>
    <row r="150" spans="1:27" x14ac:dyDescent="0.3">
      <c r="A150">
        <v>31.786799999999999</v>
      </c>
      <c r="B150">
        <v>31.645499999999998</v>
      </c>
      <c r="C150">
        <v>31.8245</v>
      </c>
      <c r="D150">
        <v>31.7546</v>
      </c>
      <c r="E150">
        <v>31.182500000000001</v>
      </c>
      <c r="F150">
        <v>31.224299999999999</v>
      </c>
      <c r="G150">
        <v>31.22</v>
      </c>
      <c r="H150">
        <v>31.265599999999999</v>
      </c>
      <c r="I150" t="s">
        <v>29</v>
      </c>
      <c r="J150" t="s">
        <v>30</v>
      </c>
      <c r="K150">
        <v>35</v>
      </c>
      <c r="L150">
        <v>35</v>
      </c>
      <c r="M150">
        <v>15</v>
      </c>
      <c r="N150">
        <v>35</v>
      </c>
      <c r="O150">
        <v>35</v>
      </c>
      <c r="P150">
        <v>14.4</v>
      </c>
      <c r="Q150">
        <v>112.63</v>
      </c>
      <c r="R150">
        <v>0</v>
      </c>
      <c r="S150">
        <v>323.31</v>
      </c>
      <c r="T150">
        <v>73782000000</v>
      </c>
      <c r="U150">
        <v>394</v>
      </c>
      <c r="V150" s="1">
        <v>1.5441799999999998E-5</v>
      </c>
      <c r="W150">
        <v>0.52973700000000001</v>
      </c>
      <c r="X150">
        <v>12.580399999999999</v>
      </c>
      <c r="Y150" t="s">
        <v>1153</v>
      </c>
      <c r="Z150" t="s">
        <v>1153</v>
      </c>
      <c r="AA150" t="s">
        <v>1154</v>
      </c>
    </row>
    <row r="151" spans="1:27" x14ac:dyDescent="0.3">
      <c r="A151">
        <v>25.031500000000001</v>
      </c>
      <c r="B151">
        <v>24.816099999999999</v>
      </c>
      <c r="C151">
        <v>24.713000000000001</v>
      </c>
      <c r="D151">
        <v>24.977499999999999</v>
      </c>
      <c r="E151">
        <v>24.445399999999999</v>
      </c>
      <c r="F151">
        <v>24.158300000000001</v>
      </c>
      <c r="G151">
        <v>24.5443</v>
      </c>
      <c r="H151">
        <v>24.284500000000001</v>
      </c>
      <c r="I151" t="s">
        <v>29</v>
      </c>
      <c r="J151" t="s">
        <v>30</v>
      </c>
      <c r="K151">
        <v>10</v>
      </c>
      <c r="L151">
        <v>10</v>
      </c>
      <c r="M151">
        <v>10</v>
      </c>
      <c r="N151">
        <v>9.5</v>
      </c>
      <c r="O151">
        <v>9.5</v>
      </c>
      <c r="P151">
        <v>9.5</v>
      </c>
      <c r="Q151">
        <v>195.68</v>
      </c>
      <c r="R151">
        <v>0</v>
      </c>
      <c r="S151">
        <v>260.97000000000003</v>
      </c>
      <c r="T151">
        <v>687930000</v>
      </c>
      <c r="U151">
        <v>34</v>
      </c>
      <c r="V151">
        <v>3.4046800000000002E-3</v>
      </c>
      <c r="W151">
        <v>0.52638099999999999</v>
      </c>
      <c r="X151">
        <v>4.6775200000000003</v>
      </c>
      <c r="Y151" t="s">
        <v>1038</v>
      </c>
      <c r="Z151" t="s">
        <v>1038</v>
      </c>
      <c r="AA151" t="s">
        <v>1039</v>
      </c>
    </row>
    <row r="152" spans="1:27" x14ac:dyDescent="0.3">
      <c r="A152">
        <v>26.526</v>
      </c>
      <c r="B152">
        <v>26.389800000000001</v>
      </c>
      <c r="C152">
        <v>26.418900000000001</v>
      </c>
      <c r="D152">
        <v>26.3187</v>
      </c>
      <c r="E152">
        <v>25.986599999999999</v>
      </c>
      <c r="F152">
        <v>26.031199999999998</v>
      </c>
      <c r="G152">
        <v>25.9999</v>
      </c>
      <c r="H152">
        <v>25.546099999999999</v>
      </c>
      <c r="I152" t="s">
        <v>29</v>
      </c>
      <c r="J152" t="s">
        <v>30</v>
      </c>
      <c r="K152">
        <v>18</v>
      </c>
      <c r="L152">
        <v>18</v>
      </c>
      <c r="M152">
        <v>18</v>
      </c>
      <c r="N152">
        <v>27.7</v>
      </c>
      <c r="O152">
        <v>27.7</v>
      </c>
      <c r="P152">
        <v>27.7</v>
      </c>
      <c r="Q152">
        <v>119.03</v>
      </c>
      <c r="R152">
        <v>0</v>
      </c>
      <c r="S152">
        <v>323.31</v>
      </c>
      <c r="T152">
        <v>1990700000</v>
      </c>
      <c r="U152">
        <v>62</v>
      </c>
      <c r="V152">
        <v>5.41976E-3</v>
      </c>
      <c r="W152">
        <v>0.52240299999999995</v>
      </c>
      <c r="X152">
        <v>4.2433399999999999</v>
      </c>
      <c r="Y152" t="s">
        <v>1198</v>
      </c>
      <c r="Z152" t="s">
        <v>1198</v>
      </c>
      <c r="AA152" t="s">
        <v>1199</v>
      </c>
    </row>
    <row r="153" spans="1:27" x14ac:dyDescent="0.3">
      <c r="A153">
        <v>29.892900000000001</v>
      </c>
      <c r="B153">
        <v>29.867599999999999</v>
      </c>
      <c r="C153">
        <v>29.7636</v>
      </c>
      <c r="D153">
        <v>30.165700000000001</v>
      </c>
      <c r="E153">
        <v>29.229299999999999</v>
      </c>
      <c r="F153">
        <v>29.498999999999999</v>
      </c>
      <c r="G153">
        <v>29.408200000000001</v>
      </c>
      <c r="H153">
        <v>29.470400000000001</v>
      </c>
      <c r="I153" t="s">
        <v>29</v>
      </c>
      <c r="J153" t="s">
        <v>30</v>
      </c>
      <c r="K153">
        <v>8</v>
      </c>
      <c r="L153">
        <v>8</v>
      </c>
      <c r="M153">
        <v>8</v>
      </c>
      <c r="N153">
        <v>80.900000000000006</v>
      </c>
      <c r="O153">
        <v>80.900000000000006</v>
      </c>
      <c r="P153">
        <v>80.900000000000006</v>
      </c>
      <c r="Q153">
        <v>15.712999999999999</v>
      </c>
      <c r="R153">
        <v>0</v>
      </c>
      <c r="S153">
        <v>323.31</v>
      </c>
      <c r="T153">
        <v>21101000000</v>
      </c>
      <c r="U153">
        <v>99</v>
      </c>
      <c r="V153">
        <v>2.55229E-3</v>
      </c>
      <c r="W153">
        <v>0.52070399999999994</v>
      </c>
      <c r="X153">
        <v>4.9599900000000003</v>
      </c>
      <c r="Y153" t="s">
        <v>253</v>
      </c>
      <c r="Z153" t="s">
        <v>253</v>
      </c>
      <c r="AA153" t="s">
        <v>254</v>
      </c>
    </row>
    <row r="154" spans="1:27" x14ac:dyDescent="0.3">
      <c r="A154">
        <v>26.4147</v>
      </c>
      <c r="B154">
        <v>26.401700000000002</v>
      </c>
      <c r="C154">
        <v>26.447600000000001</v>
      </c>
      <c r="D154">
        <v>26.303999999999998</v>
      </c>
      <c r="E154">
        <v>25.875599999999999</v>
      </c>
      <c r="F154">
        <v>25.749300000000002</v>
      </c>
      <c r="G154">
        <v>26.0213</v>
      </c>
      <c r="H154">
        <v>25.849799999999998</v>
      </c>
      <c r="I154" t="s">
        <v>29</v>
      </c>
      <c r="J154" t="s">
        <v>30</v>
      </c>
      <c r="K154">
        <v>11</v>
      </c>
      <c r="L154">
        <v>11</v>
      </c>
      <c r="M154">
        <v>11</v>
      </c>
      <c r="N154">
        <v>19.7</v>
      </c>
      <c r="O154">
        <v>19.7</v>
      </c>
      <c r="P154">
        <v>19.7</v>
      </c>
      <c r="Q154">
        <v>82.052000000000007</v>
      </c>
      <c r="R154">
        <v>0</v>
      </c>
      <c r="S154">
        <v>116.54</v>
      </c>
      <c r="T154">
        <v>1844400000</v>
      </c>
      <c r="U154">
        <v>68</v>
      </c>
      <c r="V154">
        <v>1.9195200000000001E-4</v>
      </c>
      <c r="W154">
        <v>0.51800000000000002</v>
      </c>
      <c r="X154">
        <v>8.0843500000000006</v>
      </c>
      <c r="Y154" t="s">
        <v>277</v>
      </c>
      <c r="Z154" t="s">
        <v>277</v>
      </c>
      <c r="AA154" t="s">
        <v>278</v>
      </c>
    </row>
    <row r="155" spans="1:27" x14ac:dyDescent="0.3">
      <c r="A155">
        <v>24.7392</v>
      </c>
      <c r="B155">
        <v>24.398700000000002</v>
      </c>
      <c r="C155">
        <v>24.488900000000001</v>
      </c>
      <c r="D155">
        <v>24.964600000000001</v>
      </c>
      <c r="E155">
        <v>23.772400000000001</v>
      </c>
      <c r="F155">
        <v>24.208600000000001</v>
      </c>
      <c r="G155">
        <v>24.478000000000002</v>
      </c>
      <c r="H155">
        <v>24.064699999999998</v>
      </c>
      <c r="I155" t="s">
        <v>29</v>
      </c>
      <c r="J155" t="s">
        <v>30</v>
      </c>
      <c r="K155">
        <v>4</v>
      </c>
      <c r="L155">
        <v>4</v>
      </c>
      <c r="M155">
        <v>4</v>
      </c>
      <c r="N155">
        <v>21.5</v>
      </c>
      <c r="O155">
        <v>21.5</v>
      </c>
      <c r="P155">
        <v>21.5</v>
      </c>
      <c r="Q155">
        <v>41.011000000000003</v>
      </c>
      <c r="R155">
        <v>0</v>
      </c>
      <c r="S155">
        <v>65.460999999999999</v>
      </c>
      <c r="T155">
        <v>533160000</v>
      </c>
      <c r="U155">
        <v>18</v>
      </c>
      <c r="V155">
        <v>3.7854100000000002E-2</v>
      </c>
      <c r="W155">
        <v>0.51690000000000003</v>
      </c>
      <c r="X155">
        <v>2.6534399999999998</v>
      </c>
      <c r="Y155" t="s">
        <v>631</v>
      </c>
      <c r="Z155" t="s">
        <v>631</v>
      </c>
      <c r="AA155" t="s">
        <v>632</v>
      </c>
    </row>
    <row r="156" spans="1:27" x14ac:dyDescent="0.3">
      <c r="A156">
        <v>24.8218</v>
      </c>
      <c r="B156">
        <v>24.527000000000001</v>
      </c>
      <c r="C156">
        <v>24.1081</v>
      </c>
      <c r="D156">
        <v>24.5746</v>
      </c>
      <c r="E156">
        <v>23.887499999999999</v>
      </c>
      <c r="F156">
        <v>23.975100000000001</v>
      </c>
      <c r="G156">
        <v>24.331600000000002</v>
      </c>
      <c r="H156">
        <v>23.7742</v>
      </c>
      <c r="I156" t="s">
        <v>29</v>
      </c>
      <c r="J156" t="s">
        <v>30</v>
      </c>
      <c r="K156">
        <v>4</v>
      </c>
      <c r="L156">
        <v>4</v>
      </c>
      <c r="M156">
        <v>4</v>
      </c>
      <c r="N156">
        <v>9.6999999999999993</v>
      </c>
      <c r="O156">
        <v>9.6999999999999993</v>
      </c>
      <c r="P156">
        <v>9.6999999999999993</v>
      </c>
      <c r="Q156">
        <v>71.164000000000001</v>
      </c>
      <c r="R156">
        <v>0</v>
      </c>
      <c r="S156">
        <v>34.048999999999999</v>
      </c>
      <c r="T156">
        <v>532790000</v>
      </c>
      <c r="U156">
        <v>12</v>
      </c>
      <c r="V156">
        <v>3.5470700000000001E-2</v>
      </c>
      <c r="W156">
        <v>0.515741</v>
      </c>
      <c r="X156">
        <v>2.7022300000000001</v>
      </c>
      <c r="Y156" t="s">
        <v>991</v>
      </c>
      <c r="Z156" t="s">
        <v>991</v>
      </c>
      <c r="AA156" t="s">
        <v>992</v>
      </c>
    </row>
    <row r="157" spans="1:27" x14ac:dyDescent="0.3">
      <c r="A157">
        <v>27.058299999999999</v>
      </c>
      <c r="B157">
        <v>26.415199999999999</v>
      </c>
      <c r="C157">
        <v>27.008099999999999</v>
      </c>
      <c r="D157">
        <v>26.895199999999999</v>
      </c>
      <c r="E157">
        <v>26.418800000000001</v>
      </c>
      <c r="F157">
        <v>26.177299999999999</v>
      </c>
      <c r="G157">
        <v>26.5776</v>
      </c>
      <c r="H157">
        <v>26.192900000000002</v>
      </c>
      <c r="I157" t="s">
        <v>29</v>
      </c>
      <c r="J157" t="s">
        <v>30</v>
      </c>
      <c r="K157">
        <v>10</v>
      </c>
      <c r="L157">
        <v>10</v>
      </c>
      <c r="M157">
        <v>10</v>
      </c>
      <c r="N157">
        <v>68.7</v>
      </c>
      <c r="O157">
        <v>68.7</v>
      </c>
      <c r="P157">
        <v>68.7</v>
      </c>
      <c r="Q157">
        <v>25.995999999999999</v>
      </c>
      <c r="R157">
        <v>0</v>
      </c>
      <c r="S157">
        <v>179.63</v>
      </c>
      <c r="T157">
        <v>2647300000</v>
      </c>
      <c r="U157">
        <v>56</v>
      </c>
      <c r="V157">
        <v>2.8751700000000002E-2</v>
      </c>
      <c r="W157">
        <v>0.50249999999999995</v>
      </c>
      <c r="X157">
        <v>2.8613300000000002</v>
      </c>
      <c r="Y157" t="s">
        <v>957</v>
      </c>
      <c r="Z157" t="s">
        <v>957</v>
      </c>
      <c r="AA157" t="s">
        <v>958</v>
      </c>
    </row>
    <row r="158" spans="1:27" x14ac:dyDescent="0.3">
      <c r="A158">
        <v>28.627800000000001</v>
      </c>
      <c r="B158">
        <v>28.550999999999998</v>
      </c>
      <c r="C158">
        <v>28.354900000000001</v>
      </c>
      <c r="D158">
        <v>28.7927</v>
      </c>
      <c r="E158">
        <v>28.010999999999999</v>
      </c>
      <c r="F158">
        <v>27.835799999999999</v>
      </c>
      <c r="G158">
        <v>28.295300000000001</v>
      </c>
      <c r="H158">
        <v>28.178000000000001</v>
      </c>
      <c r="I158" t="s">
        <v>29</v>
      </c>
      <c r="J158" t="s">
        <v>30</v>
      </c>
      <c r="K158">
        <v>21</v>
      </c>
      <c r="L158">
        <v>21</v>
      </c>
      <c r="M158">
        <v>21</v>
      </c>
      <c r="N158">
        <v>59.1</v>
      </c>
      <c r="O158">
        <v>59.1</v>
      </c>
      <c r="P158">
        <v>59.1</v>
      </c>
      <c r="Q158">
        <v>64.432000000000002</v>
      </c>
      <c r="R158">
        <v>0</v>
      </c>
      <c r="S158">
        <v>323.31</v>
      </c>
      <c r="T158">
        <v>8481100000</v>
      </c>
      <c r="U158">
        <v>140</v>
      </c>
      <c r="V158">
        <v>9.9798700000000001E-3</v>
      </c>
      <c r="W158">
        <v>0.50154399999999999</v>
      </c>
      <c r="X158">
        <v>3.70913</v>
      </c>
      <c r="Y158" t="s">
        <v>143</v>
      </c>
      <c r="Z158" t="s">
        <v>143</v>
      </c>
      <c r="AA158" t="s">
        <v>144</v>
      </c>
    </row>
    <row r="159" spans="1:27" x14ac:dyDescent="0.3">
      <c r="A159">
        <v>26.420500000000001</v>
      </c>
      <c r="B159">
        <v>26.525600000000001</v>
      </c>
      <c r="C159">
        <v>26.2881</v>
      </c>
      <c r="D159">
        <v>26.4572</v>
      </c>
      <c r="E159">
        <v>25.802600000000002</v>
      </c>
      <c r="F159">
        <v>25.936900000000001</v>
      </c>
      <c r="G159">
        <v>25.8993</v>
      </c>
      <c r="H159">
        <v>26.055099999999999</v>
      </c>
      <c r="I159" t="s">
        <v>29</v>
      </c>
      <c r="J159" t="s">
        <v>30</v>
      </c>
      <c r="K159">
        <v>14</v>
      </c>
      <c r="L159">
        <v>14</v>
      </c>
      <c r="M159">
        <v>14</v>
      </c>
      <c r="N159">
        <v>38.799999999999997</v>
      </c>
      <c r="O159">
        <v>38.799999999999997</v>
      </c>
      <c r="P159">
        <v>38.799999999999997</v>
      </c>
      <c r="Q159">
        <v>48.984000000000002</v>
      </c>
      <c r="R159">
        <v>0</v>
      </c>
      <c r="S159">
        <v>181.58</v>
      </c>
      <c r="T159">
        <v>1868200000</v>
      </c>
      <c r="U159">
        <v>62</v>
      </c>
      <c r="V159">
        <v>4.5250899999999997E-4</v>
      </c>
      <c r="W159">
        <v>0.49937599999999999</v>
      </c>
      <c r="X159">
        <v>6.9148899999999998</v>
      </c>
      <c r="Y159" t="s">
        <v>271</v>
      </c>
      <c r="Z159" t="s">
        <v>271</v>
      </c>
      <c r="AA159" t="s">
        <v>272</v>
      </c>
    </row>
    <row r="160" spans="1:27" x14ac:dyDescent="0.3">
      <c r="A160">
        <v>30.256</v>
      </c>
      <c r="B160">
        <v>30.260999999999999</v>
      </c>
      <c r="C160">
        <v>30.1782</v>
      </c>
      <c r="D160">
        <v>30.4542</v>
      </c>
      <c r="E160">
        <v>29.725200000000001</v>
      </c>
      <c r="F160">
        <v>29.533200000000001</v>
      </c>
      <c r="G160">
        <v>30.009699999999999</v>
      </c>
      <c r="H160">
        <v>29.887699999999999</v>
      </c>
      <c r="I160" t="s">
        <v>29</v>
      </c>
      <c r="J160" t="s">
        <v>30</v>
      </c>
      <c r="K160">
        <v>16</v>
      </c>
      <c r="L160">
        <v>16</v>
      </c>
      <c r="M160">
        <v>16</v>
      </c>
      <c r="N160">
        <v>73.099999999999994</v>
      </c>
      <c r="O160">
        <v>73.099999999999994</v>
      </c>
      <c r="P160">
        <v>73.099999999999994</v>
      </c>
      <c r="Q160">
        <v>30.036999999999999</v>
      </c>
      <c r="R160">
        <v>0</v>
      </c>
      <c r="S160">
        <v>323.31</v>
      </c>
      <c r="T160">
        <v>25859000000</v>
      </c>
      <c r="U160">
        <v>167</v>
      </c>
      <c r="V160">
        <v>5.7216000000000003E-3</v>
      </c>
      <c r="W160">
        <v>0.49841400000000002</v>
      </c>
      <c r="X160">
        <v>4.1943400000000004</v>
      </c>
      <c r="Y160" t="s">
        <v>1032</v>
      </c>
      <c r="Z160" t="s">
        <v>1032</v>
      </c>
      <c r="AA160" t="s">
        <v>1033</v>
      </c>
    </row>
    <row r="161" spans="1:27" x14ac:dyDescent="0.3">
      <c r="A161">
        <v>25.538599999999999</v>
      </c>
      <c r="B161">
        <v>25.608000000000001</v>
      </c>
      <c r="C161">
        <v>25.412500000000001</v>
      </c>
      <c r="D161">
        <v>25.244299999999999</v>
      </c>
      <c r="E161">
        <v>25.1617</v>
      </c>
      <c r="F161">
        <v>24.715199999999999</v>
      </c>
      <c r="G161">
        <v>25.190300000000001</v>
      </c>
      <c r="H161">
        <v>24.752400000000002</v>
      </c>
      <c r="I161" t="s">
        <v>29</v>
      </c>
      <c r="J161" t="s">
        <v>30</v>
      </c>
      <c r="K161">
        <v>9</v>
      </c>
      <c r="L161">
        <v>9</v>
      </c>
      <c r="M161">
        <v>9</v>
      </c>
      <c r="N161">
        <v>29.4</v>
      </c>
      <c r="O161">
        <v>29.4</v>
      </c>
      <c r="P161">
        <v>29.4</v>
      </c>
      <c r="Q161">
        <v>57.442999999999998</v>
      </c>
      <c r="R161">
        <v>0</v>
      </c>
      <c r="S161">
        <v>114.97</v>
      </c>
      <c r="T161">
        <v>1006000000</v>
      </c>
      <c r="U161">
        <v>31</v>
      </c>
      <c r="V161">
        <v>1.6672300000000001E-2</v>
      </c>
      <c r="W161">
        <v>0.495979</v>
      </c>
      <c r="X161">
        <v>3.2871800000000002</v>
      </c>
      <c r="Y161" t="s">
        <v>1498</v>
      </c>
      <c r="Z161" t="s">
        <v>1498</v>
      </c>
      <c r="AA161" t="s">
        <v>1499</v>
      </c>
    </row>
    <row r="162" spans="1:27" x14ac:dyDescent="0.3">
      <c r="A162">
        <v>31.544</v>
      </c>
      <c r="B162">
        <v>31.422999999999998</v>
      </c>
      <c r="C162">
        <v>31.354399999999998</v>
      </c>
      <c r="D162">
        <v>31.1891</v>
      </c>
      <c r="E162">
        <v>30.8324</v>
      </c>
      <c r="F162">
        <v>31.0168</v>
      </c>
      <c r="G162">
        <v>30.8553</v>
      </c>
      <c r="H162">
        <v>30.83</v>
      </c>
      <c r="I162" t="s">
        <v>29</v>
      </c>
      <c r="J162" t="s">
        <v>30</v>
      </c>
      <c r="K162">
        <v>78</v>
      </c>
      <c r="L162">
        <v>78</v>
      </c>
      <c r="M162">
        <v>78</v>
      </c>
      <c r="N162">
        <v>47.1</v>
      </c>
      <c r="O162">
        <v>47.1</v>
      </c>
      <c r="P162">
        <v>47.1</v>
      </c>
      <c r="Q162">
        <v>198.98</v>
      </c>
      <c r="R162">
        <v>0</v>
      </c>
      <c r="S162">
        <v>323.31</v>
      </c>
      <c r="T162">
        <v>57838000000</v>
      </c>
      <c r="U162">
        <v>555</v>
      </c>
      <c r="V162">
        <v>1.25037E-3</v>
      </c>
      <c r="W162">
        <v>0.49398999999999998</v>
      </c>
      <c r="X162">
        <v>5.7086399999999999</v>
      </c>
      <c r="Y162" t="s">
        <v>656</v>
      </c>
      <c r="Z162" t="s">
        <v>656</v>
      </c>
      <c r="AA162" t="e">
        <f>---NA--- calcium ion binding</f>
        <v>#NAME?</v>
      </c>
    </row>
    <row r="163" spans="1:27" x14ac:dyDescent="0.3">
      <c r="A163">
        <v>29.0944</v>
      </c>
      <c r="B163">
        <v>29.077200000000001</v>
      </c>
      <c r="C163">
        <v>29.011199999999999</v>
      </c>
      <c r="D163">
        <v>29.145299999999999</v>
      </c>
      <c r="E163">
        <v>28.511600000000001</v>
      </c>
      <c r="F163">
        <v>28.4649</v>
      </c>
      <c r="G163">
        <v>28.721699999999998</v>
      </c>
      <c r="H163">
        <v>28.654199999999999</v>
      </c>
      <c r="I163" t="s">
        <v>29</v>
      </c>
      <c r="J163" t="s">
        <v>30</v>
      </c>
      <c r="K163">
        <v>46</v>
      </c>
      <c r="L163">
        <v>46</v>
      </c>
      <c r="M163">
        <v>46</v>
      </c>
      <c r="N163">
        <v>61.3</v>
      </c>
      <c r="O163">
        <v>61.3</v>
      </c>
      <c r="P163">
        <v>61.3</v>
      </c>
      <c r="Q163">
        <v>110.9</v>
      </c>
      <c r="R163">
        <v>0</v>
      </c>
      <c r="S163">
        <v>323.31</v>
      </c>
      <c r="T163">
        <v>11829000000</v>
      </c>
      <c r="U163">
        <v>258</v>
      </c>
      <c r="V163">
        <v>2.9671E-4</v>
      </c>
      <c r="W163">
        <v>0.49390600000000001</v>
      </c>
      <c r="X163">
        <v>7.4714700000000001</v>
      </c>
      <c r="Y163" t="s">
        <v>229</v>
      </c>
      <c r="Z163" t="s">
        <v>229</v>
      </c>
      <c r="AA163" t="s">
        <v>230</v>
      </c>
    </row>
    <row r="164" spans="1:27" x14ac:dyDescent="0.3">
      <c r="A164">
        <v>27.4407</v>
      </c>
      <c r="B164">
        <v>27.277100000000001</v>
      </c>
      <c r="C164">
        <v>27.268000000000001</v>
      </c>
      <c r="D164">
        <v>27.707100000000001</v>
      </c>
      <c r="E164">
        <v>26.9953</v>
      </c>
      <c r="F164">
        <v>26.675899999999999</v>
      </c>
      <c r="G164">
        <v>27.128399999999999</v>
      </c>
      <c r="H164">
        <v>26.920300000000001</v>
      </c>
      <c r="I164" t="s">
        <v>29</v>
      </c>
      <c r="J164" t="s">
        <v>30</v>
      </c>
      <c r="K164">
        <v>12</v>
      </c>
      <c r="L164">
        <v>12</v>
      </c>
      <c r="M164">
        <v>12</v>
      </c>
      <c r="N164">
        <v>14.8</v>
      </c>
      <c r="O164">
        <v>14.8</v>
      </c>
      <c r="P164">
        <v>14.8</v>
      </c>
      <c r="Q164">
        <v>111.08</v>
      </c>
      <c r="R164">
        <v>0</v>
      </c>
      <c r="S164">
        <v>219.03</v>
      </c>
      <c r="T164">
        <v>3653600000</v>
      </c>
      <c r="U164">
        <v>88</v>
      </c>
      <c r="V164">
        <v>1.24028E-2</v>
      </c>
      <c r="W164">
        <v>0.49329899999999999</v>
      </c>
      <c r="X164">
        <v>3.5276700000000001</v>
      </c>
      <c r="Y164" t="s">
        <v>543</v>
      </c>
      <c r="Z164" t="s">
        <v>543</v>
      </c>
      <c r="AA164" t="s">
        <v>544</v>
      </c>
    </row>
    <row r="165" spans="1:27" x14ac:dyDescent="0.3">
      <c r="A165">
        <v>27.188199999999998</v>
      </c>
      <c r="B165">
        <v>27.635000000000002</v>
      </c>
      <c r="C165">
        <v>27.3096</v>
      </c>
      <c r="D165">
        <v>27.150300000000001</v>
      </c>
      <c r="E165">
        <v>26.615400000000001</v>
      </c>
      <c r="F165">
        <v>26.946000000000002</v>
      </c>
      <c r="G165">
        <v>26.947800000000001</v>
      </c>
      <c r="H165">
        <v>26.818100000000001</v>
      </c>
      <c r="I165" t="s">
        <v>29</v>
      </c>
      <c r="J165" t="s">
        <v>30</v>
      </c>
      <c r="K165">
        <v>15</v>
      </c>
      <c r="L165">
        <v>15</v>
      </c>
      <c r="M165">
        <v>15</v>
      </c>
      <c r="N165">
        <v>40.6</v>
      </c>
      <c r="O165">
        <v>40.6</v>
      </c>
      <c r="P165">
        <v>40.6</v>
      </c>
      <c r="Q165">
        <v>60.357999999999997</v>
      </c>
      <c r="R165">
        <v>0</v>
      </c>
      <c r="S165">
        <v>200.99</v>
      </c>
      <c r="T165">
        <v>3681800000</v>
      </c>
      <c r="U165">
        <v>74</v>
      </c>
      <c r="V165">
        <v>1.11135E-2</v>
      </c>
      <c r="W165">
        <v>0.48890499999999998</v>
      </c>
      <c r="X165">
        <v>3.61877</v>
      </c>
      <c r="Y165" t="s">
        <v>943</v>
      </c>
      <c r="Z165" t="s">
        <v>943</v>
      </c>
      <c r="AA165" t="s">
        <v>944</v>
      </c>
    </row>
    <row r="166" spans="1:27" x14ac:dyDescent="0.3">
      <c r="A166">
        <v>29.509599999999999</v>
      </c>
      <c r="B166">
        <v>29.540600000000001</v>
      </c>
      <c r="C166">
        <v>29.4741</v>
      </c>
      <c r="D166">
        <v>29.307600000000001</v>
      </c>
      <c r="E166">
        <v>28.793299999999999</v>
      </c>
      <c r="F166">
        <v>29.166399999999999</v>
      </c>
      <c r="G166">
        <v>28.905000000000001</v>
      </c>
      <c r="H166">
        <v>29.021699999999999</v>
      </c>
      <c r="I166" t="s">
        <v>29</v>
      </c>
      <c r="J166" t="s">
        <v>30</v>
      </c>
      <c r="K166">
        <v>21</v>
      </c>
      <c r="L166">
        <v>21</v>
      </c>
      <c r="M166">
        <v>21</v>
      </c>
      <c r="N166">
        <v>40.299999999999997</v>
      </c>
      <c r="O166">
        <v>40.299999999999997</v>
      </c>
      <c r="P166">
        <v>40.299999999999997</v>
      </c>
      <c r="Q166">
        <v>68.846999999999994</v>
      </c>
      <c r="R166">
        <v>0</v>
      </c>
      <c r="S166">
        <v>323.31</v>
      </c>
      <c r="T166">
        <v>14792000000</v>
      </c>
      <c r="U166">
        <v>188</v>
      </c>
      <c r="V166">
        <v>2.21536E-3</v>
      </c>
      <c r="W166">
        <v>0.486377</v>
      </c>
      <c r="X166">
        <v>5.1027699999999996</v>
      </c>
      <c r="Y166" t="s">
        <v>1278</v>
      </c>
      <c r="Z166" t="s">
        <v>1278</v>
      </c>
      <c r="AA166" t="s">
        <v>1279</v>
      </c>
    </row>
    <row r="167" spans="1:27" x14ac:dyDescent="0.3">
      <c r="A167">
        <v>26.227499999999999</v>
      </c>
      <c r="B167">
        <v>25.985600000000002</v>
      </c>
      <c r="C167">
        <v>26.6389</v>
      </c>
      <c r="D167">
        <v>25.927800000000001</v>
      </c>
      <c r="E167">
        <v>25.727900000000002</v>
      </c>
      <c r="F167">
        <v>25.596599999999999</v>
      </c>
      <c r="G167">
        <v>25.969000000000001</v>
      </c>
      <c r="H167">
        <v>25.568899999999999</v>
      </c>
      <c r="I167" t="s">
        <v>29</v>
      </c>
      <c r="J167" t="s">
        <v>30</v>
      </c>
      <c r="K167">
        <v>14</v>
      </c>
      <c r="L167">
        <v>11</v>
      </c>
      <c r="M167">
        <v>11</v>
      </c>
      <c r="N167">
        <v>28</v>
      </c>
      <c r="O167">
        <v>24.2</v>
      </c>
      <c r="P167">
        <v>24.2</v>
      </c>
      <c r="Q167">
        <v>108.21</v>
      </c>
      <c r="R167">
        <v>0</v>
      </c>
      <c r="S167">
        <v>203.12</v>
      </c>
      <c r="T167">
        <v>1708900000</v>
      </c>
      <c r="U167">
        <v>35</v>
      </c>
      <c r="V167">
        <v>4.1611500000000003E-2</v>
      </c>
      <c r="W167">
        <v>0.47939300000000001</v>
      </c>
      <c r="X167">
        <v>2.5828199999999999</v>
      </c>
      <c r="Y167" t="s">
        <v>1461</v>
      </c>
      <c r="Z167" t="s">
        <v>1461</v>
      </c>
      <c r="AA167" t="s">
        <v>1462</v>
      </c>
    </row>
    <row r="168" spans="1:27" x14ac:dyDescent="0.3">
      <c r="A168">
        <v>25.762699999999999</v>
      </c>
      <c r="B168">
        <v>26.0457</v>
      </c>
      <c r="C168">
        <v>25.857600000000001</v>
      </c>
      <c r="D168">
        <v>25.633700000000001</v>
      </c>
      <c r="E168">
        <v>25.219100000000001</v>
      </c>
      <c r="F168">
        <v>25.569199999999999</v>
      </c>
      <c r="G168">
        <v>25.134599999999999</v>
      </c>
      <c r="H168">
        <v>25.473500000000001</v>
      </c>
      <c r="I168" t="s">
        <v>29</v>
      </c>
      <c r="J168" t="s">
        <v>30</v>
      </c>
      <c r="K168">
        <v>5</v>
      </c>
      <c r="L168">
        <v>5</v>
      </c>
      <c r="M168">
        <v>5</v>
      </c>
      <c r="N168">
        <v>25.8</v>
      </c>
      <c r="O168">
        <v>25.8</v>
      </c>
      <c r="P168">
        <v>25.8</v>
      </c>
      <c r="Q168">
        <v>32.164999999999999</v>
      </c>
      <c r="R168">
        <v>0</v>
      </c>
      <c r="S168">
        <v>44.765999999999998</v>
      </c>
      <c r="T168">
        <v>1237400000</v>
      </c>
      <c r="U168">
        <v>30</v>
      </c>
      <c r="V168">
        <v>1.2259900000000001E-2</v>
      </c>
      <c r="W168">
        <v>0.47580899999999998</v>
      </c>
      <c r="X168">
        <v>3.5372300000000001</v>
      </c>
      <c r="Y168" t="s">
        <v>492</v>
      </c>
      <c r="Z168" t="s">
        <v>492</v>
      </c>
      <c r="AA168" t="s">
        <v>493</v>
      </c>
    </row>
    <row r="169" spans="1:27" x14ac:dyDescent="0.3">
      <c r="A169">
        <v>25.349900000000002</v>
      </c>
      <c r="B169">
        <v>25.3232</v>
      </c>
      <c r="C169">
        <v>25.161300000000001</v>
      </c>
      <c r="D169">
        <v>25.261399999999998</v>
      </c>
      <c r="E169">
        <v>24.9284</v>
      </c>
      <c r="F169">
        <v>24.388400000000001</v>
      </c>
      <c r="G169">
        <v>25.014399999999998</v>
      </c>
      <c r="H169">
        <v>24.8614</v>
      </c>
      <c r="I169" t="s">
        <v>29</v>
      </c>
      <c r="J169" t="s">
        <v>30</v>
      </c>
      <c r="K169">
        <v>7</v>
      </c>
      <c r="L169">
        <v>7</v>
      </c>
      <c r="M169">
        <v>7</v>
      </c>
      <c r="N169">
        <v>11.9</v>
      </c>
      <c r="O169">
        <v>11.9</v>
      </c>
      <c r="P169">
        <v>11.9</v>
      </c>
      <c r="Q169">
        <v>99.328000000000003</v>
      </c>
      <c r="R169">
        <v>0</v>
      </c>
      <c r="S169">
        <v>250.01</v>
      </c>
      <c r="T169">
        <v>913370000</v>
      </c>
      <c r="U169">
        <v>30</v>
      </c>
      <c r="V169">
        <v>1.7391299999999998E-2</v>
      </c>
      <c r="W169">
        <v>0.47577999999999998</v>
      </c>
      <c r="X169">
        <v>3.2534299999999998</v>
      </c>
      <c r="Y169" t="s">
        <v>545</v>
      </c>
      <c r="Z169" t="s">
        <v>545</v>
      </c>
      <c r="AA169" t="s">
        <v>546</v>
      </c>
    </row>
    <row r="170" spans="1:27" x14ac:dyDescent="0.3">
      <c r="A170">
        <v>32.3142</v>
      </c>
      <c r="B170">
        <v>32.502899999999997</v>
      </c>
      <c r="C170">
        <v>32.352200000000003</v>
      </c>
      <c r="D170">
        <v>32.178800000000003</v>
      </c>
      <c r="E170">
        <v>31.611799999999999</v>
      </c>
      <c r="F170">
        <v>32.025799999999997</v>
      </c>
      <c r="G170">
        <v>31.9465</v>
      </c>
      <c r="H170">
        <v>31.8766</v>
      </c>
      <c r="I170" t="s">
        <v>29</v>
      </c>
      <c r="J170" t="s">
        <v>30</v>
      </c>
      <c r="K170">
        <v>68</v>
      </c>
      <c r="L170">
        <v>68</v>
      </c>
      <c r="M170">
        <v>67</v>
      </c>
      <c r="N170">
        <v>38</v>
      </c>
      <c r="O170">
        <v>38</v>
      </c>
      <c r="P170">
        <v>37.4</v>
      </c>
      <c r="Q170">
        <v>274.33999999999997</v>
      </c>
      <c r="R170">
        <v>0</v>
      </c>
      <c r="S170">
        <v>323.31</v>
      </c>
      <c r="T170">
        <v>112200000000</v>
      </c>
      <c r="U170">
        <v>653</v>
      </c>
      <c r="V170">
        <v>5.5660099999999997E-3</v>
      </c>
      <c r="W170">
        <v>0.47183700000000001</v>
      </c>
      <c r="X170">
        <v>4.2192299999999996</v>
      </c>
      <c r="Y170" t="s">
        <v>1406</v>
      </c>
      <c r="Z170" t="s">
        <v>1406</v>
      </c>
      <c r="AA170" t="s">
        <v>1407</v>
      </c>
    </row>
    <row r="171" spans="1:27" x14ac:dyDescent="0.3">
      <c r="A171">
        <v>26.099900000000002</v>
      </c>
      <c r="B171">
        <v>26.192299999999999</v>
      </c>
      <c r="C171">
        <v>25.893799999999999</v>
      </c>
      <c r="D171">
        <v>26.136199999999999</v>
      </c>
      <c r="E171">
        <v>25.5398</v>
      </c>
      <c r="F171">
        <v>25.348199999999999</v>
      </c>
      <c r="G171">
        <v>25.980399999999999</v>
      </c>
      <c r="H171">
        <v>25.568300000000001</v>
      </c>
      <c r="I171" t="s">
        <v>29</v>
      </c>
      <c r="J171" t="s">
        <v>30</v>
      </c>
      <c r="K171">
        <v>10</v>
      </c>
      <c r="L171">
        <v>10</v>
      </c>
      <c r="M171">
        <v>10</v>
      </c>
      <c r="N171">
        <v>17.399999999999999</v>
      </c>
      <c r="O171">
        <v>17.399999999999999</v>
      </c>
      <c r="P171">
        <v>17.399999999999999</v>
      </c>
      <c r="Q171">
        <v>112.43</v>
      </c>
      <c r="R171">
        <v>0</v>
      </c>
      <c r="S171">
        <v>191.97</v>
      </c>
      <c r="T171">
        <v>1550600000</v>
      </c>
      <c r="U171">
        <v>42</v>
      </c>
      <c r="V171">
        <v>1.9009000000000002E-2</v>
      </c>
      <c r="W171">
        <v>0.47139500000000001</v>
      </c>
      <c r="X171">
        <v>3.1827800000000002</v>
      </c>
      <c r="Y171" t="s">
        <v>1135</v>
      </c>
      <c r="Z171" t="s">
        <v>1135</v>
      </c>
      <c r="AA171" t="s">
        <v>1136</v>
      </c>
    </row>
    <row r="172" spans="1:27" x14ac:dyDescent="0.3">
      <c r="A172">
        <v>29.369700000000002</v>
      </c>
      <c r="B172">
        <v>29.1249</v>
      </c>
      <c r="C172">
        <v>29.282299999999999</v>
      </c>
      <c r="D172">
        <v>29.455100000000002</v>
      </c>
      <c r="E172">
        <v>28.871400000000001</v>
      </c>
      <c r="F172">
        <v>28.5992</v>
      </c>
      <c r="G172">
        <v>28.962499999999999</v>
      </c>
      <c r="H172">
        <v>28.918900000000001</v>
      </c>
      <c r="I172" t="s">
        <v>29</v>
      </c>
      <c r="J172" t="s">
        <v>30</v>
      </c>
      <c r="K172">
        <v>14</v>
      </c>
      <c r="L172">
        <v>14</v>
      </c>
      <c r="M172">
        <v>14</v>
      </c>
      <c r="N172">
        <v>59.6</v>
      </c>
      <c r="O172">
        <v>59.6</v>
      </c>
      <c r="P172">
        <v>59.6</v>
      </c>
      <c r="Q172">
        <v>35.585999999999999</v>
      </c>
      <c r="R172">
        <v>0</v>
      </c>
      <c r="S172">
        <v>323.31</v>
      </c>
      <c r="T172">
        <v>13823000000</v>
      </c>
      <c r="U172">
        <v>128</v>
      </c>
      <c r="V172">
        <v>4.8025899999999998E-3</v>
      </c>
      <c r="W172">
        <v>0.47000199999999998</v>
      </c>
      <c r="X172">
        <v>4.3538199999999998</v>
      </c>
      <c r="Y172" t="s">
        <v>318</v>
      </c>
      <c r="Z172" t="s">
        <v>318</v>
      </c>
      <c r="AA172" t="s">
        <v>319</v>
      </c>
    </row>
    <row r="173" spans="1:27" x14ac:dyDescent="0.3">
      <c r="A173">
        <v>25.989000000000001</v>
      </c>
      <c r="B173">
        <v>25.5182</v>
      </c>
      <c r="C173">
        <v>25.626000000000001</v>
      </c>
      <c r="D173">
        <v>25.920100000000001</v>
      </c>
      <c r="E173">
        <v>25.11</v>
      </c>
      <c r="F173">
        <v>25.2242</v>
      </c>
      <c r="G173">
        <v>25.389700000000001</v>
      </c>
      <c r="H173">
        <v>25.465299999999999</v>
      </c>
      <c r="I173" t="s">
        <v>29</v>
      </c>
      <c r="J173" t="s">
        <v>30</v>
      </c>
      <c r="K173">
        <v>5</v>
      </c>
      <c r="L173">
        <v>5</v>
      </c>
      <c r="M173">
        <v>5</v>
      </c>
      <c r="N173">
        <v>30.6</v>
      </c>
      <c r="O173">
        <v>30.6</v>
      </c>
      <c r="P173">
        <v>30.6</v>
      </c>
      <c r="Q173">
        <v>33.014000000000003</v>
      </c>
      <c r="R173">
        <v>0</v>
      </c>
      <c r="S173">
        <v>104.73</v>
      </c>
      <c r="T173">
        <v>1194600000</v>
      </c>
      <c r="U173">
        <v>42</v>
      </c>
      <c r="V173">
        <v>1.5332200000000001E-2</v>
      </c>
      <c r="W173">
        <v>0.46603800000000001</v>
      </c>
      <c r="X173">
        <v>3.3545799999999999</v>
      </c>
      <c r="Y173" t="s">
        <v>323</v>
      </c>
      <c r="Z173" t="s">
        <v>323</v>
      </c>
      <c r="AA173" t="s">
        <v>324</v>
      </c>
    </row>
    <row r="174" spans="1:27" x14ac:dyDescent="0.3">
      <c r="A174">
        <v>23.411799999999999</v>
      </c>
      <c r="B174">
        <v>23.573599999999999</v>
      </c>
      <c r="C174">
        <v>23.7227</v>
      </c>
      <c r="D174">
        <v>23.061699999999998</v>
      </c>
      <c r="E174" t="s">
        <v>41</v>
      </c>
      <c r="F174">
        <v>23.098099999999999</v>
      </c>
      <c r="G174">
        <v>22.975899999999999</v>
      </c>
      <c r="H174">
        <v>22.8629</v>
      </c>
      <c r="I174" t="s">
        <v>29</v>
      </c>
      <c r="J174" t="s">
        <v>30</v>
      </c>
      <c r="K174">
        <v>8</v>
      </c>
      <c r="L174">
        <v>8</v>
      </c>
      <c r="M174">
        <v>8</v>
      </c>
      <c r="N174">
        <v>11</v>
      </c>
      <c r="O174">
        <v>11</v>
      </c>
      <c r="P174">
        <v>11</v>
      </c>
      <c r="Q174">
        <v>101.18</v>
      </c>
      <c r="R174">
        <v>0</v>
      </c>
      <c r="S174">
        <v>82.015000000000001</v>
      </c>
      <c r="T174">
        <v>247060000</v>
      </c>
      <c r="U174">
        <v>22</v>
      </c>
      <c r="V174">
        <v>4.74078E-2</v>
      </c>
      <c r="W174">
        <v>0.463453</v>
      </c>
      <c r="X174">
        <v>2.61456</v>
      </c>
      <c r="Y174" t="s">
        <v>1253</v>
      </c>
      <c r="Z174" t="s">
        <v>1253</v>
      </c>
      <c r="AA174" t="s">
        <v>686</v>
      </c>
    </row>
    <row r="175" spans="1:27" x14ac:dyDescent="0.3">
      <c r="A175">
        <v>25.866900000000001</v>
      </c>
      <c r="B175">
        <v>26.1524</v>
      </c>
      <c r="C175">
        <v>26.162700000000001</v>
      </c>
      <c r="D175">
        <v>25.8691</v>
      </c>
      <c r="E175">
        <v>25.212199999999999</v>
      </c>
      <c r="F175">
        <v>25.495899999999999</v>
      </c>
      <c r="G175">
        <v>25.9254</v>
      </c>
      <c r="H175">
        <v>25.615300000000001</v>
      </c>
      <c r="I175" t="s">
        <v>29</v>
      </c>
      <c r="J175" t="s">
        <v>30</v>
      </c>
      <c r="K175">
        <v>13</v>
      </c>
      <c r="L175">
        <v>13</v>
      </c>
      <c r="M175">
        <v>13</v>
      </c>
      <c r="N175">
        <v>13.9</v>
      </c>
      <c r="O175">
        <v>13.9</v>
      </c>
      <c r="P175">
        <v>13.9</v>
      </c>
      <c r="Q175">
        <v>193.37</v>
      </c>
      <c r="R175">
        <v>0</v>
      </c>
      <c r="S175">
        <v>277.16000000000003</v>
      </c>
      <c r="T175">
        <v>1502700000</v>
      </c>
      <c r="U175">
        <v>52</v>
      </c>
      <c r="V175">
        <v>3.7763199999999997E-2</v>
      </c>
      <c r="W175">
        <v>0.45058700000000002</v>
      </c>
      <c r="X175">
        <v>2.65524</v>
      </c>
      <c r="Y175" t="s">
        <v>1404</v>
      </c>
      <c r="Z175" t="s">
        <v>1404</v>
      </c>
      <c r="AA175" t="s">
        <v>1405</v>
      </c>
    </row>
    <row r="176" spans="1:27" x14ac:dyDescent="0.3">
      <c r="A176">
        <v>26.708200000000001</v>
      </c>
      <c r="B176">
        <v>27.140599999999999</v>
      </c>
      <c r="C176">
        <v>26.759799999999998</v>
      </c>
      <c r="D176">
        <v>26.9651</v>
      </c>
      <c r="E176">
        <v>26.362400000000001</v>
      </c>
      <c r="F176">
        <v>26.590499999999999</v>
      </c>
      <c r="G176">
        <v>26.6435</v>
      </c>
      <c r="H176">
        <v>26.187100000000001</v>
      </c>
      <c r="I176" t="s">
        <v>29</v>
      </c>
      <c r="J176" t="s">
        <v>30</v>
      </c>
      <c r="K176">
        <v>11</v>
      </c>
      <c r="L176">
        <v>11</v>
      </c>
      <c r="M176">
        <v>11</v>
      </c>
      <c r="N176">
        <v>25.5</v>
      </c>
      <c r="O176">
        <v>25.5</v>
      </c>
      <c r="P176">
        <v>25.5</v>
      </c>
      <c r="Q176">
        <v>48.966000000000001</v>
      </c>
      <c r="R176">
        <v>0</v>
      </c>
      <c r="S176">
        <v>173.04</v>
      </c>
      <c r="T176">
        <v>2610400000</v>
      </c>
      <c r="U176">
        <v>63</v>
      </c>
      <c r="V176">
        <v>2.1480800000000001E-2</v>
      </c>
      <c r="W176">
        <v>0.44755699999999998</v>
      </c>
      <c r="X176">
        <v>3.0866099999999999</v>
      </c>
      <c r="Y176" t="s">
        <v>1474</v>
      </c>
      <c r="Z176" t="s">
        <v>1474</v>
      </c>
      <c r="AA176" t="s">
        <v>1475</v>
      </c>
    </row>
    <row r="177" spans="1:27" x14ac:dyDescent="0.3">
      <c r="A177">
        <v>24.646599999999999</v>
      </c>
      <c r="B177">
        <v>24.501200000000001</v>
      </c>
      <c r="C177">
        <v>24.521699999999999</v>
      </c>
      <c r="D177">
        <v>24.5959</v>
      </c>
      <c r="E177" t="s">
        <v>41</v>
      </c>
      <c r="F177">
        <v>23.887799999999999</v>
      </c>
      <c r="G177">
        <v>24.368300000000001</v>
      </c>
      <c r="H177" t="s">
        <v>41</v>
      </c>
      <c r="I177" t="s">
        <v>29</v>
      </c>
      <c r="J177" t="s">
        <v>30</v>
      </c>
      <c r="K177">
        <v>6</v>
      </c>
      <c r="L177">
        <v>5</v>
      </c>
      <c r="M177">
        <v>5</v>
      </c>
      <c r="N177">
        <v>12.8</v>
      </c>
      <c r="O177">
        <v>11.3</v>
      </c>
      <c r="P177">
        <v>11.3</v>
      </c>
      <c r="Q177">
        <v>77.073999999999998</v>
      </c>
      <c r="R177">
        <v>0</v>
      </c>
      <c r="S177">
        <v>68.194000000000003</v>
      </c>
      <c r="T177">
        <v>504270000</v>
      </c>
      <c r="U177">
        <v>22</v>
      </c>
      <c r="V177">
        <v>4.7913999999999998E-2</v>
      </c>
      <c r="W177">
        <v>0.43829299999999999</v>
      </c>
      <c r="X177">
        <v>2.8182299999999998</v>
      </c>
      <c r="Y177" t="s">
        <v>1215</v>
      </c>
      <c r="Z177" t="s">
        <v>1215</v>
      </c>
      <c r="AA177" t="s">
        <v>1216</v>
      </c>
    </row>
    <row r="178" spans="1:27" x14ac:dyDescent="0.3">
      <c r="A178">
        <v>23.2089</v>
      </c>
      <c r="B178">
        <v>23.038499999999999</v>
      </c>
      <c r="C178">
        <v>23.131499999999999</v>
      </c>
      <c r="D178">
        <v>23.253399999999999</v>
      </c>
      <c r="E178" t="s">
        <v>41</v>
      </c>
      <c r="F178">
        <v>22.564900000000002</v>
      </c>
      <c r="G178">
        <v>22.8569</v>
      </c>
      <c r="H178">
        <v>22.7454</v>
      </c>
      <c r="I178" t="s">
        <v>29</v>
      </c>
      <c r="J178" t="s">
        <v>30</v>
      </c>
      <c r="K178">
        <v>4</v>
      </c>
      <c r="L178">
        <v>4</v>
      </c>
      <c r="M178">
        <v>4</v>
      </c>
      <c r="N178">
        <v>7.8</v>
      </c>
      <c r="O178">
        <v>7.8</v>
      </c>
      <c r="P178">
        <v>7.8</v>
      </c>
      <c r="Q178">
        <v>84.32</v>
      </c>
      <c r="R178">
        <v>0</v>
      </c>
      <c r="S178">
        <v>29.207000000000001</v>
      </c>
      <c r="T178">
        <v>213580000</v>
      </c>
      <c r="U178">
        <v>11</v>
      </c>
      <c r="V178">
        <v>4.8098400000000001E-3</v>
      </c>
      <c r="W178">
        <v>0.43563800000000003</v>
      </c>
      <c r="X178">
        <v>4.8173000000000004</v>
      </c>
      <c r="Y178" t="s">
        <v>482</v>
      </c>
      <c r="Z178" t="s">
        <v>482</v>
      </c>
      <c r="AA178" t="s">
        <v>483</v>
      </c>
    </row>
    <row r="179" spans="1:27" x14ac:dyDescent="0.3">
      <c r="A179">
        <v>25.6982</v>
      </c>
      <c r="B179">
        <v>25.788399999999999</v>
      </c>
      <c r="C179">
        <v>25.474599999999999</v>
      </c>
      <c r="D179">
        <v>25.8293</v>
      </c>
      <c r="E179">
        <v>25.032399999999999</v>
      </c>
      <c r="F179" t="s">
        <v>41</v>
      </c>
      <c r="G179">
        <v>25.481000000000002</v>
      </c>
      <c r="H179">
        <v>25.279900000000001</v>
      </c>
      <c r="I179" t="s">
        <v>29</v>
      </c>
      <c r="J179" t="s">
        <v>30</v>
      </c>
      <c r="K179">
        <v>5</v>
      </c>
      <c r="L179">
        <v>5</v>
      </c>
      <c r="M179">
        <v>5</v>
      </c>
      <c r="N179">
        <v>51.1</v>
      </c>
      <c r="O179">
        <v>51.1</v>
      </c>
      <c r="P179">
        <v>51.1</v>
      </c>
      <c r="Q179">
        <v>15.662000000000001</v>
      </c>
      <c r="R179">
        <v>0</v>
      </c>
      <c r="S179">
        <v>87.552000000000007</v>
      </c>
      <c r="T179">
        <v>1098500000</v>
      </c>
      <c r="U179">
        <v>22</v>
      </c>
      <c r="V179">
        <v>2.9399100000000001E-2</v>
      </c>
      <c r="W179">
        <v>0.43318600000000002</v>
      </c>
      <c r="X179">
        <v>3.0205099999999998</v>
      </c>
      <c r="Y179" t="s">
        <v>821</v>
      </c>
      <c r="Z179" t="s">
        <v>821</v>
      </c>
      <c r="AA179" t="s">
        <v>822</v>
      </c>
    </row>
    <row r="180" spans="1:27" x14ac:dyDescent="0.3">
      <c r="A180">
        <v>25.7333</v>
      </c>
      <c r="B180">
        <v>25.614000000000001</v>
      </c>
      <c r="C180">
        <v>25.433299999999999</v>
      </c>
      <c r="D180">
        <v>25.6693</v>
      </c>
      <c r="E180">
        <v>25.083500000000001</v>
      </c>
      <c r="F180">
        <v>24.892099999999999</v>
      </c>
      <c r="G180">
        <v>25.4389</v>
      </c>
      <c r="H180">
        <v>25.312999999999999</v>
      </c>
      <c r="I180" t="s">
        <v>29</v>
      </c>
      <c r="J180" t="s">
        <v>30</v>
      </c>
      <c r="K180">
        <v>9</v>
      </c>
      <c r="L180">
        <v>9</v>
      </c>
      <c r="M180">
        <v>9</v>
      </c>
      <c r="N180">
        <v>63.1</v>
      </c>
      <c r="O180">
        <v>63.1</v>
      </c>
      <c r="P180">
        <v>63.1</v>
      </c>
      <c r="Q180">
        <v>26.548999999999999</v>
      </c>
      <c r="R180">
        <v>0</v>
      </c>
      <c r="S180">
        <v>97.918999999999997</v>
      </c>
      <c r="T180">
        <v>1109800000</v>
      </c>
      <c r="U180">
        <v>37</v>
      </c>
      <c r="V180">
        <v>2.0278299999999999E-2</v>
      </c>
      <c r="W180">
        <v>0.430587</v>
      </c>
      <c r="X180">
        <v>3.1317900000000001</v>
      </c>
      <c r="Y180" t="s">
        <v>80</v>
      </c>
      <c r="Z180" t="s">
        <v>80</v>
      </c>
      <c r="AA180" t="s">
        <v>81</v>
      </c>
    </row>
    <row r="181" spans="1:27" x14ac:dyDescent="0.3">
      <c r="A181">
        <v>25.798200000000001</v>
      </c>
      <c r="B181">
        <v>25.724399999999999</v>
      </c>
      <c r="C181">
        <v>25.523399999999999</v>
      </c>
      <c r="D181">
        <v>26.193000000000001</v>
      </c>
      <c r="E181">
        <v>25.370200000000001</v>
      </c>
      <c r="F181">
        <v>25.334900000000001</v>
      </c>
      <c r="G181">
        <v>25.363</v>
      </c>
      <c r="H181">
        <v>25.457000000000001</v>
      </c>
      <c r="I181" t="s">
        <v>29</v>
      </c>
      <c r="J181" t="s">
        <v>30</v>
      </c>
      <c r="K181">
        <v>3</v>
      </c>
      <c r="L181">
        <v>3</v>
      </c>
      <c r="M181">
        <v>3</v>
      </c>
      <c r="N181">
        <v>19</v>
      </c>
      <c r="O181">
        <v>19</v>
      </c>
      <c r="P181">
        <v>19</v>
      </c>
      <c r="Q181">
        <v>23.42</v>
      </c>
      <c r="R181">
        <v>0</v>
      </c>
      <c r="S181">
        <v>27.562999999999999</v>
      </c>
      <c r="T181">
        <v>1214600000</v>
      </c>
      <c r="U181">
        <v>13</v>
      </c>
      <c r="V181">
        <v>2.3985699999999999E-2</v>
      </c>
      <c r="W181">
        <v>0.42848000000000003</v>
      </c>
      <c r="X181">
        <v>3.0007299999999999</v>
      </c>
      <c r="Y181" t="s">
        <v>1303</v>
      </c>
      <c r="Z181" t="s">
        <v>1303</v>
      </c>
      <c r="AA181" t="s">
        <v>1304</v>
      </c>
    </row>
    <row r="182" spans="1:27" x14ac:dyDescent="0.3">
      <c r="A182">
        <v>26.876100000000001</v>
      </c>
      <c r="B182">
        <v>26.703800000000001</v>
      </c>
      <c r="C182">
        <v>26.741499999999998</v>
      </c>
      <c r="D182">
        <v>26.8992</v>
      </c>
      <c r="E182">
        <v>26.3718</v>
      </c>
      <c r="F182">
        <v>26.1463</v>
      </c>
      <c r="G182">
        <v>26.404900000000001</v>
      </c>
      <c r="H182">
        <v>26.591100000000001</v>
      </c>
      <c r="I182" t="s">
        <v>29</v>
      </c>
      <c r="J182" t="s">
        <v>30</v>
      </c>
      <c r="K182">
        <v>7</v>
      </c>
      <c r="L182">
        <v>7</v>
      </c>
      <c r="M182">
        <v>7</v>
      </c>
      <c r="N182">
        <v>6.8</v>
      </c>
      <c r="O182">
        <v>6.8</v>
      </c>
      <c r="P182">
        <v>6.8</v>
      </c>
      <c r="Q182">
        <v>194.29</v>
      </c>
      <c r="R182">
        <v>0</v>
      </c>
      <c r="S182">
        <v>190.18</v>
      </c>
      <c r="T182">
        <v>2528000000</v>
      </c>
      <c r="U182">
        <v>61</v>
      </c>
      <c r="V182">
        <v>6.1429299999999996E-3</v>
      </c>
      <c r="W182">
        <v>0.42664200000000002</v>
      </c>
      <c r="X182">
        <v>4.1305899999999998</v>
      </c>
      <c r="Y182" t="s">
        <v>1388</v>
      </c>
      <c r="Z182" t="s">
        <v>1388</v>
      </c>
      <c r="AA182" t="s">
        <v>1389</v>
      </c>
    </row>
    <row r="183" spans="1:27" x14ac:dyDescent="0.3">
      <c r="A183">
        <v>26.029900000000001</v>
      </c>
      <c r="B183">
        <v>25.928699999999999</v>
      </c>
      <c r="C183">
        <v>25.854099999999999</v>
      </c>
      <c r="D183">
        <v>25.688099999999999</v>
      </c>
      <c r="E183">
        <v>25.3475</v>
      </c>
      <c r="F183">
        <v>25.649899999999999</v>
      </c>
      <c r="G183">
        <v>25.5717</v>
      </c>
      <c r="H183">
        <v>25.232399999999998</v>
      </c>
      <c r="I183" t="s">
        <v>29</v>
      </c>
      <c r="J183" t="s">
        <v>30</v>
      </c>
      <c r="K183">
        <v>6</v>
      </c>
      <c r="L183">
        <v>6</v>
      </c>
      <c r="M183">
        <v>6</v>
      </c>
      <c r="N183">
        <v>25.2</v>
      </c>
      <c r="O183">
        <v>25.2</v>
      </c>
      <c r="P183">
        <v>25.2</v>
      </c>
      <c r="Q183">
        <v>48.88</v>
      </c>
      <c r="R183">
        <v>0</v>
      </c>
      <c r="S183">
        <v>128.91</v>
      </c>
      <c r="T183">
        <v>1329100000</v>
      </c>
      <c r="U183">
        <v>35</v>
      </c>
      <c r="V183">
        <v>1.2532E-2</v>
      </c>
      <c r="W183">
        <v>0.42483599999999999</v>
      </c>
      <c r="X183">
        <v>3.51912</v>
      </c>
      <c r="Y183" t="s">
        <v>916</v>
      </c>
      <c r="Z183" t="s">
        <v>916</v>
      </c>
      <c r="AA183" t="s">
        <v>917</v>
      </c>
    </row>
    <row r="184" spans="1:27" x14ac:dyDescent="0.3">
      <c r="A184">
        <v>32.621699999999997</v>
      </c>
      <c r="B184">
        <v>32.573</v>
      </c>
      <c r="C184">
        <v>32.619100000000003</v>
      </c>
      <c r="D184">
        <v>32.421799999999998</v>
      </c>
      <c r="E184">
        <v>32.090200000000003</v>
      </c>
      <c r="F184">
        <v>32.2087</v>
      </c>
      <c r="G184">
        <v>32.028599999999997</v>
      </c>
      <c r="H184">
        <v>32.223500000000001</v>
      </c>
      <c r="I184" t="s">
        <v>29</v>
      </c>
      <c r="J184" t="s">
        <v>30</v>
      </c>
      <c r="K184">
        <v>21</v>
      </c>
      <c r="L184">
        <v>21</v>
      </c>
      <c r="M184">
        <v>21</v>
      </c>
      <c r="N184">
        <v>15.5</v>
      </c>
      <c r="O184">
        <v>15.5</v>
      </c>
      <c r="P184">
        <v>15.5</v>
      </c>
      <c r="Q184">
        <v>153.30000000000001</v>
      </c>
      <c r="R184">
        <v>0</v>
      </c>
      <c r="S184">
        <v>323.31</v>
      </c>
      <c r="T184">
        <v>133550000000</v>
      </c>
      <c r="U184">
        <v>291</v>
      </c>
      <c r="V184">
        <v>7.26814E-4</v>
      </c>
      <c r="W184">
        <v>0.42112699999999997</v>
      </c>
      <c r="X184">
        <v>6.3302800000000001</v>
      </c>
      <c r="Y184" t="s">
        <v>347</v>
      </c>
      <c r="Z184" t="s">
        <v>347</v>
      </c>
      <c r="AA184" t="s">
        <v>348</v>
      </c>
    </row>
    <row r="185" spans="1:27" x14ac:dyDescent="0.3">
      <c r="A185">
        <v>23.609100000000002</v>
      </c>
      <c r="B185">
        <v>23.425999999999998</v>
      </c>
      <c r="C185">
        <v>23.3414</v>
      </c>
      <c r="D185">
        <v>23.736999999999998</v>
      </c>
      <c r="E185">
        <v>23.020099999999999</v>
      </c>
      <c r="F185" t="s">
        <v>41</v>
      </c>
      <c r="G185" t="s">
        <v>41</v>
      </c>
      <c r="H185">
        <v>23.2056</v>
      </c>
      <c r="I185" t="s">
        <v>29</v>
      </c>
      <c r="J185" t="s">
        <v>30</v>
      </c>
      <c r="K185">
        <v>5</v>
      </c>
      <c r="L185">
        <v>5</v>
      </c>
      <c r="M185">
        <v>5</v>
      </c>
      <c r="N185">
        <v>20.3</v>
      </c>
      <c r="O185">
        <v>20.3</v>
      </c>
      <c r="P185">
        <v>20.3</v>
      </c>
      <c r="Q185">
        <v>34.295000000000002</v>
      </c>
      <c r="R185">
        <v>0</v>
      </c>
      <c r="S185">
        <v>33.915999999999997</v>
      </c>
      <c r="T185">
        <v>255320000</v>
      </c>
      <c r="U185">
        <v>8</v>
      </c>
      <c r="V185">
        <v>4.60022E-2</v>
      </c>
      <c r="W185">
        <v>0.41547800000000001</v>
      </c>
      <c r="X185">
        <v>2.8584299999999998</v>
      </c>
      <c r="Y185" t="s">
        <v>249</v>
      </c>
      <c r="Z185" t="s">
        <v>249</v>
      </c>
      <c r="AA185" t="s">
        <v>250</v>
      </c>
    </row>
    <row r="186" spans="1:27" x14ac:dyDescent="0.3">
      <c r="A186">
        <v>31.1645</v>
      </c>
      <c r="B186">
        <v>30.927800000000001</v>
      </c>
      <c r="C186">
        <v>30.906600000000001</v>
      </c>
      <c r="D186">
        <v>31.215399999999999</v>
      </c>
      <c r="E186">
        <v>30.611699999999999</v>
      </c>
      <c r="F186">
        <v>30.423100000000002</v>
      </c>
      <c r="G186">
        <v>30.7652</v>
      </c>
      <c r="H186">
        <v>30.770700000000001</v>
      </c>
      <c r="I186" t="s">
        <v>29</v>
      </c>
      <c r="J186" t="s">
        <v>30</v>
      </c>
      <c r="K186">
        <v>18</v>
      </c>
      <c r="L186">
        <v>18</v>
      </c>
      <c r="M186">
        <v>18</v>
      </c>
      <c r="N186">
        <v>74.3</v>
      </c>
      <c r="O186">
        <v>74.3</v>
      </c>
      <c r="P186">
        <v>74.3</v>
      </c>
      <c r="Q186">
        <v>36.075000000000003</v>
      </c>
      <c r="R186">
        <v>0</v>
      </c>
      <c r="S186">
        <v>323.31</v>
      </c>
      <c r="T186">
        <v>43638000000</v>
      </c>
      <c r="U186">
        <v>160</v>
      </c>
      <c r="V186">
        <v>1.13919E-2</v>
      </c>
      <c r="W186">
        <v>0.41087200000000001</v>
      </c>
      <c r="X186">
        <v>3.5981399999999999</v>
      </c>
      <c r="Y186" t="s">
        <v>933</v>
      </c>
      <c r="Z186" t="s">
        <v>933</v>
      </c>
      <c r="AA186" t="s">
        <v>934</v>
      </c>
    </row>
    <row r="187" spans="1:27" x14ac:dyDescent="0.3">
      <c r="A187">
        <v>29.910900000000002</v>
      </c>
      <c r="B187">
        <v>29.732500000000002</v>
      </c>
      <c r="C187">
        <v>29.906099999999999</v>
      </c>
      <c r="D187">
        <v>29.510200000000001</v>
      </c>
      <c r="E187">
        <v>29.1463</v>
      </c>
      <c r="F187">
        <v>29.456099999999999</v>
      </c>
      <c r="G187">
        <v>29.290400000000002</v>
      </c>
      <c r="H187">
        <v>29.545400000000001</v>
      </c>
      <c r="I187" t="s">
        <v>29</v>
      </c>
      <c r="J187" t="s">
        <v>30</v>
      </c>
      <c r="K187">
        <v>18</v>
      </c>
      <c r="L187">
        <v>17</v>
      </c>
      <c r="M187">
        <v>17</v>
      </c>
      <c r="N187">
        <v>5.0999999999999996</v>
      </c>
      <c r="O187">
        <v>4.9000000000000004</v>
      </c>
      <c r="P187">
        <v>4.9000000000000004</v>
      </c>
      <c r="Q187">
        <v>529.84</v>
      </c>
      <c r="R187">
        <v>0</v>
      </c>
      <c r="S187">
        <v>323.31</v>
      </c>
      <c r="T187">
        <v>18805000000</v>
      </c>
      <c r="U187">
        <v>141</v>
      </c>
      <c r="V187">
        <v>2.0331999999999999E-2</v>
      </c>
      <c r="W187">
        <v>0.40533400000000003</v>
      </c>
      <c r="X187">
        <v>3.1297100000000002</v>
      </c>
      <c r="Y187" t="s">
        <v>471</v>
      </c>
      <c r="Z187" t="s">
        <v>471</v>
      </c>
      <c r="AA187" t="s">
        <v>472</v>
      </c>
    </row>
    <row r="188" spans="1:27" x14ac:dyDescent="0.3">
      <c r="A188">
        <v>30.738199999999999</v>
      </c>
      <c r="B188">
        <v>30.529299999999999</v>
      </c>
      <c r="C188">
        <v>30.436499999999999</v>
      </c>
      <c r="D188">
        <v>30.581199999999999</v>
      </c>
      <c r="E188">
        <v>30.142399999999999</v>
      </c>
      <c r="F188">
        <v>30.242699999999999</v>
      </c>
      <c r="G188">
        <v>30.0931</v>
      </c>
      <c r="H188">
        <v>30.195799999999998</v>
      </c>
      <c r="I188" t="s">
        <v>29</v>
      </c>
      <c r="J188" t="s">
        <v>30</v>
      </c>
      <c r="K188">
        <v>20</v>
      </c>
      <c r="L188">
        <v>20</v>
      </c>
      <c r="M188">
        <v>20</v>
      </c>
      <c r="N188">
        <v>33.200000000000003</v>
      </c>
      <c r="O188">
        <v>33.200000000000003</v>
      </c>
      <c r="P188">
        <v>33.200000000000003</v>
      </c>
      <c r="Q188">
        <v>66.900000000000006</v>
      </c>
      <c r="R188">
        <v>0</v>
      </c>
      <c r="S188">
        <v>323.31</v>
      </c>
      <c r="T188">
        <v>33672000000</v>
      </c>
      <c r="U188">
        <v>220</v>
      </c>
      <c r="V188">
        <v>1.2924200000000001E-3</v>
      </c>
      <c r="W188">
        <v>0.402812</v>
      </c>
      <c r="X188">
        <v>5.6722700000000001</v>
      </c>
      <c r="Y188" t="s">
        <v>681</v>
      </c>
      <c r="Z188" t="s">
        <v>681</v>
      </c>
      <c r="AA188" t="s">
        <v>682</v>
      </c>
    </row>
    <row r="189" spans="1:27" x14ac:dyDescent="0.3">
      <c r="A189">
        <v>26.8675</v>
      </c>
      <c r="B189">
        <v>27.1357</v>
      </c>
      <c r="C189">
        <v>26.973099999999999</v>
      </c>
      <c r="D189">
        <v>27.011399999999998</v>
      </c>
      <c r="E189">
        <v>26.5578</v>
      </c>
      <c r="F189">
        <v>26.5215</v>
      </c>
      <c r="G189">
        <v>26.686900000000001</v>
      </c>
      <c r="H189">
        <v>26.617100000000001</v>
      </c>
      <c r="I189" t="s">
        <v>29</v>
      </c>
      <c r="J189" t="s">
        <v>30</v>
      </c>
      <c r="K189">
        <v>9</v>
      </c>
      <c r="L189">
        <v>9</v>
      </c>
      <c r="M189">
        <v>9</v>
      </c>
      <c r="N189">
        <v>36.299999999999997</v>
      </c>
      <c r="O189">
        <v>36.299999999999997</v>
      </c>
      <c r="P189">
        <v>36.299999999999997</v>
      </c>
      <c r="Q189">
        <v>28.175000000000001</v>
      </c>
      <c r="R189">
        <v>0</v>
      </c>
      <c r="S189">
        <v>190.55</v>
      </c>
      <c r="T189">
        <v>2804700000</v>
      </c>
      <c r="U189">
        <v>49</v>
      </c>
      <c r="V189">
        <v>9.1223699999999999E-4</v>
      </c>
      <c r="W189">
        <v>0.40111999999999998</v>
      </c>
      <c r="X189">
        <v>6.0640000000000001</v>
      </c>
      <c r="Y189" t="s">
        <v>1116</v>
      </c>
      <c r="Z189" t="s">
        <v>1116</v>
      </c>
      <c r="AA189" t="s">
        <v>1117</v>
      </c>
    </row>
    <row r="190" spans="1:27" x14ac:dyDescent="0.3">
      <c r="A190">
        <v>32.678800000000003</v>
      </c>
      <c r="B190">
        <v>32.495800000000003</v>
      </c>
      <c r="C190">
        <v>32.537100000000002</v>
      </c>
      <c r="D190">
        <v>32.262599999999999</v>
      </c>
      <c r="E190">
        <v>31.761299999999999</v>
      </c>
      <c r="F190">
        <v>32.305900000000001</v>
      </c>
      <c r="G190">
        <v>32.302900000000001</v>
      </c>
      <c r="H190">
        <v>32.014000000000003</v>
      </c>
      <c r="I190" t="s">
        <v>29</v>
      </c>
      <c r="J190" t="s">
        <v>30</v>
      </c>
      <c r="K190">
        <v>17</v>
      </c>
      <c r="L190">
        <v>17</v>
      </c>
      <c r="M190">
        <v>17</v>
      </c>
      <c r="N190">
        <v>67.599999999999994</v>
      </c>
      <c r="O190">
        <v>67.599999999999994</v>
      </c>
      <c r="P190">
        <v>67.599999999999994</v>
      </c>
      <c r="Q190">
        <v>31.724</v>
      </c>
      <c r="R190">
        <v>0</v>
      </c>
      <c r="S190">
        <v>323.31</v>
      </c>
      <c r="T190">
        <v>125440000000</v>
      </c>
      <c r="U190">
        <v>316</v>
      </c>
      <c r="V190">
        <v>4.4391300000000002E-2</v>
      </c>
      <c r="W190">
        <v>0.39756399999999997</v>
      </c>
      <c r="X190">
        <v>2.5348000000000002</v>
      </c>
      <c r="Y190" t="s">
        <v>490</v>
      </c>
      <c r="Z190" t="s">
        <v>490</v>
      </c>
      <c r="AA190" t="s">
        <v>491</v>
      </c>
    </row>
    <row r="191" spans="1:27" x14ac:dyDescent="0.3">
      <c r="A191">
        <v>30.078299999999999</v>
      </c>
      <c r="B191">
        <v>30.134899999999998</v>
      </c>
      <c r="C191">
        <v>29.9602</v>
      </c>
      <c r="D191">
        <v>30.0884</v>
      </c>
      <c r="E191">
        <v>29.3825</v>
      </c>
      <c r="F191">
        <v>29.756399999999999</v>
      </c>
      <c r="G191">
        <v>29.797599999999999</v>
      </c>
      <c r="H191">
        <v>29.735099999999999</v>
      </c>
      <c r="I191" t="s">
        <v>29</v>
      </c>
      <c r="J191" t="s">
        <v>30</v>
      </c>
      <c r="K191">
        <v>5</v>
      </c>
      <c r="L191">
        <v>5</v>
      </c>
      <c r="M191">
        <v>5</v>
      </c>
      <c r="N191">
        <v>19.7</v>
      </c>
      <c r="O191">
        <v>19.7</v>
      </c>
      <c r="P191">
        <v>19.7</v>
      </c>
      <c r="Q191">
        <v>40.816000000000003</v>
      </c>
      <c r="R191">
        <v>0</v>
      </c>
      <c r="S191">
        <v>156.24</v>
      </c>
      <c r="T191">
        <v>24229000000</v>
      </c>
      <c r="U191">
        <v>75</v>
      </c>
      <c r="V191">
        <v>8.3598000000000006E-3</v>
      </c>
      <c r="W191">
        <v>0.397505</v>
      </c>
      <c r="X191">
        <v>3.8602599999999998</v>
      </c>
      <c r="Y191" t="s">
        <v>1491</v>
      </c>
      <c r="Z191" t="s">
        <v>1491</v>
      </c>
      <c r="AA191" t="s">
        <v>1492</v>
      </c>
    </row>
    <row r="192" spans="1:27" x14ac:dyDescent="0.3">
      <c r="A192">
        <v>28.1541</v>
      </c>
      <c r="B192">
        <v>27.91</v>
      </c>
      <c r="C192">
        <v>27.9575</v>
      </c>
      <c r="D192">
        <v>28.2651</v>
      </c>
      <c r="E192">
        <v>27.549199999999999</v>
      </c>
      <c r="F192">
        <v>27.667400000000001</v>
      </c>
      <c r="G192">
        <v>27.519500000000001</v>
      </c>
      <c r="H192">
        <v>27.991900000000001</v>
      </c>
      <c r="I192" t="s">
        <v>29</v>
      </c>
      <c r="J192" t="s">
        <v>30</v>
      </c>
      <c r="K192">
        <v>5</v>
      </c>
      <c r="L192">
        <v>5</v>
      </c>
      <c r="M192">
        <v>5</v>
      </c>
      <c r="N192">
        <v>33.700000000000003</v>
      </c>
      <c r="O192">
        <v>33.700000000000003</v>
      </c>
      <c r="P192">
        <v>33.700000000000003</v>
      </c>
      <c r="Q192">
        <v>10.544</v>
      </c>
      <c r="R192">
        <v>0</v>
      </c>
      <c r="S192">
        <v>38.323</v>
      </c>
      <c r="T192">
        <v>5815300000</v>
      </c>
      <c r="U192">
        <v>31</v>
      </c>
      <c r="V192">
        <v>2.9017299999999999E-2</v>
      </c>
      <c r="W192">
        <v>0.38967299999999999</v>
      </c>
      <c r="X192">
        <v>2.8543099999999999</v>
      </c>
      <c r="Y192" t="s">
        <v>665</v>
      </c>
      <c r="Z192" t="s">
        <v>665</v>
      </c>
      <c r="AA192" t="s">
        <v>666</v>
      </c>
    </row>
    <row r="193" spans="1:27" x14ac:dyDescent="0.3">
      <c r="A193">
        <v>27.522200000000002</v>
      </c>
      <c r="B193">
        <v>27.061800000000002</v>
      </c>
      <c r="C193">
        <v>27.268999999999998</v>
      </c>
      <c r="D193">
        <v>27.667400000000001</v>
      </c>
      <c r="E193">
        <v>26.979900000000001</v>
      </c>
      <c r="F193">
        <v>26.994900000000001</v>
      </c>
      <c r="G193">
        <v>26.917000000000002</v>
      </c>
      <c r="H193">
        <v>27.073599999999999</v>
      </c>
      <c r="I193" t="s">
        <v>29</v>
      </c>
      <c r="J193" t="s">
        <v>30</v>
      </c>
      <c r="K193">
        <v>30</v>
      </c>
      <c r="L193">
        <v>11</v>
      </c>
      <c r="M193">
        <v>10</v>
      </c>
      <c r="N193">
        <v>50.8</v>
      </c>
      <c r="O193">
        <v>18.399999999999999</v>
      </c>
      <c r="P193">
        <v>16.600000000000001</v>
      </c>
      <c r="Q193">
        <v>64.644000000000005</v>
      </c>
      <c r="R193">
        <v>0</v>
      </c>
      <c r="S193">
        <v>177.23</v>
      </c>
      <c r="T193">
        <v>3600000000</v>
      </c>
      <c r="U193">
        <v>67</v>
      </c>
      <c r="V193">
        <v>3.0539500000000001E-2</v>
      </c>
      <c r="W193">
        <v>0.38877600000000001</v>
      </c>
      <c r="X193">
        <v>2.8153700000000002</v>
      </c>
      <c r="Y193" t="s">
        <v>1094</v>
      </c>
      <c r="Z193" t="s">
        <v>1094</v>
      </c>
      <c r="AA193" t="s">
        <v>1095</v>
      </c>
    </row>
    <row r="194" spans="1:27" x14ac:dyDescent="0.3">
      <c r="A194">
        <v>27.002600000000001</v>
      </c>
      <c r="B194">
        <v>27.2454</v>
      </c>
      <c r="C194">
        <v>26.960799999999999</v>
      </c>
      <c r="D194">
        <v>27.317499999999999</v>
      </c>
      <c r="E194">
        <v>26.911000000000001</v>
      </c>
      <c r="F194">
        <v>26.418800000000001</v>
      </c>
      <c r="G194">
        <v>26.847000000000001</v>
      </c>
      <c r="H194">
        <v>26.821999999999999</v>
      </c>
      <c r="I194" t="s">
        <v>29</v>
      </c>
      <c r="J194" t="s">
        <v>30</v>
      </c>
      <c r="K194">
        <v>15</v>
      </c>
      <c r="L194">
        <v>15</v>
      </c>
      <c r="M194">
        <v>15</v>
      </c>
      <c r="N194">
        <v>9.9</v>
      </c>
      <c r="O194">
        <v>9.9</v>
      </c>
      <c r="P194">
        <v>9.9</v>
      </c>
      <c r="Q194">
        <v>253.31</v>
      </c>
      <c r="R194">
        <v>0</v>
      </c>
      <c r="S194">
        <v>268.8</v>
      </c>
      <c r="T194">
        <v>3249000000</v>
      </c>
      <c r="U194">
        <v>76</v>
      </c>
      <c r="V194">
        <v>3.6510099999999997E-2</v>
      </c>
      <c r="W194">
        <v>0.38187199999999999</v>
      </c>
      <c r="X194">
        <v>2.6805400000000001</v>
      </c>
      <c r="Y194" t="s">
        <v>1147</v>
      </c>
      <c r="Z194" t="s">
        <v>1147</v>
      </c>
      <c r="AA194" t="s">
        <v>1148</v>
      </c>
    </row>
    <row r="195" spans="1:27" x14ac:dyDescent="0.3">
      <c r="A195">
        <v>30.113199999999999</v>
      </c>
      <c r="B195">
        <v>30.227499999999999</v>
      </c>
      <c r="C195">
        <v>30.287600000000001</v>
      </c>
      <c r="D195">
        <v>30.055599999999998</v>
      </c>
      <c r="E195">
        <v>29.504100000000001</v>
      </c>
      <c r="F195">
        <v>29.7866</v>
      </c>
      <c r="G195">
        <v>29.951699999999999</v>
      </c>
      <c r="H195">
        <v>29.939599999999999</v>
      </c>
      <c r="I195" t="s">
        <v>29</v>
      </c>
      <c r="J195" t="s">
        <v>30</v>
      </c>
      <c r="K195">
        <v>17</v>
      </c>
      <c r="L195">
        <v>17</v>
      </c>
      <c r="M195">
        <v>17</v>
      </c>
      <c r="N195">
        <v>39.4</v>
      </c>
      <c r="O195">
        <v>39.4</v>
      </c>
      <c r="P195">
        <v>39.4</v>
      </c>
      <c r="Q195">
        <v>62.146000000000001</v>
      </c>
      <c r="R195">
        <v>0</v>
      </c>
      <c r="S195">
        <v>323.31</v>
      </c>
      <c r="T195">
        <v>24500000000</v>
      </c>
      <c r="U195">
        <v>152</v>
      </c>
      <c r="V195">
        <v>1.8239499999999999E-2</v>
      </c>
      <c r="W195">
        <v>0.37546200000000002</v>
      </c>
      <c r="X195">
        <v>3.2155300000000002</v>
      </c>
      <c r="Y195" t="s">
        <v>227</v>
      </c>
      <c r="Z195" t="s">
        <v>227</v>
      </c>
      <c r="AA195" t="s">
        <v>228</v>
      </c>
    </row>
    <row r="196" spans="1:27" x14ac:dyDescent="0.3">
      <c r="A196">
        <v>24.135000000000002</v>
      </c>
      <c r="B196">
        <v>23.610700000000001</v>
      </c>
      <c r="C196">
        <v>23.9375</v>
      </c>
      <c r="D196">
        <v>23.51</v>
      </c>
      <c r="E196">
        <v>23.4756</v>
      </c>
      <c r="F196">
        <v>23.288</v>
      </c>
      <c r="G196">
        <v>23.514600000000002</v>
      </c>
      <c r="H196">
        <v>23.416699999999999</v>
      </c>
      <c r="I196" t="s">
        <v>29</v>
      </c>
      <c r="J196" t="s">
        <v>30</v>
      </c>
      <c r="K196">
        <v>10</v>
      </c>
      <c r="L196">
        <v>10</v>
      </c>
      <c r="M196">
        <v>10</v>
      </c>
      <c r="N196">
        <v>14.3</v>
      </c>
      <c r="O196">
        <v>14.3</v>
      </c>
      <c r="P196">
        <v>14.3</v>
      </c>
      <c r="Q196">
        <v>103.87</v>
      </c>
      <c r="R196">
        <v>0</v>
      </c>
      <c r="S196">
        <v>104.11</v>
      </c>
      <c r="T196">
        <v>335730000</v>
      </c>
      <c r="U196">
        <v>19</v>
      </c>
      <c r="V196">
        <v>4.97866E-2</v>
      </c>
      <c r="W196">
        <v>0.37457299999999999</v>
      </c>
      <c r="X196">
        <v>2.4500600000000001</v>
      </c>
      <c r="Y196" t="s">
        <v>455</v>
      </c>
      <c r="Z196" t="s">
        <v>455</v>
      </c>
      <c r="AA196" t="s">
        <v>456</v>
      </c>
    </row>
    <row r="197" spans="1:27" x14ac:dyDescent="0.3">
      <c r="A197">
        <v>29.637799999999999</v>
      </c>
      <c r="B197">
        <v>29.412099999999999</v>
      </c>
      <c r="C197">
        <v>29.662199999999999</v>
      </c>
      <c r="D197">
        <v>29.284700000000001</v>
      </c>
      <c r="E197">
        <v>29.0274</v>
      </c>
      <c r="F197">
        <v>29.166399999999999</v>
      </c>
      <c r="G197">
        <v>29.046299999999999</v>
      </c>
      <c r="H197">
        <v>29.2624</v>
      </c>
      <c r="I197" t="s">
        <v>29</v>
      </c>
      <c r="J197" t="s">
        <v>30</v>
      </c>
      <c r="K197">
        <v>27</v>
      </c>
      <c r="L197">
        <v>24</v>
      </c>
      <c r="M197">
        <v>22</v>
      </c>
      <c r="N197">
        <v>48.9</v>
      </c>
      <c r="O197">
        <v>44.6</v>
      </c>
      <c r="P197">
        <v>40.700000000000003</v>
      </c>
      <c r="Q197">
        <v>70.617000000000004</v>
      </c>
      <c r="R197">
        <v>0</v>
      </c>
      <c r="S197">
        <v>323.31</v>
      </c>
      <c r="T197">
        <v>14991000000</v>
      </c>
      <c r="U197">
        <v>181</v>
      </c>
      <c r="V197">
        <v>1.2614200000000001E-2</v>
      </c>
      <c r="W197">
        <v>0.37359799999999999</v>
      </c>
      <c r="X197">
        <v>3.5137299999999998</v>
      </c>
      <c r="Y197" t="s">
        <v>469</v>
      </c>
      <c r="Z197" t="s">
        <v>469</v>
      </c>
      <c r="AA197" t="s">
        <v>470</v>
      </c>
    </row>
    <row r="198" spans="1:27" x14ac:dyDescent="0.3">
      <c r="A198">
        <v>26.670300000000001</v>
      </c>
      <c r="B198">
        <v>26.753499999999999</v>
      </c>
      <c r="C198">
        <v>26.615100000000002</v>
      </c>
      <c r="D198">
        <v>26.679400000000001</v>
      </c>
      <c r="E198">
        <v>26.2822</v>
      </c>
      <c r="F198">
        <v>26.183800000000002</v>
      </c>
      <c r="G198">
        <v>26.552499999999998</v>
      </c>
      <c r="H198">
        <v>26.219799999999999</v>
      </c>
      <c r="I198" t="s">
        <v>29</v>
      </c>
      <c r="J198" t="s">
        <v>30</v>
      </c>
      <c r="K198">
        <v>20</v>
      </c>
      <c r="L198">
        <v>20</v>
      </c>
      <c r="M198">
        <v>20</v>
      </c>
      <c r="N198">
        <v>34</v>
      </c>
      <c r="O198">
        <v>34</v>
      </c>
      <c r="P198">
        <v>34</v>
      </c>
      <c r="Q198">
        <v>115.2</v>
      </c>
      <c r="R198">
        <v>0</v>
      </c>
      <c r="S198">
        <v>323.31</v>
      </c>
      <c r="T198">
        <v>2387300000</v>
      </c>
      <c r="U198">
        <v>95</v>
      </c>
      <c r="V198">
        <v>5.7125400000000003E-3</v>
      </c>
      <c r="W198">
        <v>0.37002099999999999</v>
      </c>
      <c r="X198">
        <v>4.1957700000000004</v>
      </c>
      <c r="Y198" t="s">
        <v>179</v>
      </c>
      <c r="Z198" t="s">
        <v>179</v>
      </c>
      <c r="AA198" t="s">
        <v>180</v>
      </c>
    </row>
    <row r="199" spans="1:27" x14ac:dyDescent="0.3">
      <c r="A199">
        <v>28.016200000000001</v>
      </c>
      <c r="B199">
        <v>27.5091</v>
      </c>
      <c r="C199">
        <v>27.702100000000002</v>
      </c>
      <c r="D199">
        <v>27.964400000000001</v>
      </c>
      <c r="E199">
        <v>27.194099999999999</v>
      </c>
      <c r="F199">
        <v>27.605499999999999</v>
      </c>
      <c r="G199">
        <v>27.474499999999999</v>
      </c>
      <c r="H199">
        <v>27.468599999999999</v>
      </c>
      <c r="I199" t="s">
        <v>29</v>
      </c>
      <c r="J199" t="s">
        <v>30</v>
      </c>
      <c r="K199">
        <v>11</v>
      </c>
      <c r="L199">
        <v>11</v>
      </c>
      <c r="M199">
        <v>11</v>
      </c>
      <c r="N199">
        <v>42.1</v>
      </c>
      <c r="O199">
        <v>42.1</v>
      </c>
      <c r="P199">
        <v>42.1</v>
      </c>
      <c r="Q199">
        <v>38.552</v>
      </c>
      <c r="R199">
        <v>0</v>
      </c>
      <c r="S199">
        <v>285.08999999999997</v>
      </c>
      <c r="T199">
        <v>5004500000</v>
      </c>
      <c r="U199">
        <v>85</v>
      </c>
      <c r="V199">
        <v>4.8351400000000003E-2</v>
      </c>
      <c r="W199">
        <v>0.36224400000000001</v>
      </c>
      <c r="X199">
        <v>2.4716200000000002</v>
      </c>
      <c r="Y199" t="s">
        <v>1067</v>
      </c>
      <c r="Z199" t="s">
        <v>1067</v>
      </c>
      <c r="AA199" t="s">
        <v>1068</v>
      </c>
    </row>
    <row r="200" spans="1:27" x14ac:dyDescent="0.3">
      <c r="A200">
        <v>30.581800000000001</v>
      </c>
      <c r="B200">
        <v>30.486599999999999</v>
      </c>
      <c r="C200">
        <v>30.788</v>
      </c>
      <c r="D200">
        <v>30.5212</v>
      </c>
      <c r="E200">
        <v>30.186199999999999</v>
      </c>
      <c r="F200">
        <v>30.3079</v>
      </c>
      <c r="G200">
        <v>30.098099999999999</v>
      </c>
      <c r="H200">
        <v>30.3371</v>
      </c>
      <c r="I200" t="s">
        <v>29</v>
      </c>
      <c r="J200" t="s">
        <v>30</v>
      </c>
      <c r="K200">
        <v>34</v>
      </c>
      <c r="L200">
        <v>32</v>
      </c>
      <c r="M200">
        <v>28</v>
      </c>
      <c r="N200">
        <v>48.9</v>
      </c>
      <c r="O200">
        <v>46.3</v>
      </c>
      <c r="P200">
        <v>42.1</v>
      </c>
      <c r="Q200">
        <v>73.409000000000006</v>
      </c>
      <c r="R200">
        <v>0</v>
      </c>
      <c r="S200">
        <v>323.31</v>
      </c>
      <c r="T200">
        <v>34252000000</v>
      </c>
      <c r="U200">
        <v>254</v>
      </c>
      <c r="V200">
        <v>6.0265800000000001E-3</v>
      </c>
      <c r="W200">
        <v>0.362066</v>
      </c>
      <c r="X200">
        <v>4.1476899999999999</v>
      </c>
      <c r="Y200" t="s">
        <v>880</v>
      </c>
      <c r="Z200" t="s">
        <v>881</v>
      </c>
      <c r="AA200" t="s">
        <v>882</v>
      </c>
    </row>
    <row r="201" spans="1:27" x14ac:dyDescent="0.3">
      <c r="A201">
        <v>25.3186</v>
      </c>
      <c r="B201">
        <v>25.248000000000001</v>
      </c>
      <c r="C201">
        <v>25.341999999999999</v>
      </c>
      <c r="D201">
        <v>25.12</v>
      </c>
      <c r="E201">
        <v>24.974499999999999</v>
      </c>
      <c r="F201">
        <v>24.9785</v>
      </c>
      <c r="G201">
        <v>24.763999999999999</v>
      </c>
      <c r="H201">
        <v>24.910399999999999</v>
      </c>
      <c r="I201" t="s">
        <v>29</v>
      </c>
      <c r="J201" t="s">
        <v>30</v>
      </c>
      <c r="K201">
        <v>8</v>
      </c>
      <c r="L201">
        <v>8</v>
      </c>
      <c r="M201">
        <v>8</v>
      </c>
      <c r="N201">
        <v>45.8</v>
      </c>
      <c r="O201">
        <v>45.8</v>
      </c>
      <c r="P201">
        <v>45.8</v>
      </c>
      <c r="Q201">
        <v>32.710999999999999</v>
      </c>
      <c r="R201">
        <v>0</v>
      </c>
      <c r="S201">
        <v>100.35</v>
      </c>
      <c r="T201">
        <v>880590000</v>
      </c>
      <c r="U201">
        <v>44</v>
      </c>
      <c r="V201">
        <v>2.5676599999999998E-3</v>
      </c>
      <c r="W201">
        <v>0.350329</v>
      </c>
      <c r="X201">
        <v>4.9539900000000001</v>
      </c>
      <c r="Y201" t="s">
        <v>1358</v>
      </c>
      <c r="Z201" t="s">
        <v>1358</v>
      </c>
      <c r="AA201" t="s">
        <v>1359</v>
      </c>
    </row>
    <row r="202" spans="1:27" x14ac:dyDescent="0.3">
      <c r="A202">
        <v>28.4846</v>
      </c>
      <c r="B202">
        <v>28.624500000000001</v>
      </c>
      <c r="C202">
        <v>28.748999999999999</v>
      </c>
      <c r="D202">
        <v>28.142600000000002</v>
      </c>
      <c r="E202">
        <v>28.046700000000001</v>
      </c>
      <c r="F202">
        <v>28.2925</v>
      </c>
      <c r="G202">
        <v>28.176200000000001</v>
      </c>
      <c r="H202">
        <v>28.090800000000002</v>
      </c>
      <c r="I202" t="s">
        <v>29</v>
      </c>
      <c r="J202" t="s">
        <v>30</v>
      </c>
      <c r="K202">
        <v>35</v>
      </c>
      <c r="L202">
        <v>35</v>
      </c>
      <c r="M202">
        <v>35</v>
      </c>
      <c r="N202">
        <v>33.6</v>
      </c>
      <c r="O202">
        <v>33.6</v>
      </c>
      <c r="P202">
        <v>33.6</v>
      </c>
      <c r="Q202">
        <v>154.71</v>
      </c>
      <c r="R202">
        <v>0</v>
      </c>
      <c r="S202">
        <v>323.31</v>
      </c>
      <c r="T202">
        <v>7942500000</v>
      </c>
      <c r="U202">
        <v>194</v>
      </c>
      <c r="V202">
        <v>4.8992500000000001E-2</v>
      </c>
      <c r="W202">
        <v>0.34862900000000002</v>
      </c>
      <c r="X202">
        <v>2.46191</v>
      </c>
      <c r="Y202" t="s">
        <v>1244</v>
      </c>
      <c r="Z202" t="s">
        <v>1244</v>
      </c>
      <c r="AA202" t="s">
        <v>1245</v>
      </c>
    </row>
    <row r="203" spans="1:27" x14ac:dyDescent="0.3">
      <c r="A203">
        <v>25.404900000000001</v>
      </c>
      <c r="B203">
        <v>25.171199999999999</v>
      </c>
      <c r="C203">
        <v>25.127600000000001</v>
      </c>
      <c r="D203">
        <v>25.343800000000002</v>
      </c>
      <c r="E203">
        <v>24.824400000000001</v>
      </c>
      <c r="F203">
        <v>24.914999999999999</v>
      </c>
      <c r="G203">
        <v>24.930299999999999</v>
      </c>
      <c r="H203">
        <v>24.992999999999999</v>
      </c>
      <c r="I203" t="s">
        <v>29</v>
      </c>
      <c r="J203" t="s">
        <v>30</v>
      </c>
      <c r="K203">
        <v>12</v>
      </c>
      <c r="L203">
        <v>12</v>
      </c>
      <c r="M203">
        <v>12</v>
      </c>
      <c r="N203">
        <v>56.3</v>
      </c>
      <c r="O203">
        <v>56.3</v>
      </c>
      <c r="P203">
        <v>56.3</v>
      </c>
      <c r="Q203">
        <v>39.875</v>
      </c>
      <c r="R203">
        <v>0</v>
      </c>
      <c r="S203">
        <v>307.39999999999998</v>
      </c>
      <c r="T203">
        <v>906750000</v>
      </c>
      <c r="U203">
        <v>48</v>
      </c>
      <c r="V203">
        <v>3.6888400000000001E-3</v>
      </c>
      <c r="W203">
        <v>0.34619699999999998</v>
      </c>
      <c r="X203">
        <v>4.6008199999999997</v>
      </c>
      <c r="Y203" t="s">
        <v>1158</v>
      </c>
      <c r="Z203" t="s">
        <v>1158</v>
      </c>
      <c r="AA203" t="s">
        <v>1159</v>
      </c>
    </row>
    <row r="204" spans="1:27" x14ac:dyDescent="0.3">
      <c r="A204">
        <v>27.189</v>
      </c>
      <c r="B204">
        <v>27.362200000000001</v>
      </c>
      <c r="C204">
        <v>27.1905</v>
      </c>
      <c r="D204">
        <v>27.123100000000001</v>
      </c>
      <c r="E204">
        <v>26.591799999999999</v>
      </c>
      <c r="F204">
        <v>26.821999999999999</v>
      </c>
      <c r="G204">
        <v>27.176200000000001</v>
      </c>
      <c r="H204">
        <v>26.896799999999999</v>
      </c>
      <c r="I204" t="s">
        <v>29</v>
      </c>
      <c r="J204" t="s">
        <v>30</v>
      </c>
      <c r="K204">
        <v>8</v>
      </c>
      <c r="L204">
        <v>8</v>
      </c>
      <c r="M204">
        <v>8</v>
      </c>
      <c r="N204">
        <v>52.2</v>
      </c>
      <c r="O204">
        <v>52.2</v>
      </c>
      <c r="P204">
        <v>52.2</v>
      </c>
      <c r="Q204">
        <v>23.375</v>
      </c>
      <c r="R204">
        <v>0</v>
      </c>
      <c r="S204">
        <v>253.05</v>
      </c>
      <c r="T204">
        <v>3171400000</v>
      </c>
      <c r="U204">
        <v>55</v>
      </c>
      <c r="V204">
        <v>3.89486E-2</v>
      </c>
      <c r="W204">
        <v>0.34448499999999999</v>
      </c>
      <c r="X204">
        <v>2.6321300000000001</v>
      </c>
      <c r="Y204" t="s">
        <v>908</v>
      </c>
      <c r="Z204" t="s">
        <v>908</v>
      </c>
      <c r="AA204" t="s">
        <v>909</v>
      </c>
    </row>
    <row r="205" spans="1:27" x14ac:dyDescent="0.3">
      <c r="A205">
        <v>28.6736</v>
      </c>
      <c r="B205">
        <v>28.814800000000002</v>
      </c>
      <c r="C205">
        <v>28.530799999999999</v>
      </c>
      <c r="D205">
        <v>28.7867</v>
      </c>
      <c r="E205">
        <v>28.1782</v>
      </c>
      <c r="F205">
        <v>28.227599999999999</v>
      </c>
      <c r="G205">
        <v>28.575299999999999</v>
      </c>
      <c r="H205">
        <v>28.48</v>
      </c>
      <c r="I205" t="s">
        <v>29</v>
      </c>
      <c r="J205" t="s">
        <v>30</v>
      </c>
      <c r="K205">
        <v>10</v>
      </c>
      <c r="L205">
        <v>10</v>
      </c>
      <c r="M205">
        <v>10</v>
      </c>
      <c r="N205">
        <v>50.4</v>
      </c>
      <c r="O205">
        <v>50.4</v>
      </c>
      <c r="P205">
        <v>50.4</v>
      </c>
      <c r="Q205">
        <v>26.652999999999999</v>
      </c>
      <c r="R205">
        <v>0</v>
      </c>
      <c r="S205">
        <v>207.05</v>
      </c>
      <c r="T205">
        <v>9150100000</v>
      </c>
      <c r="U205">
        <v>77</v>
      </c>
      <c r="V205">
        <v>2.73247E-2</v>
      </c>
      <c r="W205">
        <v>0.33618599999999998</v>
      </c>
      <c r="X205">
        <v>2.9002699999999999</v>
      </c>
      <c r="Y205" t="s">
        <v>484</v>
      </c>
      <c r="Z205" t="s">
        <v>484</v>
      </c>
      <c r="AA205" t="s">
        <v>485</v>
      </c>
    </row>
    <row r="206" spans="1:27" x14ac:dyDescent="0.3">
      <c r="A206">
        <v>24.743300000000001</v>
      </c>
      <c r="B206">
        <v>24.987400000000001</v>
      </c>
      <c r="C206">
        <v>24.738299999999999</v>
      </c>
      <c r="D206">
        <v>24.731300000000001</v>
      </c>
      <c r="E206" t="s">
        <v>41</v>
      </c>
      <c r="F206">
        <v>24.255299999999998</v>
      </c>
      <c r="G206">
        <v>24.5364</v>
      </c>
      <c r="H206">
        <v>24.606200000000001</v>
      </c>
      <c r="I206" t="s">
        <v>29</v>
      </c>
      <c r="J206" t="s">
        <v>30</v>
      </c>
      <c r="K206">
        <v>5</v>
      </c>
      <c r="L206">
        <v>5</v>
      </c>
      <c r="M206">
        <v>5</v>
      </c>
      <c r="N206">
        <v>28.7</v>
      </c>
      <c r="O206">
        <v>28.7</v>
      </c>
      <c r="P206">
        <v>28.7</v>
      </c>
      <c r="Q206">
        <v>30.151</v>
      </c>
      <c r="R206">
        <v>0</v>
      </c>
      <c r="S206">
        <v>118.07</v>
      </c>
      <c r="T206">
        <v>615240000</v>
      </c>
      <c r="U206">
        <v>23</v>
      </c>
      <c r="V206">
        <v>3.48493E-2</v>
      </c>
      <c r="W206">
        <v>0.33411000000000002</v>
      </c>
      <c r="X206">
        <v>2.8735599999999999</v>
      </c>
      <c r="Y206" t="s">
        <v>1098</v>
      </c>
      <c r="Z206" t="s">
        <v>1098</v>
      </c>
      <c r="AA206" t="s">
        <v>1099</v>
      </c>
    </row>
    <row r="207" spans="1:27" x14ac:dyDescent="0.3">
      <c r="A207">
        <v>24.748799999999999</v>
      </c>
      <c r="B207">
        <v>24.975000000000001</v>
      </c>
      <c r="C207">
        <v>24.773199999999999</v>
      </c>
      <c r="D207">
        <v>24.433299999999999</v>
      </c>
      <c r="E207">
        <v>24.206</v>
      </c>
      <c r="F207">
        <v>24.4861</v>
      </c>
      <c r="G207">
        <v>24.402799999999999</v>
      </c>
      <c r="H207">
        <v>24.507400000000001</v>
      </c>
      <c r="I207" t="s">
        <v>29</v>
      </c>
      <c r="J207" t="s">
        <v>30</v>
      </c>
      <c r="K207">
        <v>9</v>
      </c>
      <c r="L207">
        <v>9</v>
      </c>
      <c r="M207">
        <v>9</v>
      </c>
      <c r="N207">
        <v>10</v>
      </c>
      <c r="O207">
        <v>10</v>
      </c>
      <c r="P207">
        <v>10</v>
      </c>
      <c r="Q207">
        <v>145.68</v>
      </c>
      <c r="R207">
        <v>0</v>
      </c>
      <c r="S207">
        <v>181.39</v>
      </c>
      <c r="T207">
        <v>624900000</v>
      </c>
      <c r="U207">
        <v>23</v>
      </c>
      <c r="V207">
        <v>4.47339E-2</v>
      </c>
      <c r="W207">
        <v>0.33201199999999997</v>
      </c>
      <c r="X207">
        <v>2.5291000000000001</v>
      </c>
      <c r="Y207" t="s">
        <v>745</v>
      </c>
      <c r="Z207" t="s">
        <v>745</v>
      </c>
      <c r="AA207" t="s">
        <v>746</v>
      </c>
    </row>
    <row r="208" spans="1:27" x14ac:dyDescent="0.3">
      <c r="A208">
        <v>29.564299999999999</v>
      </c>
      <c r="B208">
        <v>29.6846</v>
      </c>
      <c r="C208">
        <v>29.6203</v>
      </c>
      <c r="D208">
        <v>29.608899999999998</v>
      </c>
      <c r="E208">
        <v>29.097100000000001</v>
      </c>
      <c r="F208">
        <v>29.2395</v>
      </c>
      <c r="G208">
        <v>29.2928</v>
      </c>
      <c r="H208">
        <v>29.5382</v>
      </c>
      <c r="I208" t="s">
        <v>29</v>
      </c>
      <c r="J208" t="s">
        <v>30</v>
      </c>
      <c r="K208">
        <v>16</v>
      </c>
      <c r="L208">
        <v>16</v>
      </c>
      <c r="M208">
        <v>16</v>
      </c>
      <c r="N208">
        <v>40.4</v>
      </c>
      <c r="O208">
        <v>40.4</v>
      </c>
      <c r="P208">
        <v>40.4</v>
      </c>
      <c r="Q208">
        <v>56.634999999999998</v>
      </c>
      <c r="R208">
        <v>0</v>
      </c>
      <c r="S208">
        <v>323.31</v>
      </c>
      <c r="T208">
        <v>17361000000</v>
      </c>
      <c r="U208">
        <v>155</v>
      </c>
      <c r="V208">
        <v>1.3779E-2</v>
      </c>
      <c r="W208">
        <v>0.32760400000000001</v>
      </c>
      <c r="X208">
        <v>3.4413</v>
      </c>
      <c r="Y208" t="s">
        <v>31</v>
      </c>
      <c r="Z208" t="s">
        <v>31</v>
      </c>
      <c r="AA208" t="s">
        <v>32</v>
      </c>
    </row>
    <row r="209" spans="1:27" x14ac:dyDescent="0.3">
      <c r="A209">
        <v>28.6843</v>
      </c>
      <c r="B209">
        <v>28.799900000000001</v>
      </c>
      <c r="C209">
        <v>28.582699999999999</v>
      </c>
      <c r="D209">
        <v>28.6311</v>
      </c>
      <c r="E209">
        <v>28.139700000000001</v>
      </c>
      <c r="F209">
        <v>28.4071</v>
      </c>
      <c r="G209">
        <v>28.515699999999999</v>
      </c>
      <c r="H209">
        <v>28.336300000000001</v>
      </c>
      <c r="I209" t="s">
        <v>29</v>
      </c>
      <c r="J209" t="s">
        <v>30</v>
      </c>
      <c r="K209">
        <v>14</v>
      </c>
      <c r="L209">
        <v>14</v>
      </c>
      <c r="M209">
        <v>14</v>
      </c>
      <c r="N209">
        <v>33.5</v>
      </c>
      <c r="O209">
        <v>33.5</v>
      </c>
      <c r="P209">
        <v>33.5</v>
      </c>
      <c r="Q209">
        <v>66.555000000000007</v>
      </c>
      <c r="R209">
        <v>0</v>
      </c>
      <c r="S209">
        <v>323.31</v>
      </c>
      <c r="T209">
        <v>8877400000</v>
      </c>
      <c r="U209">
        <v>127</v>
      </c>
      <c r="V209">
        <v>1.22795E-2</v>
      </c>
      <c r="W209">
        <v>0.32483600000000001</v>
      </c>
      <c r="X209">
        <v>3.5359099999999999</v>
      </c>
      <c r="Y209" t="s">
        <v>895</v>
      </c>
      <c r="Z209" t="s">
        <v>895</v>
      </c>
      <c r="AA209" t="s">
        <v>538</v>
      </c>
    </row>
    <row r="210" spans="1:27" x14ac:dyDescent="0.3">
      <c r="A210">
        <v>27.421500000000002</v>
      </c>
      <c r="B210">
        <v>27.2454</v>
      </c>
      <c r="C210">
        <v>27.2087</v>
      </c>
      <c r="D210">
        <v>27.636600000000001</v>
      </c>
      <c r="E210">
        <v>27.069500000000001</v>
      </c>
      <c r="F210">
        <v>27.025700000000001</v>
      </c>
      <c r="G210">
        <v>26.967300000000002</v>
      </c>
      <c r="H210">
        <v>27.154199999999999</v>
      </c>
      <c r="I210" t="s">
        <v>29</v>
      </c>
      <c r="J210" t="s">
        <v>30</v>
      </c>
      <c r="K210">
        <v>7</v>
      </c>
      <c r="L210">
        <v>7</v>
      </c>
      <c r="M210">
        <v>7</v>
      </c>
      <c r="N210">
        <v>50.5</v>
      </c>
      <c r="O210">
        <v>50.5</v>
      </c>
      <c r="P210">
        <v>50.5</v>
      </c>
      <c r="Q210">
        <v>31.065000000000001</v>
      </c>
      <c r="R210">
        <v>0</v>
      </c>
      <c r="S210">
        <v>254.51</v>
      </c>
      <c r="T210">
        <v>3549500000</v>
      </c>
      <c r="U210">
        <v>64</v>
      </c>
      <c r="V210">
        <v>2.1961999999999999E-2</v>
      </c>
      <c r="W210">
        <v>0.32386300000000001</v>
      </c>
      <c r="X210">
        <v>3.0692900000000001</v>
      </c>
      <c r="Y210" t="s">
        <v>486</v>
      </c>
      <c r="Z210" t="s">
        <v>486</v>
      </c>
      <c r="AA210" t="s">
        <v>487</v>
      </c>
    </row>
    <row r="211" spans="1:27" x14ac:dyDescent="0.3">
      <c r="A211">
        <v>27.669799999999999</v>
      </c>
      <c r="B211">
        <v>27.6737</v>
      </c>
      <c r="C211">
        <v>27.559000000000001</v>
      </c>
      <c r="D211">
        <v>27.8065</v>
      </c>
      <c r="E211">
        <v>27.277100000000001</v>
      </c>
      <c r="F211">
        <v>27.2028</v>
      </c>
      <c r="G211">
        <v>27.567499999999999</v>
      </c>
      <c r="H211">
        <v>27.418399999999998</v>
      </c>
      <c r="I211" t="s">
        <v>29</v>
      </c>
      <c r="J211" t="s">
        <v>30</v>
      </c>
      <c r="K211">
        <v>25</v>
      </c>
      <c r="L211">
        <v>25</v>
      </c>
      <c r="M211">
        <v>25</v>
      </c>
      <c r="N211">
        <v>56.5</v>
      </c>
      <c r="O211">
        <v>56.5</v>
      </c>
      <c r="P211">
        <v>56.5</v>
      </c>
      <c r="Q211">
        <v>64.834999999999994</v>
      </c>
      <c r="R211">
        <v>0</v>
      </c>
      <c r="S211">
        <v>323.31</v>
      </c>
      <c r="T211">
        <v>4631700000</v>
      </c>
      <c r="U211">
        <v>168</v>
      </c>
      <c r="V211">
        <v>1.7114399999999998E-2</v>
      </c>
      <c r="W211">
        <v>0.31083</v>
      </c>
      <c r="X211">
        <v>3.2662499999999999</v>
      </c>
      <c r="Y211" t="s">
        <v>670</v>
      </c>
      <c r="Z211" t="s">
        <v>670</v>
      </c>
      <c r="AA211" t="s">
        <v>671</v>
      </c>
    </row>
    <row r="212" spans="1:27" x14ac:dyDescent="0.3">
      <c r="A212">
        <v>28.1175</v>
      </c>
      <c r="B212">
        <v>28.0078</v>
      </c>
      <c r="C212">
        <v>28.2074</v>
      </c>
      <c r="D212">
        <v>27.934200000000001</v>
      </c>
      <c r="E212">
        <v>27.641999999999999</v>
      </c>
      <c r="F212">
        <v>27.764399999999998</v>
      </c>
      <c r="G212">
        <v>27.938099999999999</v>
      </c>
      <c r="H212">
        <v>27.679200000000002</v>
      </c>
      <c r="I212" t="s">
        <v>29</v>
      </c>
      <c r="J212" t="s">
        <v>30</v>
      </c>
      <c r="K212">
        <v>27</v>
      </c>
      <c r="L212">
        <v>27</v>
      </c>
      <c r="M212">
        <v>27</v>
      </c>
      <c r="N212">
        <v>46.7</v>
      </c>
      <c r="O212">
        <v>46.7</v>
      </c>
      <c r="P212">
        <v>46.7</v>
      </c>
      <c r="Q212">
        <v>108.87</v>
      </c>
      <c r="R212">
        <v>0</v>
      </c>
      <c r="S212">
        <v>323.31</v>
      </c>
      <c r="T212">
        <v>6077100000</v>
      </c>
      <c r="U212">
        <v>160</v>
      </c>
      <c r="V212">
        <v>1.3092400000000001E-2</v>
      </c>
      <c r="W212">
        <v>0.31082399999999999</v>
      </c>
      <c r="X212">
        <v>3.4831300000000001</v>
      </c>
      <c r="Y212" t="s">
        <v>221</v>
      </c>
      <c r="Z212" t="s">
        <v>221</v>
      </c>
      <c r="AA212" t="s">
        <v>222</v>
      </c>
    </row>
    <row r="213" spans="1:27" x14ac:dyDescent="0.3">
      <c r="A213">
        <v>25.551200000000001</v>
      </c>
      <c r="B213">
        <v>25.1267</v>
      </c>
      <c r="C213">
        <v>25.4451</v>
      </c>
      <c r="D213">
        <v>25.570900000000002</v>
      </c>
      <c r="E213">
        <v>25.0212</v>
      </c>
      <c r="F213">
        <v>25.157</v>
      </c>
      <c r="G213">
        <v>25.226800000000001</v>
      </c>
      <c r="H213">
        <v>25.0458</v>
      </c>
      <c r="I213" t="s">
        <v>29</v>
      </c>
      <c r="J213" t="s">
        <v>30</v>
      </c>
      <c r="K213">
        <v>6</v>
      </c>
      <c r="L213">
        <v>6</v>
      </c>
      <c r="M213">
        <v>6</v>
      </c>
      <c r="N213">
        <v>41.5</v>
      </c>
      <c r="O213">
        <v>41.5</v>
      </c>
      <c r="P213">
        <v>41.5</v>
      </c>
      <c r="Q213">
        <v>23.196999999999999</v>
      </c>
      <c r="R213">
        <v>0</v>
      </c>
      <c r="S213">
        <v>100.67</v>
      </c>
      <c r="T213">
        <v>1006700000</v>
      </c>
      <c r="U213">
        <v>28</v>
      </c>
      <c r="V213">
        <v>3.3752600000000001E-2</v>
      </c>
      <c r="W213">
        <v>0.31079099999999998</v>
      </c>
      <c r="X213">
        <v>2.7396199999999999</v>
      </c>
      <c r="Y213" t="s">
        <v>1018</v>
      </c>
      <c r="Z213" t="s">
        <v>1018</v>
      </c>
      <c r="AA213" t="s">
        <v>1019</v>
      </c>
    </row>
    <row r="214" spans="1:27" x14ac:dyDescent="0.3">
      <c r="A214">
        <v>29.944900000000001</v>
      </c>
      <c r="B214">
        <v>29.781099999999999</v>
      </c>
      <c r="C214">
        <v>29.666</v>
      </c>
      <c r="D214">
        <v>29.9068</v>
      </c>
      <c r="E214">
        <v>29.461500000000001</v>
      </c>
      <c r="F214">
        <v>29.4512</v>
      </c>
      <c r="G214">
        <v>29.619900000000001</v>
      </c>
      <c r="H214">
        <v>29.5303</v>
      </c>
      <c r="I214" t="s">
        <v>29</v>
      </c>
      <c r="J214" t="s">
        <v>30</v>
      </c>
      <c r="K214">
        <v>11</v>
      </c>
      <c r="L214">
        <v>11</v>
      </c>
      <c r="M214">
        <v>10</v>
      </c>
      <c r="N214">
        <v>49</v>
      </c>
      <c r="O214">
        <v>49</v>
      </c>
      <c r="P214">
        <v>45.2</v>
      </c>
      <c r="Q214">
        <v>33.646999999999998</v>
      </c>
      <c r="R214">
        <v>0</v>
      </c>
      <c r="S214">
        <v>140.88</v>
      </c>
      <c r="T214">
        <v>19015000000</v>
      </c>
      <c r="U214">
        <v>111</v>
      </c>
      <c r="V214">
        <v>5.9971299999999998E-3</v>
      </c>
      <c r="W214">
        <v>0.30898300000000001</v>
      </c>
      <c r="X214">
        <v>4.1520799999999998</v>
      </c>
      <c r="Y214" t="s">
        <v>533</v>
      </c>
      <c r="Z214" t="s">
        <v>533</v>
      </c>
      <c r="AA214" t="s">
        <v>534</v>
      </c>
    </row>
    <row r="215" spans="1:27" x14ac:dyDescent="0.3">
      <c r="A215">
        <v>29.258800000000001</v>
      </c>
      <c r="B215">
        <v>29.0579</v>
      </c>
      <c r="C215">
        <v>29.290099999999999</v>
      </c>
      <c r="D215">
        <v>29.2102</v>
      </c>
      <c r="E215">
        <v>28.717400000000001</v>
      </c>
      <c r="F215">
        <v>28.764900000000001</v>
      </c>
      <c r="G215">
        <v>28.982299999999999</v>
      </c>
      <c r="H215">
        <v>29.1496</v>
      </c>
      <c r="I215" t="s">
        <v>29</v>
      </c>
      <c r="J215" t="s">
        <v>30</v>
      </c>
      <c r="K215">
        <v>25</v>
      </c>
      <c r="L215">
        <v>25</v>
      </c>
      <c r="M215">
        <v>25</v>
      </c>
      <c r="N215">
        <v>18.8</v>
      </c>
      <c r="O215">
        <v>18.8</v>
      </c>
      <c r="P215">
        <v>18.8</v>
      </c>
      <c r="Q215">
        <v>167.85</v>
      </c>
      <c r="R215">
        <v>0</v>
      </c>
      <c r="S215">
        <v>323.31</v>
      </c>
      <c r="T215">
        <v>13049000000</v>
      </c>
      <c r="U215">
        <v>150</v>
      </c>
      <c r="V215">
        <v>3.7117400000000002E-2</v>
      </c>
      <c r="W215">
        <v>0.30068600000000001</v>
      </c>
      <c r="X215">
        <v>2.6681599999999999</v>
      </c>
      <c r="Y215" t="s">
        <v>363</v>
      </c>
      <c r="Z215" t="s">
        <v>363</v>
      </c>
      <c r="AA215" t="s">
        <v>364</v>
      </c>
    </row>
    <row r="216" spans="1:27" x14ac:dyDescent="0.3">
      <c r="A216">
        <v>26.117699999999999</v>
      </c>
      <c r="B216">
        <v>25.9741</v>
      </c>
      <c r="C216">
        <v>26.0002</v>
      </c>
      <c r="D216">
        <v>26.2103</v>
      </c>
      <c r="E216">
        <v>25.753599999999999</v>
      </c>
      <c r="F216">
        <v>25.527699999999999</v>
      </c>
      <c r="G216">
        <v>25.990100000000002</v>
      </c>
      <c r="H216">
        <v>25.830300000000001</v>
      </c>
      <c r="I216" t="s">
        <v>29</v>
      </c>
      <c r="J216" t="s">
        <v>30</v>
      </c>
      <c r="K216">
        <v>12</v>
      </c>
      <c r="L216">
        <v>12</v>
      </c>
      <c r="M216">
        <v>12</v>
      </c>
      <c r="N216">
        <v>24.9</v>
      </c>
      <c r="O216">
        <v>24.9</v>
      </c>
      <c r="P216">
        <v>24.9</v>
      </c>
      <c r="Q216">
        <v>78.703000000000003</v>
      </c>
      <c r="R216">
        <v>0</v>
      </c>
      <c r="S216">
        <v>146.80000000000001</v>
      </c>
      <c r="T216">
        <v>1751400000</v>
      </c>
      <c r="U216">
        <v>61</v>
      </c>
      <c r="V216">
        <v>3.4944799999999998E-2</v>
      </c>
      <c r="W216">
        <v>0.30015700000000001</v>
      </c>
      <c r="X216">
        <v>2.71346</v>
      </c>
      <c r="Y216" t="s">
        <v>204</v>
      </c>
      <c r="Z216" t="s">
        <v>204</v>
      </c>
      <c r="AA216" t="s">
        <v>205</v>
      </c>
    </row>
    <row r="217" spans="1:27" x14ac:dyDescent="0.3">
      <c r="A217">
        <v>27.108799999999999</v>
      </c>
      <c r="B217">
        <v>26.938500000000001</v>
      </c>
      <c r="C217">
        <v>26.895</v>
      </c>
      <c r="D217">
        <v>27.196899999999999</v>
      </c>
      <c r="E217">
        <v>26.741599999999998</v>
      </c>
      <c r="F217">
        <v>26.601700000000001</v>
      </c>
      <c r="G217">
        <v>26.659600000000001</v>
      </c>
      <c r="H217">
        <v>26.9543</v>
      </c>
      <c r="I217" t="s">
        <v>29</v>
      </c>
      <c r="J217" t="s">
        <v>30</v>
      </c>
      <c r="K217">
        <v>12</v>
      </c>
      <c r="L217">
        <v>12</v>
      </c>
      <c r="M217">
        <v>12</v>
      </c>
      <c r="N217">
        <v>60.7</v>
      </c>
      <c r="O217">
        <v>60.7</v>
      </c>
      <c r="P217">
        <v>60.7</v>
      </c>
      <c r="Q217">
        <v>27.228000000000002</v>
      </c>
      <c r="R217">
        <v>0</v>
      </c>
      <c r="S217">
        <v>323.31</v>
      </c>
      <c r="T217">
        <v>2913900000</v>
      </c>
      <c r="U217">
        <v>47</v>
      </c>
      <c r="V217">
        <v>3.0472200000000001E-2</v>
      </c>
      <c r="W217">
        <v>0.29551699999999997</v>
      </c>
      <c r="X217">
        <v>2.8170500000000001</v>
      </c>
      <c r="Y217" t="s">
        <v>239</v>
      </c>
      <c r="Z217" t="s">
        <v>239</v>
      </c>
      <c r="AA217" t="s">
        <v>240</v>
      </c>
    </row>
    <row r="218" spans="1:27" x14ac:dyDescent="0.3">
      <c r="A218">
        <v>28.987200000000001</v>
      </c>
      <c r="B218">
        <v>28.67</v>
      </c>
      <c r="C218">
        <v>28.775600000000001</v>
      </c>
      <c r="D218">
        <v>28.703299999999999</v>
      </c>
      <c r="E218">
        <v>28.3856</v>
      </c>
      <c r="F218">
        <v>28.5047</v>
      </c>
      <c r="G218">
        <v>28.552800000000001</v>
      </c>
      <c r="H218">
        <v>28.533100000000001</v>
      </c>
      <c r="I218" t="s">
        <v>29</v>
      </c>
      <c r="J218" t="s">
        <v>30</v>
      </c>
      <c r="K218">
        <v>15</v>
      </c>
      <c r="L218">
        <v>15</v>
      </c>
      <c r="M218">
        <v>15</v>
      </c>
      <c r="N218">
        <v>48.6</v>
      </c>
      <c r="O218">
        <v>48.6</v>
      </c>
      <c r="P218">
        <v>48.6</v>
      </c>
      <c r="Q218">
        <v>48.454000000000001</v>
      </c>
      <c r="R218">
        <v>0</v>
      </c>
      <c r="S218">
        <v>323.31</v>
      </c>
      <c r="T218">
        <v>9719800000</v>
      </c>
      <c r="U218">
        <v>119</v>
      </c>
      <c r="V218">
        <v>1.13253E-2</v>
      </c>
      <c r="W218">
        <v>0.28996899999999998</v>
      </c>
      <c r="X218">
        <v>3.6030199999999999</v>
      </c>
      <c r="Y218" t="s">
        <v>158</v>
      </c>
      <c r="Z218" t="s">
        <v>158</v>
      </c>
      <c r="AA218" t="s">
        <v>159</v>
      </c>
    </row>
    <row r="219" spans="1:27" x14ac:dyDescent="0.3">
      <c r="A219">
        <v>25.105</v>
      </c>
      <c r="B219">
        <v>25.1678</v>
      </c>
      <c r="C219">
        <v>24.946899999999999</v>
      </c>
      <c r="D219">
        <v>25.381900000000002</v>
      </c>
      <c r="E219">
        <v>24.896100000000001</v>
      </c>
      <c r="F219">
        <v>24.921500000000002</v>
      </c>
      <c r="G219">
        <v>24.981400000000001</v>
      </c>
      <c r="H219">
        <v>24.703499999999998</v>
      </c>
      <c r="I219" t="s">
        <v>29</v>
      </c>
      <c r="J219" t="s">
        <v>30</v>
      </c>
      <c r="K219">
        <v>9</v>
      </c>
      <c r="L219">
        <v>9</v>
      </c>
      <c r="M219">
        <v>9</v>
      </c>
      <c r="N219">
        <v>15.7</v>
      </c>
      <c r="O219">
        <v>15.7</v>
      </c>
      <c r="P219">
        <v>15.7</v>
      </c>
      <c r="Q219">
        <v>81.518000000000001</v>
      </c>
      <c r="R219">
        <v>0</v>
      </c>
      <c r="S219">
        <v>123.6</v>
      </c>
      <c r="T219">
        <v>799290000</v>
      </c>
      <c r="U219">
        <v>23</v>
      </c>
      <c r="V219">
        <v>4.4231699999999999E-2</v>
      </c>
      <c r="W219">
        <v>0.27478599999999997</v>
      </c>
      <c r="X219">
        <v>2.5374699999999999</v>
      </c>
      <c r="Y219" t="s">
        <v>1485</v>
      </c>
      <c r="Z219" t="s">
        <v>1485</v>
      </c>
      <c r="AA219" t="s">
        <v>1486</v>
      </c>
    </row>
    <row r="220" spans="1:27" x14ac:dyDescent="0.3">
      <c r="A220">
        <v>31.099399999999999</v>
      </c>
      <c r="B220">
        <v>30.904800000000002</v>
      </c>
      <c r="C220">
        <v>30.9953</v>
      </c>
      <c r="D220">
        <v>30.763000000000002</v>
      </c>
      <c r="E220">
        <v>30.498999999999999</v>
      </c>
      <c r="F220">
        <v>30.744199999999999</v>
      </c>
      <c r="G220">
        <v>30.802199999999999</v>
      </c>
      <c r="H220">
        <v>30.644200000000001</v>
      </c>
      <c r="I220" t="s">
        <v>29</v>
      </c>
      <c r="J220" t="s">
        <v>30</v>
      </c>
      <c r="K220">
        <v>9</v>
      </c>
      <c r="L220">
        <v>9</v>
      </c>
      <c r="M220">
        <v>9</v>
      </c>
      <c r="N220">
        <v>58.7</v>
      </c>
      <c r="O220">
        <v>58.7</v>
      </c>
      <c r="P220">
        <v>58.7</v>
      </c>
      <c r="Q220">
        <v>31.744</v>
      </c>
      <c r="R220">
        <v>0</v>
      </c>
      <c r="S220">
        <v>323.31</v>
      </c>
      <c r="T220">
        <v>43702000000</v>
      </c>
      <c r="U220">
        <v>133</v>
      </c>
      <c r="V220">
        <v>3.3160799999999997E-2</v>
      </c>
      <c r="W220">
        <v>0.26824700000000001</v>
      </c>
      <c r="X220">
        <v>2.75298</v>
      </c>
      <c r="Y220" t="s">
        <v>488</v>
      </c>
      <c r="Z220" t="s">
        <v>488</v>
      </c>
      <c r="AA220" t="s">
        <v>489</v>
      </c>
    </row>
    <row r="221" spans="1:27" x14ac:dyDescent="0.3">
      <c r="A221">
        <v>32.843499999999999</v>
      </c>
      <c r="B221">
        <v>33.030799999999999</v>
      </c>
      <c r="C221">
        <v>32.834000000000003</v>
      </c>
      <c r="D221">
        <v>32.873800000000003</v>
      </c>
      <c r="E221">
        <v>32.589300000000001</v>
      </c>
      <c r="F221">
        <v>32.696800000000003</v>
      </c>
      <c r="G221">
        <v>32.615099999999998</v>
      </c>
      <c r="H221">
        <v>32.647799999999997</v>
      </c>
      <c r="I221" t="s">
        <v>29</v>
      </c>
      <c r="J221" t="s">
        <v>30</v>
      </c>
      <c r="K221">
        <v>29</v>
      </c>
      <c r="L221">
        <v>29</v>
      </c>
      <c r="M221">
        <v>19</v>
      </c>
      <c r="N221">
        <v>81.400000000000006</v>
      </c>
      <c r="O221">
        <v>81.400000000000006</v>
      </c>
      <c r="P221">
        <v>68.599999999999994</v>
      </c>
      <c r="Q221">
        <v>41.792999999999999</v>
      </c>
      <c r="R221">
        <v>0</v>
      </c>
      <c r="S221">
        <v>323.31</v>
      </c>
      <c r="T221">
        <v>166490000000</v>
      </c>
      <c r="U221">
        <v>405</v>
      </c>
      <c r="V221">
        <v>2.39865E-3</v>
      </c>
      <c r="W221">
        <v>0.258245</v>
      </c>
      <c r="X221">
        <v>5.0222699999999998</v>
      </c>
      <c r="Y221" t="s">
        <v>206</v>
      </c>
      <c r="Z221" t="s">
        <v>207</v>
      </c>
      <c r="AA221" t="s">
        <v>208</v>
      </c>
    </row>
    <row r="222" spans="1:27" x14ac:dyDescent="0.3">
      <c r="A222">
        <v>29.687999999999999</v>
      </c>
      <c r="B222">
        <v>29.5154</v>
      </c>
      <c r="C222">
        <v>29.697700000000001</v>
      </c>
      <c r="D222">
        <v>29.518599999999999</v>
      </c>
      <c r="E222">
        <v>29.198399999999999</v>
      </c>
      <c r="F222">
        <v>29.351800000000001</v>
      </c>
      <c r="G222">
        <v>29.447500000000002</v>
      </c>
      <c r="H222">
        <v>29.4146</v>
      </c>
      <c r="I222" t="s">
        <v>29</v>
      </c>
      <c r="J222" t="s">
        <v>30</v>
      </c>
      <c r="K222">
        <v>19</v>
      </c>
      <c r="L222">
        <v>19</v>
      </c>
      <c r="M222">
        <v>19</v>
      </c>
      <c r="N222">
        <v>56.4</v>
      </c>
      <c r="O222">
        <v>56.4</v>
      </c>
      <c r="P222">
        <v>56.4</v>
      </c>
      <c r="Q222">
        <v>53.845999999999997</v>
      </c>
      <c r="R222">
        <v>0</v>
      </c>
      <c r="S222">
        <v>323.31</v>
      </c>
      <c r="T222">
        <v>17568000000</v>
      </c>
      <c r="U222">
        <v>148</v>
      </c>
      <c r="V222">
        <v>1.53045E-2</v>
      </c>
      <c r="W222">
        <v>0.251859</v>
      </c>
      <c r="X222">
        <v>3.3560400000000001</v>
      </c>
      <c r="Y222" t="s">
        <v>529</v>
      </c>
      <c r="Z222" t="s">
        <v>529</v>
      </c>
      <c r="AA222" t="s">
        <v>530</v>
      </c>
    </row>
    <row r="223" spans="1:27" x14ac:dyDescent="0.3">
      <c r="A223">
        <v>25.8245</v>
      </c>
      <c r="B223">
        <v>26.094200000000001</v>
      </c>
      <c r="C223">
        <v>26.034099999999999</v>
      </c>
      <c r="D223">
        <v>26.073699999999999</v>
      </c>
      <c r="E223">
        <v>26.142299999999999</v>
      </c>
      <c r="F223">
        <v>26.229800000000001</v>
      </c>
      <c r="G223">
        <v>26.322600000000001</v>
      </c>
      <c r="H223">
        <v>26.177</v>
      </c>
      <c r="I223" t="s">
        <v>29</v>
      </c>
      <c r="J223" t="s">
        <v>30</v>
      </c>
      <c r="K223">
        <v>16</v>
      </c>
      <c r="L223">
        <v>16</v>
      </c>
      <c r="M223">
        <v>16</v>
      </c>
      <c r="N223">
        <v>16.2</v>
      </c>
      <c r="O223">
        <v>16.2</v>
      </c>
      <c r="P223">
        <v>16.2</v>
      </c>
      <c r="Q223">
        <v>171.45</v>
      </c>
      <c r="R223">
        <v>0</v>
      </c>
      <c r="S223">
        <v>246.95</v>
      </c>
      <c r="T223">
        <v>1665100000</v>
      </c>
      <c r="U223">
        <v>55</v>
      </c>
      <c r="V223">
        <v>2.80211E-2</v>
      </c>
      <c r="W223">
        <v>-0.21132500000000001</v>
      </c>
      <c r="X223">
        <v>-2.8809999999999998</v>
      </c>
      <c r="Y223" t="s">
        <v>1248</v>
      </c>
      <c r="Z223" t="s">
        <v>1248</v>
      </c>
      <c r="AA223" t="s">
        <v>1249</v>
      </c>
    </row>
    <row r="224" spans="1:27" x14ac:dyDescent="0.3">
      <c r="A224">
        <v>28.489899999999999</v>
      </c>
      <c r="B224">
        <v>28.4983</v>
      </c>
      <c r="C224">
        <v>28.427</v>
      </c>
      <c r="D224">
        <v>28.555700000000002</v>
      </c>
      <c r="E224">
        <v>28.6036</v>
      </c>
      <c r="F224">
        <v>28.555700000000002</v>
      </c>
      <c r="G224">
        <v>28.956800000000001</v>
      </c>
      <c r="H224">
        <v>28.871600000000001</v>
      </c>
      <c r="I224" t="s">
        <v>29</v>
      </c>
      <c r="J224" t="s">
        <v>30</v>
      </c>
      <c r="K224">
        <v>12</v>
      </c>
      <c r="L224">
        <v>12</v>
      </c>
      <c r="M224">
        <v>12</v>
      </c>
      <c r="N224">
        <v>35.700000000000003</v>
      </c>
      <c r="O224">
        <v>35.700000000000003</v>
      </c>
      <c r="P224">
        <v>35.700000000000003</v>
      </c>
      <c r="Q224">
        <v>49.082000000000001</v>
      </c>
      <c r="R224">
        <v>0</v>
      </c>
      <c r="S224">
        <v>206.07</v>
      </c>
      <c r="T224">
        <v>8831900000</v>
      </c>
      <c r="U224">
        <v>69</v>
      </c>
      <c r="V224">
        <v>4.7153599999999997E-2</v>
      </c>
      <c r="W224">
        <v>-0.254214</v>
      </c>
      <c r="X224">
        <v>-2.4901300000000002</v>
      </c>
      <c r="Y224" t="s">
        <v>321</v>
      </c>
      <c r="Z224" t="s">
        <v>321</v>
      </c>
      <c r="AA224" t="s">
        <v>322</v>
      </c>
    </row>
    <row r="225" spans="1:27" x14ac:dyDescent="0.3">
      <c r="A225">
        <v>27.355499999999999</v>
      </c>
      <c r="B225">
        <v>27.568000000000001</v>
      </c>
      <c r="C225">
        <v>27.310600000000001</v>
      </c>
      <c r="D225">
        <v>27.4163</v>
      </c>
      <c r="E225">
        <v>27.7776</v>
      </c>
      <c r="F225">
        <v>27.511800000000001</v>
      </c>
      <c r="G225">
        <v>27.808399999999999</v>
      </c>
      <c r="H225">
        <v>27.627500000000001</v>
      </c>
      <c r="I225" t="s">
        <v>29</v>
      </c>
      <c r="J225" t="s">
        <v>30</v>
      </c>
      <c r="K225">
        <v>22</v>
      </c>
      <c r="L225">
        <v>22</v>
      </c>
      <c r="M225">
        <v>22</v>
      </c>
      <c r="N225">
        <v>41</v>
      </c>
      <c r="O225">
        <v>41</v>
      </c>
      <c r="P225">
        <v>41</v>
      </c>
      <c r="Q225">
        <v>85.617000000000004</v>
      </c>
      <c r="R225">
        <v>0</v>
      </c>
      <c r="S225">
        <v>323.31</v>
      </c>
      <c r="T225">
        <v>4416000000</v>
      </c>
      <c r="U225">
        <v>138</v>
      </c>
      <c r="V225">
        <v>2.33277E-2</v>
      </c>
      <c r="W225">
        <v>-0.26872600000000002</v>
      </c>
      <c r="X225">
        <v>-3.0223100000000001</v>
      </c>
      <c r="Y225" t="s">
        <v>139</v>
      </c>
      <c r="Z225" t="s">
        <v>139</v>
      </c>
      <c r="AA225" t="s">
        <v>140</v>
      </c>
    </row>
    <row r="226" spans="1:27" x14ac:dyDescent="0.3">
      <c r="A226">
        <v>34.955500000000001</v>
      </c>
      <c r="B226">
        <v>34.841500000000003</v>
      </c>
      <c r="C226">
        <v>34.916800000000002</v>
      </c>
      <c r="D226">
        <v>34.827500000000001</v>
      </c>
      <c r="E226">
        <v>35.131999999999998</v>
      </c>
      <c r="F226">
        <v>35.375599999999999</v>
      </c>
      <c r="G226">
        <v>35.009</v>
      </c>
      <c r="H226">
        <v>35.287500000000001</v>
      </c>
      <c r="I226" t="s">
        <v>29</v>
      </c>
      <c r="J226" t="s">
        <v>30</v>
      </c>
      <c r="K226">
        <v>13</v>
      </c>
      <c r="L226">
        <v>13</v>
      </c>
      <c r="M226">
        <v>13</v>
      </c>
      <c r="N226">
        <v>82.5</v>
      </c>
      <c r="O226">
        <v>82.5</v>
      </c>
      <c r="P226">
        <v>82.5</v>
      </c>
      <c r="Q226">
        <v>15.587</v>
      </c>
      <c r="R226">
        <v>0</v>
      </c>
      <c r="S226">
        <v>274.3</v>
      </c>
      <c r="T226">
        <v>760450000000</v>
      </c>
      <c r="U226">
        <v>369</v>
      </c>
      <c r="V226">
        <v>1.09614E-2</v>
      </c>
      <c r="W226">
        <v>-0.31573600000000002</v>
      </c>
      <c r="X226">
        <v>-3.63029</v>
      </c>
      <c r="Y226" t="s">
        <v>367</v>
      </c>
      <c r="Z226" t="s">
        <v>367</v>
      </c>
      <c r="AA226" t="s">
        <v>368</v>
      </c>
    </row>
    <row r="227" spans="1:27" x14ac:dyDescent="0.3">
      <c r="A227">
        <v>28.149000000000001</v>
      </c>
      <c r="B227">
        <v>27.861799999999999</v>
      </c>
      <c r="C227">
        <v>27.8809</v>
      </c>
      <c r="D227">
        <v>28.078299999999999</v>
      </c>
      <c r="E227">
        <v>28.435600000000001</v>
      </c>
      <c r="F227">
        <v>28.154199999999999</v>
      </c>
      <c r="G227">
        <v>28.359500000000001</v>
      </c>
      <c r="H227">
        <v>28.296900000000001</v>
      </c>
      <c r="I227" t="s">
        <v>29</v>
      </c>
      <c r="J227" t="s">
        <v>30</v>
      </c>
      <c r="K227">
        <v>14</v>
      </c>
      <c r="L227">
        <v>14</v>
      </c>
      <c r="M227">
        <v>14</v>
      </c>
      <c r="N227">
        <v>50.2</v>
      </c>
      <c r="O227">
        <v>50.2</v>
      </c>
      <c r="P227">
        <v>50.2</v>
      </c>
      <c r="Q227">
        <v>46.314</v>
      </c>
      <c r="R227">
        <v>0</v>
      </c>
      <c r="S227">
        <v>197</v>
      </c>
      <c r="T227">
        <v>7510800000</v>
      </c>
      <c r="U227">
        <v>69</v>
      </c>
      <c r="V227">
        <v>1.4035300000000001E-2</v>
      </c>
      <c r="W227">
        <v>-0.319023</v>
      </c>
      <c r="X227">
        <v>-3.4262700000000001</v>
      </c>
      <c r="Y227" t="s">
        <v>1392</v>
      </c>
      <c r="Z227" t="s">
        <v>1392</v>
      </c>
      <c r="AA227" t="s">
        <v>1393</v>
      </c>
    </row>
    <row r="228" spans="1:27" x14ac:dyDescent="0.3">
      <c r="A228">
        <v>33.936300000000003</v>
      </c>
      <c r="B228">
        <v>33.695399999999999</v>
      </c>
      <c r="C228">
        <v>33.796599999999998</v>
      </c>
      <c r="D228">
        <v>33.610999999999997</v>
      </c>
      <c r="E228">
        <v>34.070099999999996</v>
      </c>
      <c r="F228">
        <v>33.929099999999998</v>
      </c>
      <c r="G228">
        <v>34.099800000000002</v>
      </c>
      <c r="H228">
        <v>34.218299999999999</v>
      </c>
      <c r="I228" t="s">
        <v>29</v>
      </c>
      <c r="J228" t="s">
        <v>30</v>
      </c>
      <c r="K228">
        <v>27</v>
      </c>
      <c r="L228">
        <v>27</v>
      </c>
      <c r="M228">
        <v>27</v>
      </c>
      <c r="N228">
        <v>37</v>
      </c>
      <c r="O228">
        <v>37</v>
      </c>
      <c r="P228">
        <v>37</v>
      </c>
      <c r="Q228">
        <v>96.016999999999996</v>
      </c>
      <c r="R228">
        <v>0</v>
      </c>
      <c r="S228">
        <v>323.31</v>
      </c>
      <c r="T228">
        <v>364010000000</v>
      </c>
      <c r="U228">
        <v>1517</v>
      </c>
      <c r="V228">
        <v>1.3156899999999999E-2</v>
      </c>
      <c r="W228">
        <v>-0.31947300000000001</v>
      </c>
      <c r="X228">
        <v>-3.4790999999999999</v>
      </c>
      <c r="Y228" t="s">
        <v>359</v>
      </c>
      <c r="Z228" t="s">
        <v>359</v>
      </c>
      <c r="AA228" t="s">
        <v>360</v>
      </c>
    </row>
    <row r="229" spans="1:27" x14ac:dyDescent="0.3">
      <c r="A229">
        <v>34.422699999999999</v>
      </c>
      <c r="B229">
        <v>34.128700000000002</v>
      </c>
      <c r="C229">
        <v>34.325800000000001</v>
      </c>
      <c r="D229">
        <v>34.4345</v>
      </c>
      <c r="E229">
        <v>34.364199999999997</v>
      </c>
      <c r="F229">
        <v>34.813000000000002</v>
      </c>
      <c r="G229">
        <v>34.818600000000004</v>
      </c>
      <c r="H229">
        <v>34.642299999999999</v>
      </c>
      <c r="I229" t="s">
        <v>29</v>
      </c>
      <c r="J229" t="s">
        <v>30</v>
      </c>
      <c r="K229">
        <v>13</v>
      </c>
      <c r="L229">
        <v>13</v>
      </c>
      <c r="M229">
        <v>13</v>
      </c>
      <c r="N229">
        <v>76.7</v>
      </c>
      <c r="O229">
        <v>76.7</v>
      </c>
      <c r="P229">
        <v>76.7</v>
      </c>
      <c r="Q229">
        <v>15.894</v>
      </c>
      <c r="R229">
        <v>0</v>
      </c>
      <c r="S229">
        <v>323.31</v>
      </c>
      <c r="T229">
        <v>528080000000</v>
      </c>
      <c r="U229">
        <v>365</v>
      </c>
      <c r="V229">
        <v>4.1084700000000002E-2</v>
      </c>
      <c r="W229">
        <v>-0.33160299999999998</v>
      </c>
      <c r="X229">
        <v>-2.5922999999999998</v>
      </c>
      <c r="Y229" t="s">
        <v>1321</v>
      </c>
      <c r="Z229" t="s">
        <v>1321</v>
      </c>
      <c r="AA229" t="s">
        <v>1322</v>
      </c>
    </row>
    <row r="230" spans="1:27" x14ac:dyDescent="0.3">
      <c r="A230">
        <v>28.189699999999998</v>
      </c>
      <c r="B230">
        <v>28.340199999999999</v>
      </c>
      <c r="C230">
        <v>28.231200000000001</v>
      </c>
      <c r="D230">
        <v>28.512</v>
      </c>
      <c r="E230">
        <v>28.758600000000001</v>
      </c>
      <c r="F230">
        <v>28.774899999999999</v>
      </c>
      <c r="G230">
        <v>28.5063</v>
      </c>
      <c r="H230">
        <v>28.634799999999998</v>
      </c>
      <c r="I230" t="s">
        <v>29</v>
      </c>
      <c r="J230" t="s">
        <v>30</v>
      </c>
      <c r="K230">
        <v>20</v>
      </c>
      <c r="L230">
        <v>20</v>
      </c>
      <c r="M230">
        <v>20</v>
      </c>
      <c r="N230">
        <v>18.600000000000001</v>
      </c>
      <c r="O230">
        <v>18.600000000000001</v>
      </c>
      <c r="P230">
        <v>18.600000000000001</v>
      </c>
      <c r="Q230">
        <v>135.38</v>
      </c>
      <c r="R230">
        <v>0</v>
      </c>
      <c r="S230">
        <v>273.23</v>
      </c>
      <c r="T230">
        <v>7775900000</v>
      </c>
      <c r="U230">
        <v>126</v>
      </c>
      <c r="V230">
        <v>1.0379599999999999E-2</v>
      </c>
      <c r="W230">
        <v>-0.35037600000000002</v>
      </c>
      <c r="X230">
        <v>-3.6760199999999998</v>
      </c>
      <c r="Y230" t="s">
        <v>896</v>
      </c>
      <c r="Z230" t="s">
        <v>896</v>
      </c>
      <c r="AA230" t="s">
        <v>897</v>
      </c>
    </row>
    <row r="231" spans="1:27" x14ac:dyDescent="0.3">
      <c r="A231">
        <v>28.8064</v>
      </c>
      <c r="B231">
        <v>28.874700000000001</v>
      </c>
      <c r="C231">
        <v>29.027100000000001</v>
      </c>
      <c r="D231">
        <v>28.761800000000001</v>
      </c>
      <c r="E231">
        <v>28.9511</v>
      </c>
      <c r="F231">
        <v>29.252099999999999</v>
      </c>
      <c r="G231">
        <v>29.530999999999999</v>
      </c>
      <c r="H231">
        <v>29.144400000000001</v>
      </c>
      <c r="I231" t="s">
        <v>29</v>
      </c>
      <c r="J231" t="s">
        <v>30</v>
      </c>
      <c r="K231">
        <v>17</v>
      </c>
      <c r="L231">
        <v>17</v>
      </c>
      <c r="M231">
        <v>17</v>
      </c>
      <c r="N231">
        <v>51.9</v>
      </c>
      <c r="O231">
        <v>51.9</v>
      </c>
      <c r="P231">
        <v>51.9</v>
      </c>
      <c r="Q231">
        <v>45.837000000000003</v>
      </c>
      <c r="R231">
        <v>0</v>
      </c>
      <c r="S231">
        <v>323.31</v>
      </c>
      <c r="T231">
        <v>12042000000</v>
      </c>
      <c r="U231">
        <v>117</v>
      </c>
      <c r="V231">
        <v>3.94013E-2</v>
      </c>
      <c r="W231">
        <v>-0.35214499999999999</v>
      </c>
      <c r="X231">
        <v>-2.6234999999999999</v>
      </c>
      <c r="Y231" t="s">
        <v>1050</v>
      </c>
      <c r="Z231" t="s">
        <v>1050</v>
      </c>
      <c r="AA231" t="s">
        <v>1051</v>
      </c>
    </row>
    <row r="232" spans="1:27" x14ac:dyDescent="0.3">
      <c r="A232">
        <v>29.661799999999999</v>
      </c>
      <c r="B232">
        <v>29.8431</v>
      </c>
      <c r="C232">
        <v>29.578700000000001</v>
      </c>
      <c r="D232">
        <v>29.402799999999999</v>
      </c>
      <c r="E232">
        <v>29.773399999999999</v>
      </c>
      <c r="F232">
        <v>30.264800000000001</v>
      </c>
      <c r="G232">
        <v>29.834499999999998</v>
      </c>
      <c r="H232">
        <v>30.082000000000001</v>
      </c>
      <c r="I232" t="s">
        <v>29</v>
      </c>
      <c r="J232" t="s">
        <v>30</v>
      </c>
      <c r="K232">
        <v>25</v>
      </c>
      <c r="L232">
        <v>25</v>
      </c>
      <c r="M232">
        <v>25</v>
      </c>
      <c r="N232">
        <v>56.8</v>
      </c>
      <c r="O232">
        <v>56.8</v>
      </c>
      <c r="P232">
        <v>56.8</v>
      </c>
      <c r="Q232">
        <v>59.889000000000003</v>
      </c>
      <c r="R232">
        <v>0</v>
      </c>
      <c r="S232">
        <v>323.31</v>
      </c>
      <c r="T232">
        <v>19923000000</v>
      </c>
      <c r="U232">
        <v>231</v>
      </c>
      <c r="V232">
        <v>4.5547799999999999E-2</v>
      </c>
      <c r="W232">
        <v>-0.36708800000000003</v>
      </c>
      <c r="X232">
        <v>-2.5157500000000002</v>
      </c>
      <c r="Y232" t="s">
        <v>263</v>
      </c>
      <c r="Z232" t="s">
        <v>263</v>
      </c>
      <c r="AA232" t="s">
        <v>264</v>
      </c>
    </row>
    <row r="233" spans="1:27" x14ac:dyDescent="0.3">
      <c r="A233">
        <v>24.964700000000001</v>
      </c>
      <c r="B233">
        <v>25.090299999999999</v>
      </c>
      <c r="C233">
        <v>24.8582</v>
      </c>
      <c r="D233">
        <v>25.495999999999999</v>
      </c>
      <c r="E233">
        <v>25.679500000000001</v>
      </c>
      <c r="F233">
        <v>25.425599999999999</v>
      </c>
      <c r="G233">
        <v>25.360600000000002</v>
      </c>
      <c r="H233">
        <v>25.476099999999999</v>
      </c>
      <c r="I233" t="s">
        <v>29</v>
      </c>
      <c r="J233" t="s">
        <v>30</v>
      </c>
      <c r="K233">
        <v>8</v>
      </c>
      <c r="L233">
        <v>8</v>
      </c>
      <c r="M233">
        <v>8</v>
      </c>
      <c r="N233">
        <v>31.8</v>
      </c>
      <c r="O233">
        <v>31.8</v>
      </c>
      <c r="P233">
        <v>31.8</v>
      </c>
      <c r="Q233">
        <v>45.798000000000002</v>
      </c>
      <c r="R233">
        <v>0</v>
      </c>
      <c r="S233">
        <v>126.57</v>
      </c>
      <c r="T233">
        <v>902310000</v>
      </c>
      <c r="U233">
        <v>45</v>
      </c>
      <c r="V233">
        <v>4.89874E-2</v>
      </c>
      <c r="W233">
        <v>-0.38310699999999998</v>
      </c>
      <c r="X233">
        <v>-2.4619800000000001</v>
      </c>
      <c r="Y233" t="s">
        <v>872</v>
      </c>
      <c r="Z233" t="s">
        <v>872</v>
      </c>
      <c r="AA233" t="s">
        <v>873</v>
      </c>
    </row>
    <row r="234" spans="1:27" x14ac:dyDescent="0.3">
      <c r="A234">
        <v>22.251899999999999</v>
      </c>
      <c r="B234">
        <v>22.4924</v>
      </c>
      <c r="C234">
        <v>22.444600000000001</v>
      </c>
      <c r="D234">
        <v>22.125800000000002</v>
      </c>
      <c r="E234" t="s">
        <v>41</v>
      </c>
      <c r="F234">
        <v>22.836200000000002</v>
      </c>
      <c r="G234">
        <v>22.600200000000001</v>
      </c>
      <c r="H234">
        <v>22.755500000000001</v>
      </c>
      <c r="I234" t="s">
        <v>29</v>
      </c>
      <c r="J234" t="s">
        <v>30</v>
      </c>
      <c r="K234">
        <v>3</v>
      </c>
      <c r="L234">
        <v>3</v>
      </c>
      <c r="M234">
        <v>3</v>
      </c>
      <c r="N234">
        <v>2.8</v>
      </c>
      <c r="O234">
        <v>2.8</v>
      </c>
      <c r="P234">
        <v>2.8</v>
      </c>
      <c r="Q234">
        <v>167.73</v>
      </c>
      <c r="R234">
        <v>0</v>
      </c>
      <c r="S234">
        <v>24.722000000000001</v>
      </c>
      <c r="T234">
        <v>134610000</v>
      </c>
      <c r="U234">
        <v>8</v>
      </c>
      <c r="V234">
        <v>1.8157400000000001E-2</v>
      </c>
      <c r="W234">
        <v>-0.40194099999999999</v>
      </c>
      <c r="X234">
        <v>-3.4540999999999999</v>
      </c>
      <c r="Y234" t="s">
        <v>860</v>
      </c>
      <c r="Z234" t="s">
        <v>860</v>
      </c>
      <c r="AA234" t="s">
        <v>861</v>
      </c>
    </row>
    <row r="235" spans="1:27" x14ac:dyDescent="0.3">
      <c r="A235">
        <v>28.9392</v>
      </c>
      <c r="B235">
        <v>29.017099999999999</v>
      </c>
      <c r="C235">
        <v>29.0169</v>
      </c>
      <c r="D235">
        <v>28.588200000000001</v>
      </c>
      <c r="E235">
        <v>29.308599999999998</v>
      </c>
      <c r="F235">
        <v>29.331499999999998</v>
      </c>
      <c r="G235">
        <v>29.347100000000001</v>
      </c>
      <c r="H235">
        <v>29.2852</v>
      </c>
      <c r="I235" t="s">
        <v>29</v>
      </c>
      <c r="J235" t="s">
        <v>30</v>
      </c>
      <c r="K235">
        <v>31</v>
      </c>
      <c r="L235">
        <v>31</v>
      </c>
      <c r="M235">
        <v>31</v>
      </c>
      <c r="N235">
        <v>47.3</v>
      </c>
      <c r="O235">
        <v>47.3</v>
      </c>
      <c r="P235">
        <v>47.3</v>
      </c>
      <c r="Q235">
        <v>108.22</v>
      </c>
      <c r="R235">
        <v>0</v>
      </c>
      <c r="S235">
        <v>323.31</v>
      </c>
      <c r="T235">
        <v>12028000000</v>
      </c>
      <c r="U235">
        <v>239</v>
      </c>
      <c r="V235">
        <v>6.06384E-3</v>
      </c>
      <c r="W235">
        <v>-0.42773</v>
      </c>
      <c r="X235">
        <v>-4.1421799999999998</v>
      </c>
      <c r="Y235" t="s">
        <v>611</v>
      </c>
      <c r="Z235" t="s">
        <v>611</v>
      </c>
      <c r="AA235" t="s">
        <v>612</v>
      </c>
    </row>
    <row r="236" spans="1:27" x14ac:dyDescent="0.3">
      <c r="A236">
        <v>27.232600000000001</v>
      </c>
      <c r="B236">
        <v>27.502700000000001</v>
      </c>
      <c r="C236">
        <v>27.0198</v>
      </c>
      <c r="D236">
        <v>27.017199999999999</v>
      </c>
      <c r="E236">
        <v>27.4895</v>
      </c>
      <c r="F236">
        <v>27.789100000000001</v>
      </c>
      <c r="G236">
        <v>27.686599999999999</v>
      </c>
      <c r="H236">
        <v>27.5182</v>
      </c>
      <c r="I236" t="s">
        <v>29</v>
      </c>
      <c r="J236" t="s">
        <v>30</v>
      </c>
      <c r="K236">
        <v>7</v>
      </c>
      <c r="L236">
        <v>7</v>
      </c>
      <c r="M236">
        <v>7</v>
      </c>
      <c r="N236">
        <v>31.1</v>
      </c>
      <c r="O236">
        <v>31.1</v>
      </c>
      <c r="P236">
        <v>31.1</v>
      </c>
      <c r="Q236">
        <v>26.103000000000002</v>
      </c>
      <c r="R236">
        <v>0</v>
      </c>
      <c r="S236">
        <v>148.51</v>
      </c>
      <c r="T236">
        <v>3683300000</v>
      </c>
      <c r="U236">
        <v>57</v>
      </c>
      <c r="V236">
        <v>1.9377200000000001E-2</v>
      </c>
      <c r="W236">
        <v>-0.42773899999999998</v>
      </c>
      <c r="X236">
        <v>-3.1676099999999998</v>
      </c>
      <c r="Y236" t="s">
        <v>698</v>
      </c>
      <c r="Z236" t="s">
        <v>698</v>
      </c>
      <c r="AA236" t="s">
        <v>91</v>
      </c>
    </row>
    <row r="237" spans="1:27" x14ac:dyDescent="0.3">
      <c r="A237">
        <v>24.609500000000001</v>
      </c>
      <c r="B237">
        <v>24.461099999999998</v>
      </c>
      <c r="C237">
        <v>24.4817</v>
      </c>
      <c r="D237">
        <v>24.742599999999999</v>
      </c>
      <c r="E237">
        <v>25.115300000000001</v>
      </c>
      <c r="F237" t="s">
        <v>41</v>
      </c>
      <c r="G237" t="s">
        <v>41</v>
      </c>
      <c r="H237">
        <v>24.900400000000001</v>
      </c>
      <c r="I237" t="s">
        <v>29</v>
      </c>
      <c r="J237" t="s">
        <v>30</v>
      </c>
      <c r="K237">
        <v>9</v>
      </c>
      <c r="L237">
        <v>9</v>
      </c>
      <c r="M237">
        <v>9</v>
      </c>
      <c r="N237">
        <v>18</v>
      </c>
      <c r="O237">
        <v>18</v>
      </c>
      <c r="P237">
        <v>18</v>
      </c>
      <c r="Q237">
        <v>80.900000000000006</v>
      </c>
      <c r="R237">
        <v>0</v>
      </c>
      <c r="S237">
        <v>72.852999999999994</v>
      </c>
      <c r="T237">
        <v>667290000</v>
      </c>
      <c r="U237">
        <v>19</v>
      </c>
      <c r="V237">
        <v>2.1109900000000001E-2</v>
      </c>
      <c r="W237">
        <v>-0.43416900000000003</v>
      </c>
      <c r="X237">
        <v>-3.68506</v>
      </c>
      <c r="Y237" t="s">
        <v>1341</v>
      </c>
      <c r="Z237" t="s">
        <v>1341</v>
      </c>
      <c r="AA237" t="s">
        <v>1342</v>
      </c>
    </row>
    <row r="238" spans="1:27" x14ac:dyDescent="0.3">
      <c r="A238">
        <v>29.487300000000001</v>
      </c>
      <c r="B238">
        <v>29.453800000000001</v>
      </c>
      <c r="C238">
        <v>29.3264</v>
      </c>
      <c r="D238">
        <v>29.697800000000001</v>
      </c>
      <c r="E238">
        <v>29.799900000000001</v>
      </c>
      <c r="F238">
        <v>29.9863</v>
      </c>
      <c r="G238">
        <v>29.9498</v>
      </c>
      <c r="H238">
        <v>29.997699999999998</v>
      </c>
      <c r="I238" t="s">
        <v>29</v>
      </c>
      <c r="J238" t="s">
        <v>30</v>
      </c>
      <c r="K238">
        <v>10</v>
      </c>
      <c r="L238">
        <v>10</v>
      </c>
      <c r="M238">
        <v>10</v>
      </c>
      <c r="N238">
        <v>26.1</v>
      </c>
      <c r="O238">
        <v>26.1</v>
      </c>
      <c r="P238">
        <v>26.1</v>
      </c>
      <c r="Q238">
        <v>58.648000000000003</v>
      </c>
      <c r="R238">
        <v>0</v>
      </c>
      <c r="S238">
        <v>221.73</v>
      </c>
      <c r="T238">
        <v>18146000000</v>
      </c>
      <c r="U238">
        <v>86</v>
      </c>
      <c r="V238">
        <v>2.61422E-3</v>
      </c>
      <c r="W238">
        <v>-0.44211499999999998</v>
      </c>
      <c r="X238">
        <v>-4.93607</v>
      </c>
      <c r="Y238" t="s">
        <v>1447</v>
      </c>
      <c r="Z238" t="s">
        <v>1447</v>
      </c>
      <c r="AA238" t="s">
        <v>1448</v>
      </c>
    </row>
    <row r="239" spans="1:27" x14ac:dyDescent="0.3">
      <c r="A239">
        <v>26.8749</v>
      </c>
      <c r="B239">
        <v>27.232600000000001</v>
      </c>
      <c r="C239">
        <v>27.152100000000001</v>
      </c>
      <c r="D239">
        <v>27.0701</v>
      </c>
      <c r="E239">
        <v>27.409199999999998</v>
      </c>
      <c r="F239">
        <v>27.602</v>
      </c>
      <c r="G239">
        <v>27.4693</v>
      </c>
      <c r="H239">
        <v>27.630800000000001</v>
      </c>
      <c r="I239" t="s">
        <v>29</v>
      </c>
      <c r="J239" t="s">
        <v>30</v>
      </c>
      <c r="K239">
        <v>5</v>
      </c>
      <c r="L239">
        <v>5</v>
      </c>
      <c r="M239">
        <v>5</v>
      </c>
      <c r="N239">
        <v>26.1</v>
      </c>
      <c r="O239">
        <v>26.1</v>
      </c>
      <c r="P239">
        <v>26.1</v>
      </c>
      <c r="Q239">
        <v>29.914999999999999</v>
      </c>
      <c r="R239">
        <v>0</v>
      </c>
      <c r="S239">
        <v>70.373000000000005</v>
      </c>
      <c r="T239">
        <v>3407500000</v>
      </c>
      <c r="U239">
        <v>43</v>
      </c>
      <c r="V239">
        <v>3.0640799999999998E-3</v>
      </c>
      <c r="W239">
        <v>-0.44542900000000002</v>
      </c>
      <c r="X239">
        <v>-4.7796000000000003</v>
      </c>
      <c r="Y239" t="s">
        <v>609</v>
      </c>
      <c r="Z239" t="s">
        <v>609</v>
      </c>
      <c r="AA239" t="s">
        <v>610</v>
      </c>
    </row>
    <row r="240" spans="1:27" x14ac:dyDescent="0.3">
      <c r="A240">
        <v>24.096699999999998</v>
      </c>
      <c r="B240">
        <v>24.375499999999999</v>
      </c>
      <c r="C240">
        <v>24.070699999999999</v>
      </c>
      <c r="D240">
        <v>24.534400000000002</v>
      </c>
      <c r="E240">
        <v>24.7316</v>
      </c>
      <c r="F240">
        <v>24.706099999999999</v>
      </c>
      <c r="G240">
        <v>24.6843</v>
      </c>
      <c r="H240">
        <v>24.7913</v>
      </c>
      <c r="I240" t="s">
        <v>29</v>
      </c>
      <c r="J240" t="s">
        <v>30</v>
      </c>
      <c r="K240">
        <v>6</v>
      </c>
      <c r="L240">
        <v>6</v>
      </c>
      <c r="M240">
        <v>6</v>
      </c>
      <c r="N240">
        <v>41.4</v>
      </c>
      <c r="O240">
        <v>41.4</v>
      </c>
      <c r="P240">
        <v>41.4</v>
      </c>
      <c r="Q240">
        <v>30.387</v>
      </c>
      <c r="R240">
        <v>0</v>
      </c>
      <c r="S240">
        <v>95.200999999999993</v>
      </c>
      <c r="T240">
        <v>507460000</v>
      </c>
      <c r="U240">
        <v>24</v>
      </c>
      <c r="V240">
        <v>7.0354800000000002E-3</v>
      </c>
      <c r="W240">
        <v>-0.459013</v>
      </c>
      <c r="X240">
        <v>-4.0103600000000004</v>
      </c>
      <c r="Y240" t="s">
        <v>511</v>
      </c>
      <c r="Z240" t="s">
        <v>511</v>
      </c>
      <c r="AA240" t="s">
        <v>512</v>
      </c>
    </row>
    <row r="241" spans="1:27" x14ac:dyDescent="0.3">
      <c r="A241">
        <v>25.047499999999999</v>
      </c>
      <c r="B241">
        <v>25.307300000000001</v>
      </c>
      <c r="C241">
        <v>25.0915</v>
      </c>
      <c r="D241">
        <v>25.649899999999999</v>
      </c>
      <c r="E241">
        <v>25.721499999999999</v>
      </c>
      <c r="F241">
        <v>25.561</v>
      </c>
      <c r="G241">
        <v>25.934699999999999</v>
      </c>
      <c r="H241">
        <v>25.770900000000001</v>
      </c>
      <c r="I241" t="s">
        <v>29</v>
      </c>
      <c r="J241" t="s">
        <v>30</v>
      </c>
      <c r="K241">
        <v>7</v>
      </c>
      <c r="L241">
        <v>7</v>
      </c>
      <c r="M241">
        <v>7</v>
      </c>
      <c r="N241">
        <v>23.7</v>
      </c>
      <c r="O241">
        <v>23.7</v>
      </c>
      <c r="P241">
        <v>23.7</v>
      </c>
      <c r="Q241">
        <v>43.843000000000004</v>
      </c>
      <c r="R241">
        <v>0</v>
      </c>
      <c r="S241">
        <v>82.082999999999998</v>
      </c>
      <c r="T241">
        <v>1017600000</v>
      </c>
      <c r="U241">
        <v>34</v>
      </c>
      <c r="V241">
        <v>2.3966299999999999E-2</v>
      </c>
      <c r="W241">
        <v>-0.47300500000000001</v>
      </c>
      <c r="X241">
        <v>-3.00135</v>
      </c>
      <c r="Y241" t="s">
        <v>778</v>
      </c>
      <c r="Z241" t="s">
        <v>778</v>
      </c>
      <c r="AA241" t="s">
        <v>779</v>
      </c>
    </row>
    <row r="242" spans="1:27" x14ac:dyDescent="0.3">
      <c r="A242">
        <v>23.7881</v>
      </c>
      <c r="B242">
        <v>23.693200000000001</v>
      </c>
      <c r="C242">
        <v>23.4648</v>
      </c>
      <c r="D242">
        <v>23.389299999999999</v>
      </c>
      <c r="E242">
        <v>24.293399999999998</v>
      </c>
      <c r="F242">
        <v>23.982500000000002</v>
      </c>
      <c r="G242">
        <v>24.054200000000002</v>
      </c>
      <c r="H242">
        <v>23.9072</v>
      </c>
      <c r="I242" t="s">
        <v>29</v>
      </c>
      <c r="J242" t="s">
        <v>30</v>
      </c>
      <c r="K242">
        <v>4</v>
      </c>
      <c r="L242">
        <v>4</v>
      </c>
      <c r="M242">
        <v>4</v>
      </c>
      <c r="N242">
        <v>18.399999999999999</v>
      </c>
      <c r="O242">
        <v>18.399999999999999</v>
      </c>
      <c r="P242">
        <v>18.399999999999999</v>
      </c>
      <c r="Q242">
        <v>34.152000000000001</v>
      </c>
      <c r="R242">
        <v>0</v>
      </c>
      <c r="S242">
        <v>32.655000000000001</v>
      </c>
      <c r="T242">
        <v>307900000</v>
      </c>
      <c r="U242">
        <v>18</v>
      </c>
      <c r="V242">
        <v>9.1444600000000001E-3</v>
      </c>
      <c r="W242">
        <v>-0.47549799999999998</v>
      </c>
      <c r="X242">
        <v>-3.7833399999999999</v>
      </c>
      <c r="Y242" t="s">
        <v>1319</v>
      </c>
      <c r="Z242" t="s">
        <v>1319</v>
      </c>
      <c r="AA242" t="s">
        <v>1320</v>
      </c>
    </row>
    <row r="243" spans="1:27" x14ac:dyDescent="0.3">
      <c r="A243">
        <v>25.0534</v>
      </c>
      <c r="B243">
        <v>25.4724</v>
      </c>
      <c r="C243">
        <v>24.953600000000002</v>
      </c>
      <c r="D243">
        <v>24.748799999999999</v>
      </c>
      <c r="E243">
        <v>25.671700000000001</v>
      </c>
      <c r="F243">
        <v>25.627400000000002</v>
      </c>
      <c r="G243">
        <v>25.632000000000001</v>
      </c>
      <c r="H243">
        <v>25.258800000000001</v>
      </c>
      <c r="I243" t="s">
        <v>29</v>
      </c>
      <c r="J243" t="s">
        <v>30</v>
      </c>
      <c r="K243">
        <v>3</v>
      </c>
      <c r="L243">
        <v>3</v>
      </c>
      <c r="M243">
        <v>3</v>
      </c>
      <c r="N243">
        <v>6.2</v>
      </c>
      <c r="O243">
        <v>6.2</v>
      </c>
      <c r="P243">
        <v>6.2</v>
      </c>
      <c r="Q243">
        <v>69.936999999999998</v>
      </c>
      <c r="R243">
        <v>0</v>
      </c>
      <c r="S243">
        <v>99.703999999999994</v>
      </c>
      <c r="T243">
        <v>860370000</v>
      </c>
      <c r="U243">
        <v>13</v>
      </c>
      <c r="V243">
        <v>3.4704199999999998E-2</v>
      </c>
      <c r="W243">
        <v>-0.490427</v>
      </c>
      <c r="X243">
        <v>-2.7186699999999999</v>
      </c>
      <c r="Y243" t="s">
        <v>1168</v>
      </c>
      <c r="Z243" t="s">
        <v>1168</v>
      </c>
      <c r="AA243" t="s">
        <v>1169</v>
      </c>
    </row>
    <row r="244" spans="1:27" x14ac:dyDescent="0.3">
      <c r="A244">
        <v>22.961400000000001</v>
      </c>
      <c r="B244">
        <v>23.1081</v>
      </c>
      <c r="C244">
        <v>23.097100000000001</v>
      </c>
      <c r="D244">
        <v>23.421500000000002</v>
      </c>
      <c r="E244">
        <v>23.7104</v>
      </c>
      <c r="F244">
        <v>23.573899999999998</v>
      </c>
      <c r="G244" t="s">
        <v>41</v>
      </c>
      <c r="H244" t="s">
        <v>41</v>
      </c>
      <c r="I244" t="s">
        <v>29</v>
      </c>
      <c r="J244" t="s">
        <v>30</v>
      </c>
      <c r="K244">
        <v>5</v>
      </c>
      <c r="L244">
        <v>5</v>
      </c>
      <c r="M244">
        <v>5</v>
      </c>
      <c r="N244">
        <v>14.9</v>
      </c>
      <c r="O244">
        <v>14.9</v>
      </c>
      <c r="P244">
        <v>14.9</v>
      </c>
      <c r="Q244">
        <v>54.463999999999999</v>
      </c>
      <c r="R244">
        <v>0</v>
      </c>
      <c r="S244">
        <v>52.588000000000001</v>
      </c>
      <c r="T244">
        <v>204020000</v>
      </c>
      <c r="U244">
        <v>12</v>
      </c>
      <c r="V244">
        <v>3.1107200000000002E-2</v>
      </c>
      <c r="W244">
        <v>-0.49513499999999999</v>
      </c>
      <c r="X244">
        <v>-3.2591000000000001</v>
      </c>
      <c r="Y244" t="s">
        <v>531</v>
      </c>
      <c r="Z244" t="s">
        <v>531</v>
      </c>
      <c r="AA244" t="s">
        <v>532</v>
      </c>
    </row>
    <row r="245" spans="1:27" x14ac:dyDescent="0.3">
      <c r="A245">
        <v>26.9985</v>
      </c>
      <c r="B245">
        <v>26.973700000000001</v>
      </c>
      <c r="C245">
        <v>27.000699999999998</v>
      </c>
      <c r="D245">
        <v>26.619599999999998</v>
      </c>
      <c r="E245">
        <v>27.1599</v>
      </c>
      <c r="F245">
        <v>27.534700000000001</v>
      </c>
      <c r="G245">
        <v>27.5764</v>
      </c>
      <c r="H245">
        <v>27.351700000000001</v>
      </c>
      <c r="I245" t="s">
        <v>29</v>
      </c>
      <c r="J245" t="s">
        <v>30</v>
      </c>
      <c r="K245">
        <v>18</v>
      </c>
      <c r="L245">
        <v>18</v>
      </c>
      <c r="M245">
        <v>18</v>
      </c>
      <c r="N245">
        <v>18.100000000000001</v>
      </c>
      <c r="O245">
        <v>18.100000000000001</v>
      </c>
      <c r="P245">
        <v>18.100000000000001</v>
      </c>
      <c r="Q245">
        <v>203.87</v>
      </c>
      <c r="R245">
        <v>0</v>
      </c>
      <c r="S245">
        <v>323.31</v>
      </c>
      <c r="T245">
        <v>3009900000</v>
      </c>
      <c r="U245">
        <v>83</v>
      </c>
      <c r="V245">
        <v>8.86581E-3</v>
      </c>
      <c r="W245">
        <v>-0.50758199999999998</v>
      </c>
      <c r="X245">
        <v>-3.8097799999999999</v>
      </c>
      <c r="Y245" t="s">
        <v>712</v>
      </c>
      <c r="Z245" t="s">
        <v>712</v>
      </c>
      <c r="AA245" t="s">
        <v>713</v>
      </c>
    </row>
    <row r="246" spans="1:27" x14ac:dyDescent="0.3">
      <c r="A246">
        <v>23.799399999999999</v>
      </c>
      <c r="B246" t="s">
        <v>41</v>
      </c>
      <c r="C246">
        <v>23.897099999999998</v>
      </c>
      <c r="D246">
        <v>23.564699999999998</v>
      </c>
      <c r="E246" t="s">
        <v>41</v>
      </c>
      <c r="F246">
        <v>24.3188</v>
      </c>
      <c r="G246">
        <v>24.2271</v>
      </c>
      <c r="H246">
        <v>24.3309</v>
      </c>
      <c r="I246" t="s">
        <v>29</v>
      </c>
      <c r="J246" t="s">
        <v>30</v>
      </c>
      <c r="K246">
        <v>3</v>
      </c>
      <c r="L246">
        <v>3</v>
      </c>
      <c r="M246">
        <v>3</v>
      </c>
      <c r="N246">
        <v>14.4</v>
      </c>
      <c r="O246">
        <v>14.4</v>
      </c>
      <c r="P246">
        <v>14.4</v>
      </c>
      <c r="Q246">
        <v>35.511000000000003</v>
      </c>
      <c r="R246">
        <v>0</v>
      </c>
      <c r="S246">
        <v>71.838999999999999</v>
      </c>
      <c r="T246">
        <v>334230000</v>
      </c>
      <c r="U246">
        <v>11</v>
      </c>
      <c r="V246">
        <v>6.5982799999999998E-3</v>
      </c>
      <c r="W246">
        <v>-0.53859599999999996</v>
      </c>
      <c r="X246">
        <v>-5.1817700000000002</v>
      </c>
      <c r="Y246" t="s">
        <v>147</v>
      </c>
      <c r="Z246" t="s">
        <v>147</v>
      </c>
      <c r="AA246" t="s">
        <v>91</v>
      </c>
    </row>
    <row r="247" spans="1:27" x14ac:dyDescent="0.3">
      <c r="A247">
        <v>23.415099999999999</v>
      </c>
      <c r="B247">
        <v>22.994800000000001</v>
      </c>
      <c r="C247">
        <v>23.388999999999999</v>
      </c>
      <c r="D247">
        <v>23.600300000000001</v>
      </c>
      <c r="E247">
        <v>24.061</v>
      </c>
      <c r="F247">
        <v>23.8886</v>
      </c>
      <c r="G247">
        <v>23.935600000000001</v>
      </c>
      <c r="H247">
        <v>23.699000000000002</v>
      </c>
      <c r="I247" t="s">
        <v>29</v>
      </c>
      <c r="J247" t="s">
        <v>30</v>
      </c>
      <c r="K247">
        <v>5</v>
      </c>
      <c r="L247">
        <v>5</v>
      </c>
      <c r="M247">
        <v>5</v>
      </c>
      <c r="N247">
        <v>3.8</v>
      </c>
      <c r="O247">
        <v>3.8</v>
      </c>
      <c r="P247">
        <v>3.8</v>
      </c>
      <c r="Q247">
        <v>268.22000000000003</v>
      </c>
      <c r="R247">
        <v>0</v>
      </c>
      <c r="S247">
        <v>43.584000000000003</v>
      </c>
      <c r="T247">
        <v>261840000</v>
      </c>
      <c r="U247">
        <v>17</v>
      </c>
      <c r="V247">
        <v>1.01412E-2</v>
      </c>
      <c r="W247">
        <v>-0.54625100000000004</v>
      </c>
      <c r="X247">
        <v>-3.6955900000000002</v>
      </c>
      <c r="Y247" t="s">
        <v>1271</v>
      </c>
      <c r="Z247" t="s">
        <v>1271</v>
      </c>
      <c r="AA247" t="s">
        <v>297</v>
      </c>
    </row>
    <row r="248" spans="1:27" x14ac:dyDescent="0.3">
      <c r="A248">
        <v>26.1373</v>
      </c>
      <c r="B248">
        <v>26.092600000000001</v>
      </c>
      <c r="C248">
        <v>25.607500000000002</v>
      </c>
      <c r="D248">
        <v>26.371099999999998</v>
      </c>
      <c r="E248">
        <v>26.682200000000002</v>
      </c>
      <c r="F248">
        <v>26.494299999999999</v>
      </c>
      <c r="G248">
        <v>26.806899999999999</v>
      </c>
      <c r="H248">
        <v>26.470500000000001</v>
      </c>
      <c r="I248" t="s">
        <v>29</v>
      </c>
      <c r="J248" t="s">
        <v>30</v>
      </c>
      <c r="K248">
        <v>12</v>
      </c>
      <c r="L248">
        <v>12</v>
      </c>
      <c r="M248">
        <v>12</v>
      </c>
      <c r="N248">
        <v>29.5</v>
      </c>
      <c r="O248">
        <v>29.5</v>
      </c>
      <c r="P248">
        <v>29.5</v>
      </c>
      <c r="Q248">
        <v>63.371000000000002</v>
      </c>
      <c r="R248">
        <v>0</v>
      </c>
      <c r="S248">
        <v>163.61000000000001</v>
      </c>
      <c r="T248">
        <v>1735500000</v>
      </c>
      <c r="U248">
        <v>60</v>
      </c>
      <c r="V248">
        <v>2.02279E-2</v>
      </c>
      <c r="W248">
        <v>-0.56135400000000002</v>
      </c>
      <c r="X248">
        <v>-3.13375</v>
      </c>
      <c r="Y248" t="s">
        <v>109</v>
      </c>
      <c r="Z248" t="s">
        <v>109</v>
      </c>
      <c r="AA248" t="s">
        <v>110</v>
      </c>
    </row>
    <row r="249" spans="1:27" x14ac:dyDescent="0.3">
      <c r="A249">
        <v>26.847200000000001</v>
      </c>
      <c r="B249">
        <v>26.971299999999999</v>
      </c>
      <c r="C249">
        <v>26.947199999999999</v>
      </c>
      <c r="D249">
        <v>27.3324</v>
      </c>
      <c r="E249">
        <v>27.816500000000001</v>
      </c>
      <c r="F249">
        <v>27.735900000000001</v>
      </c>
      <c r="G249">
        <v>27.2331</v>
      </c>
      <c r="H249">
        <v>27.566800000000001</v>
      </c>
      <c r="I249" t="s">
        <v>29</v>
      </c>
      <c r="J249" t="s">
        <v>30</v>
      </c>
      <c r="K249">
        <v>9</v>
      </c>
      <c r="L249">
        <v>9</v>
      </c>
      <c r="M249">
        <v>8</v>
      </c>
      <c r="N249">
        <v>31</v>
      </c>
      <c r="O249">
        <v>31</v>
      </c>
      <c r="P249">
        <v>31</v>
      </c>
      <c r="Q249">
        <v>31.425000000000001</v>
      </c>
      <c r="R249">
        <v>0</v>
      </c>
      <c r="S249">
        <v>160.79</v>
      </c>
      <c r="T249">
        <v>3092000000</v>
      </c>
      <c r="U249">
        <v>64</v>
      </c>
      <c r="V249">
        <v>1.5044699999999999E-2</v>
      </c>
      <c r="W249">
        <v>-0.56355999999999995</v>
      </c>
      <c r="X249">
        <v>-3.3698800000000002</v>
      </c>
      <c r="Y249" t="s">
        <v>1106</v>
      </c>
      <c r="Z249" t="s">
        <v>1106</v>
      </c>
      <c r="AA249" t="s">
        <v>1107</v>
      </c>
    </row>
    <row r="250" spans="1:27" x14ac:dyDescent="0.3">
      <c r="A250">
        <v>24.9682</v>
      </c>
      <c r="B250">
        <v>25.5153</v>
      </c>
      <c r="C250">
        <v>25.2347</v>
      </c>
      <c r="D250">
        <v>24.905000000000001</v>
      </c>
      <c r="E250">
        <v>25.671099999999999</v>
      </c>
      <c r="F250">
        <v>25.8125</v>
      </c>
      <c r="G250">
        <v>25.424099999999999</v>
      </c>
      <c r="H250">
        <v>26.027100000000001</v>
      </c>
      <c r="I250" t="s">
        <v>29</v>
      </c>
      <c r="J250" t="s">
        <v>30</v>
      </c>
      <c r="K250">
        <v>3</v>
      </c>
      <c r="L250">
        <v>3</v>
      </c>
      <c r="M250">
        <v>3</v>
      </c>
      <c r="N250">
        <v>2.9</v>
      </c>
      <c r="O250">
        <v>2.9</v>
      </c>
      <c r="P250">
        <v>2.9</v>
      </c>
      <c r="Q250">
        <v>118.73</v>
      </c>
      <c r="R250">
        <v>0</v>
      </c>
      <c r="S250">
        <v>30.463000000000001</v>
      </c>
      <c r="T250">
        <v>927870000</v>
      </c>
      <c r="U250">
        <v>20</v>
      </c>
      <c r="V250">
        <v>2.1985000000000001E-2</v>
      </c>
      <c r="W250">
        <v>-0.57789299999999999</v>
      </c>
      <c r="X250">
        <v>-3.06847</v>
      </c>
      <c r="Y250" t="s">
        <v>596</v>
      </c>
      <c r="Z250" t="s">
        <v>596</v>
      </c>
      <c r="AA250" t="s">
        <v>597</v>
      </c>
    </row>
    <row r="251" spans="1:27" x14ac:dyDescent="0.3">
      <c r="A251">
        <v>26.818000000000001</v>
      </c>
      <c r="B251">
        <v>26.948399999999999</v>
      </c>
      <c r="C251">
        <v>26.758199999999999</v>
      </c>
      <c r="D251">
        <v>27.0276</v>
      </c>
      <c r="E251">
        <v>27.576899999999998</v>
      </c>
      <c r="F251">
        <v>27.4223</v>
      </c>
      <c r="G251">
        <v>27.589099999999998</v>
      </c>
      <c r="H251">
        <v>27.280999999999999</v>
      </c>
      <c r="I251" t="s">
        <v>29</v>
      </c>
      <c r="J251" t="s">
        <v>30</v>
      </c>
      <c r="K251">
        <v>22</v>
      </c>
      <c r="L251">
        <v>22</v>
      </c>
      <c r="M251">
        <v>22</v>
      </c>
      <c r="N251">
        <v>61.3</v>
      </c>
      <c r="O251">
        <v>61.3</v>
      </c>
      <c r="P251">
        <v>61.3</v>
      </c>
      <c r="Q251">
        <v>53.216000000000001</v>
      </c>
      <c r="R251">
        <v>0</v>
      </c>
      <c r="S251">
        <v>323.31</v>
      </c>
      <c r="T251">
        <v>3085200000</v>
      </c>
      <c r="U251">
        <v>119</v>
      </c>
      <c r="V251">
        <v>8.8930599999999997E-4</v>
      </c>
      <c r="W251">
        <v>-0.57927200000000001</v>
      </c>
      <c r="X251">
        <v>-6.0933999999999999</v>
      </c>
      <c r="Y251" t="s">
        <v>1297</v>
      </c>
      <c r="Z251" t="s">
        <v>1297</v>
      </c>
      <c r="AA251" t="s">
        <v>1298</v>
      </c>
    </row>
    <row r="252" spans="1:27" x14ac:dyDescent="0.3">
      <c r="A252">
        <v>24.408100000000001</v>
      </c>
      <c r="B252">
        <v>24.460799999999999</v>
      </c>
      <c r="C252">
        <v>24.189900000000002</v>
      </c>
      <c r="D252">
        <v>24.107399999999998</v>
      </c>
      <c r="E252">
        <v>25.2056</v>
      </c>
      <c r="F252">
        <v>24.75</v>
      </c>
      <c r="G252">
        <v>24.730699999999999</v>
      </c>
      <c r="H252">
        <v>24.798400000000001</v>
      </c>
      <c r="I252" t="s">
        <v>29</v>
      </c>
      <c r="J252" t="s">
        <v>30</v>
      </c>
      <c r="K252">
        <v>11</v>
      </c>
      <c r="L252">
        <v>11</v>
      </c>
      <c r="M252">
        <v>11</v>
      </c>
      <c r="N252">
        <v>21.1</v>
      </c>
      <c r="O252">
        <v>21.1</v>
      </c>
      <c r="P252">
        <v>21.1</v>
      </c>
      <c r="Q252">
        <v>99.73</v>
      </c>
      <c r="R252">
        <v>0</v>
      </c>
      <c r="S252">
        <v>119.28</v>
      </c>
      <c r="T252">
        <v>462300000</v>
      </c>
      <c r="U252">
        <v>30</v>
      </c>
      <c r="V252">
        <v>6.2483699999999996E-3</v>
      </c>
      <c r="W252">
        <v>-0.57961099999999999</v>
      </c>
      <c r="X252">
        <v>-4.1154000000000002</v>
      </c>
      <c r="Y252" t="s">
        <v>653</v>
      </c>
      <c r="Z252" t="s">
        <v>653</v>
      </c>
      <c r="AA252" t="s">
        <v>654</v>
      </c>
    </row>
    <row r="253" spans="1:27" x14ac:dyDescent="0.3">
      <c r="A253">
        <v>23.5684</v>
      </c>
      <c r="B253">
        <v>23.111699999999999</v>
      </c>
      <c r="C253">
        <v>23.338899999999999</v>
      </c>
      <c r="D253">
        <v>23.685300000000002</v>
      </c>
      <c r="E253" t="s">
        <v>41</v>
      </c>
      <c r="F253" t="s">
        <v>41</v>
      </c>
      <c r="G253">
        <v>24.0794</v>
      </c>
      <c r="H253">
        <v>23.938800000000001</v>
      </c>
      <c r="I253" t="s">
        <v>29</v>
      </c>
      <c r="J253" t="s">
        <v>30</v>
      </c>
      <c r="K253">
        <v>2</v>
      </c>
      <c r="L253">
        <v>2</v>
      </c>
      <c r="M253">
        <v>2</v>
      </c>
      <c r="N253">
        <v>13</v>
      </c>
      <c r="O253">
        <v>13</v>
      </c>
      <c r="P253">
        <v>13</v>
      </c>
      <c r="Q253">
        <v>25.1</v>
      </c>
      <c r="R253">
        <v>0</v>
      </c>
      <c r="S253">
        <v>16.356999999999999</v>
      </c>
      <c r="T253">
        <v>251430000</v>
      </c>
      <c r="U253">
        <v>9</v>
      </c>
      <c r="V253">
        <v>4.0622600000000002E-2</v>
      </c>
      <c r="W253">
        <v>-0.58298899999999998</v>
      </c>
      <c r="X253">
        <v>-2.9828899999999998</v>
      </c>
      <c r="Y253" t="s">
        <v>392</v>
      </c>
      <c r="Z253" t="s">
        <v>392</v>
      </c>
      <c r="AA253" t="s">
        <v>393</v>
      </c>
    </row>
    <row r="254" spans="1:27" x14ac:dyDescent="0.3">
      <c r="A254">
        <v>26.595099999999999</v>
      </c>
      <c r="B254">
        <v>26.7712</v>
      </c>
      <c r="C254">
        <v>26.5</v>
      </c>
      <c r="D254">
        <v>26.8291</v>
      </c>
      <c r="E254">
        <v>27.217199999999998</v>
      </c>
      <c r="F254">
        <v>27.201599999999999</v>
      </c>
      <c r="G254">
        <v>27.365600000000001</v>
      </c>
      <c r="H254">
        <v>27.2759</v>
      </c>
      <c r="I254" t="s">
        <v>29</v>
      </c>
      <c r="J254" t="s">
        <v>30</v>
      </c>
      <c r="K254">
        <v>10</v>
      </c>
      <c r="L254">
        <v>10</v>
      </c>
      <c r="M254">
        <v>10</v>
      </c>
      <c r="N254">
        <v>31.5</v>
      </c>
      <c r="O254">
        <v>31.5</v>
      </c>
      <c r="P254">
        <v>31.5</v>
      </c>
      <c r="Q254">
        <v>35.677</v>
      </c>
      <c r="R254">
        <v>0</v>
      </c>
      <c r="S254">
        <v>160.43</v>
      </c>
      <c r="T254">
        <v>2702400000</v>
      </c>
      <c r="U254">
        <v>65</v>
      </c>
      <c r="V254">
        <v>4.3582499999999998E-4</v>
      </c>
      <c r="W254">
        <v>-0.591279</v>
      </c>
      <c r="X254">
        <v>-6.9630200000000002</v>
      </c>
      <c r="Y254" t="s">
        <v>1227</v>
      </c>
      <c r="Z254" t="s">
        <v>1227</v>
      </c>
      <c r="AA254" t="s">
        <v>1228</v>
      </c>
    </row>
    <row r="255" spans="1:27" x14ac:dyDescent="0.3">
      <c r="A255">
        <v>24.497299999999999</v>
      </c>
      <c r="B255">
        <v>24.538799999999998</v>
      </c>
      <c r="C255">
        <v>24.644500000000001</v>
      </c>
      <c r="D255">
        <v>24.212499999999999</v>
      </c>
      <c r="E255">
        <v>25.0015</v>
      </c>
      <c r="F255">
        <v>25.238600000000002</v>
      </c>
      <c r="G255">
        <v>24.972999999999999</v>
      </c>
      <c r="H255">
        <v>25.052600000000002</v>
      </c>
      <c r="I255" t="s">
        <v>29</v>
      </c>
      <c r="J255" t="s">
        <v>30</v>
      </c>
      <c r="K255">
        <v>5</v>
      </c>
      <c r="L255">
        <v>5</v>
      </c>
      <c r="M255">
        <v>5</v>
      </c>
      <c r="N255">
        <v>29</v>
      </c>
      <c r="O255">
        <v>29</v>
      </c>
      <c r="P255">
        <v>29</v>
      </c>
      <c r="Q255">
        <v>24.196000000000002</v>
      </c>
      <c r="R255">
        <v>0</v>
      </c>
      <c r="S255">
        <v>63.826000000000001</v>
      </c>
      <c r="T255">
        <v>613450000</v>
      </c>
      <c r="U255">
        <v>23</v>
      </c>
      <c r="V255">
        <v>1.67052E-3</v>
      </c>
      <c r="W255">
        <v>-0.59314999999999996</v>
      </c>
      <c r="X255">
        <v>-5.3957899999999999</v>
      </c>
      <c r="Y255" t="s">
        <v>850</v>
      </c>
      <c r="Z255" t="s">
        <v>850</v>
      </c>
      <c r="AA255" t="s">
        <v>851</v>
      </c>
    </row>
    <row r="256" spans="1:27" x14ac:dyDescent="0.3">
      <c r="A256">
        <v>28.912099999999999</v>
      </c>
      <c r="B256">
        <v>29.0578</v>
      </c>
      <c r="C256">
        <v>29.2302</v>
      </c>
      <c r="D256">
        <v>29.124300000000002</v>
      </c>
      <c r="E256">
        <v>29.676100000000002</v>
      </c>
      <c r="F256">
        <v>29.725200000000001</v>
      </c>
      <c r="G256">
        <v>29.821999999999999</v>
      </c>
      <c r="H256">
        <v>29.563199999999998</v>
      </c>
      <c r="I256" t="s">
        <v>29</v>
      </c>
      <c r="J256" t="s">
        <v>30</v>
      </c>
      <c r="K256">
        <v>23</v>
      </c>
      <c r="L256">
        <v>23</v>
      </c>
      <c r="M256">
        <v>23</v>
      </c>
      <c r="N256">
        <v>49.4</v>
      </c>
      <c r="O256">
        <v>49.4</v>
      </c>
      <c r="P256">
        <v>49.4</v>
      </c>
      <c r="Q256">
        <v>61.307000000000002</v>
      </c>
      <c r="R256">
        <v>0</v>
      </c>
      <c r="S256">
        <v>323.31</v>
      </c>
      <c r="T256">
        <v>14085000000</v>
      </c>
      <c r="U256">
        <v>175</v>
      </c>
      <c r="V256">
        <v>3.6619199999999999E-4</v>
      </c>
      <c r="W256">
        <v>-0.61553400000000003</v>
      </c>
      <c r="X256">
        <v>-7.1895899999999999</v>
      </c>
      <c r="Y256" t="s">
        <v>1052</v>
      </c>
      <c r="Z256" t="s">
        <v>1052</v>
      </c>
      <c r="AA256" t="s">
        <v>1053</v>
      </c>
    </row>
    <row r="257" spans="1:27" x14ac:dyDescent="0.3">
      <c r="A257">
        <v>26.614999999999998</v>
      </c>
      <c r="B257">
        <v>26.3004</v>
      </c>
      <c r="C257">
        <v>25.766500000000001</v>
      </c>
      <c r="D257">
        <v>26.449000000000002</v>
      </c>
      <c r="E257">
        <v>26.637699999999999</v>
      </c>
      <c r="F257">
        <v>27.061800000000002</v>
      </c>
      <c r="G257">
        <v>26.821300000000001</v>
      </c>
      <c r="H257">
        <v>27.110299999999999</v>
      </c>
      <c r="I257" t="s">
        <v>29</v>
      </c>
      <c r="J257" t="s">
        <v>30</v>
      </c>
      <c r="K257">
        <v>7</v>
      </c>
      <c r="L257">
        <v>7</v>
      </c>
      <c r="M257">
        <v>7</v>
      </c>
      <c r="N257">
        <v>16.2</v>
      </c>
      <c r="O257">
        <v>16.2</v>
      </c>
      <c r="P257">
        <v>16.2</v>
      </c>
      <c r="Q257">
        <v>73.587000000000003</v>
      </c>
      <c r="R257">
        <v>0</v>
      </c>
      <c r="S257">
        <v>217.96</v>
      </c>
      <c r="T257">
        <v>2166200000</v>
      </c>
      <c r="U257">
        <v>65</v>
      </c>
      <c r="V257">
        <v>2.6644299999999999E-2</v>
      </c>
      <c r="W257">
        <v>-0.62504400000000004</v>
      </c>
      <c r="X257">
        <v>-2.9196200000000001</v>
      </c>
      <c r="Y257" t="s">
        <v>402</v>
      </c>
      <c r="Z257" t="s">
        <v>402</v>
      </c>
      <c r="AA257" t="s">
        <v>403</v>
      </c>
    </row>
    <row r="258" spans="1:27" x14ac:dyDescent="0.3">
      <c r="A258">
        <v>24.505400000000002</v>
      </c>
      <c r="B258">
        <v>24.677199999999999</v>
      </c>
      <c r="C258">
        <v>24.445599999999999</v>
      </c>
      <c r="D258">
        <v>24.361000000000001</v>
      </c>
      <c r="E258">
        <v>24.587900000000001</v>
      </c>
      <c r="F258">
        <v>25.456</v>
      </c>
      <c r="G258">
        <v>25.398</v>
      </c>
      <c r="H258">
        <v>25.0976</v>
      </c>
      <c r="I258" t="s">
        <v>29</v>
      </c>
      <c r="J258" t="s">
        <v>30</v>
      </c>
      <c r="K258">
        <v>10</v>
      </c>
      <c r="L258">
        <v>10</v>
      </c>
      <c r="M258">
        <v>10</v>
      </c>
      <c r="N258">
        <v>4.8</v>
      </c>
      <c r="O258">
        <v>4.8</v>
      </c>
      <c r="P258">
        <v>4.8</v>
      </c>
      <c r="Q258">
        <v>327.24</v>
      </c>
      <c r="R258">
        <v>0</v>
      </c>
      <c r="S258">
        <v>84.852000000000004</v>
      </c>
      <c r="T258">
        <v>605430000</v>
      </c>
      <c r="U258">
        <v>33</v>
      </c>
      <c r="V258">
        <v>2.2697800000000001E-2</v>
      </c>
      <c r="W258">
        <v>-0.63760300000000003</v>
      </c>
      <c r="X258">
        <v>-3.0436000000000001</v>
      </c>
      <c r="Y258" t="s">
        <v>1479</v>
      </c>
      <c r="Z258" t="s">
        <v>1479</v>
      </c>
      <c r="AA258" t="s">
        <v>1480</v>
      </c>
    </row>
    <row r="259" spans="1:27" x14ac:dyDescent="0.3">
      <c r="A259">
        <v>24.056100000000001</v>
      </c>
      <c r="B259">
        <v>23.049299999999999</v>
      </c>
      <c r="C259">
        <v>23.446300000000001</v>
      </c>
      <c r="D259">
        <v>23.458100000000002</v>
      </c>
      <c r="E259">
        <v>24.046900000000001</v>
      </c>
      <c r="F259">
        <v>23.767099999999999</v>
      </c>
      <c r="G259">
        <v>24.502600000000001</v>
      </c>
      <c r="H259">
        <v>24.271100000000001</v>
      </c>
      <c r="I259" t="s">
        <v>29</v>
      </c>
      <c r="J259" t="s">
        <v>30</v>
      </c>
      <c r="K259">
        <v>5</v>
      </c>
      <c r="L259">
        <v>5</v>
      </c>
      <c r="M259">
        <v>5</v>
      </c>
      <c r="N259">
        <v>15.8</v>
      </c>
      <c r="O259">
        <v>15.8</v>
      </c>
      <c r="P259">
        <v>15.8</v>
      </c>
      <c r="Q259">
        <v>63.021999999999998</v>
      </c>
      <c r="R259">
        <v>0</v>
      </c>
      <c r="S259">
        <v>90.091999999999999</v>
      </c>
      <c r="T259">
        <v>356910000</v>
      </c>
      <c r="U259">
        <v>20</v>
      </c>
      <c r="V259">
        <v>4.8084200000000001E-2</v>
      </c>
      <c r="W259">
        <v>-0.64445399999999997</v>
      </c>
      <c r="X259">
        <v>-2.4757099999999999</v>
      </c>
      <c r="Y259" t="s">
        <v>1184</v>
      </c>
      <c r="Z259" t="s">
        <v>1184</v>
      </c>
      <c r="AA259" t="s">
        <v>1185</v>
      </c>
    </row>
    <row r="260" spans="1:27" x14ac:dyDescent="0.3">
      <c r="A260">
        <v>22.118500000000001</v>
      </c>
      <c r="B260">
        <v>21.917100000000001</v>
      </c>
      <c r="C260">
        <v>22.0731</v>
      </c>
      <c r="D260">
        <v>21.566400000000002</v>
      </c>
      <c r="E260">
        <v>22.779699999999998</v>
      </c>
      <c r="F260">
        <v>22.549299999999999</v>
      </c>
      <c r="G260">
        <v>22.7058</v>
      </c>
      <c r="H260">
        <v>22.238900000000001</v>
      </c>
      <c r="I260" t="s">
        <v>29</v>
      </c>
      <c r="J260" t="s">
        <v>30</v>
      </c>
      <c r="K260">
        <v>3</v>
      </c>
      <c r="L260">
        <v>3</v>
      </c>
      <c r="M260">
        <v>3</v>
      </c>
      <c r="N260">
        <v>30.5</v>
      </c>
      <c r="O260">
        <v>30.5</v>
      </c>
      <c r="P260">
        <v>30.5</v>
      </c>
      <c r="Q260">
        <v>14.122999999999999</v>
      </c>
      <c r="R260">
        <v>0</v>
      </c>
      <c r="S260">
        <v>20.425000000000001</v>
      </c>
      <c r="T260">
        <v>81133000</v>
      </c>
      <c r="U260">
        <v>11</v>
      </c>
      <c r="V260">
        <v>9.5207799999999995E-3</v>
      </c>
      <c r="W260">
        <v>-0.649675</v>
      </c>
      <c r="X260">
        <v>-3.7490199999999998</v>
      </c>
      <c r="Y260" t="s">
        <v>1311</v>
      </c>
      <c r="Z260" t="s">
        <v>1311</v>
      </c>
      <c r="AA260" t="s">
        <v>1312</v>
      </c>
    </row>
    <row r="261" spans="1:27" x14ac:dyDescent="0.3">
      <c r="A261">
        <v>26.909600000000001</v>
      </c>
      <c r="B261">
        <v>26.832899999999999</v>
      </c>
      <c r="C261">
        <v>26.855499999999999</v>
      </c>
      <c r="D261">
        <v>26.666699999999999</v>
      </c>
      <c r="E261">
        <v>27.317900000000002</v>
      </c>
      <c r="F261">
        <v>27.6282</v>
      </c>
      <c r="G261">
        <v>27.449000000000002</v>
      </c>
      <c r="H261">
        <v>27.534400000000002</v>
      </c>
      <c r="I261" t="s">
        <v>29</v>
      </c>
      <c r="J261" t="s">
        <v>30</v>
      </c>
      <c r="K261">
        <v>17</v>
      </c>
      <c r="L261">
        <v>17</v>
      </c>
      <c r="M261">
        <v>17</v>
      </c>
      <c r="N261">
        <v>28.6</v>
      </c>
      <c r="O261">
        <v>28.6</v>
      </c>
      <c r="P261">
        <v>28.6</v>
      </c>
      <c r="Q261">
        <v>119.41</v>
      </c>
      <c r="R261">
        <v>0</v>
      </c>
      <c r="S261">
        <v>308.38</v>
      </c>
      <c r="T261">
        <v>3110200000</v>
      </c>
      <c r="U261">
        <v>99</v>
      </c>
      <c r="V261">
        <v>2.1628000000000001E-4</v>
      </c>
      <c r="W261">
        <v>-0.666157</v>
      </c>
      <c r="X261">
        <v>-7.91235</v>
      </c>
      <c r="Y261" t="s">
        <v>1225</v>
      </c>
      <c r="Z261" t="s">
        <v>1225</v>
      </c>
      <c r="AA261" t="s">
        <v>1226</v>
      </c>
    </row>
    <row r="262" spans="1:27" x14ac:dyDescent="0.3">
      <c r="A262">
        <v>24.777799999999999</v>
      </c>
      <c r="B262">
        <v>25.372800000000002</v>
      </c>
      <c r="C262">
        <v>24.9986</v>
      </c>
      <c r="D262">
        <v>24.8736</v>
      </c>
      <c r="E262">
        <v>25.690999999999999</v>
      </c>
      <c r="F262" t="s">
        <v>41</v>
      </c>
      <c r="G262">
        <v>25.558900000000001</v>
      </c>
      <c r="H262">
        <v>25.767199999999999</v>
      </c>
      <c r="I262" t="s">
        <v>29</v>
      </c>
      <c r="J262" t="s">
        <v>30</v>
      </c>
      <c r="K262">
        <v>5</v>
      </c>
      <c r="L262">
        <v>5</v>
      </c>
      <c r="M262">
        <v>5</v>
      </c>
      <c r="N262">
        <v>31.4</v>
      </c>
      <c r="O262">
        <v>31.4</v>
      </c>
      <c r="P262">
        <v>31.4</v>
      </c>
      <c r="Q262">
        <v>22.699000000000002</v>
      </c>
      <c r="R262">
        <v>0</v>
      </c>
      <c r="S262">
        <v>43.158999999999999</v>
      </c>
      <c r="T262">
        <v>825730000</v>
      </c>
      <c r="U262">
        <v>16</v>
      </c>
      <c r="V262">
        <v>9.3335199999999997E-3</v>
      </c>
      <c r="W262">
        <v>-0.666709</v>
      </c>
      <c r="X262">
        <v>-4.1023300000000003</v>
      </c>
      <c r="Y262" t="s">
        <v>311</v>
      </c>
      <c r="Z262" t="s">
        <v>312</v>
      </c>
      <c r="AA262" t="s">
        <v>313</v>
      </c>
    </row>
    <row r="263" spans="1:27" x14ac:dyDescent="0.3">
      <c r="A263">
        <v>26.0608</v>
      </c>
      <c r="B263">
        <v>26.442799999999998</v>
      </c>
      <c r="C263">
        <v>26.180099999999999</v>
      </c>
      <c r="D263">
        <v>26.670300000000001</v>
      </c>
      <c r="E263">
        <v>26.977499999999999</v>
      </c>
      <c r="F263">
        <v>26.827000000000002</v>
      </c>
      <c r="G263">
        <v>27.062000000000001</v>
      </c>
      <c r="H263">
        <v>27.154599999999999</v>
      </c>
      <c r="I263" t="s">
        <v>29</v>
      </c>
      <c r="J263" t="s">
        <v>30</v>
      </c>
      <c r="K263">
        <v>16</v>
      </c>
      <c r="L263">
        <v>16</v>
      </c>
      <c r="M263">
        <v>16</v>
      </c>
      <c r="N263">
        <v>52.4</v>
      </c>
      <c r="O263">
        <v>52.4</v>
      </c>
      <c r="P263">
        <v>52.4</v>
      </c>
      <c r="Q263">
        <v>59.805</v>
      </c>
      <c r="R263">
        <v>0</v>
      </c>
      <c r="S263">
        <v>298.52</v>
      </c>
      <c r="T263">
        <v>2228200000</v>
      </c>
      <c r="U263">
        <v>74</v>
      </c>
      <c r="V263">
        <v>4.7964100000000001E-3</v>
      </c>
      <c r="W263">
        <v>-0.66673899999999997</v>
      </c>
      <c r="X263">
        <v>-4.35501</v>
      </c>
      <c r="Y263" t="s">
        <v>1365</v>
      </c>
      <c r="Z263" t="s">
        <v>1365</v>
      </c>
      <c r="AA263" t="s">
        <v>1366</v>
      </c>
    </row>
    <row r="264" spans="1:27" x14ac:dyDescent="0.3">
      <c r="A264">
        <v>27.9726</v>
      </c>
      <c r="B264">
        <v>27.324200000000001</v>
      </c>
      <c r="C264">
        <v>27.265499999999999</v>
      </c>
      <c r="D264">
        <v>27.902000000000001</v>
      </c>
      <c r="E264">
        <v>28.461500000000001</v>
      </c>
      <c r="F264">
        <v>28.217300000000002</v>
      </c>
      <c r="G264">
        <v>28.0382</v>
      </c>
      <c r="H264">
        <v>28.517700000000001</v>
      </c>
      <c r="I264" t="s">
        <v>29</v>
      </c>
      <c r="J264" t="s">
        <v>30</v>
      </c>
      <c r="K264">
        <v>15</v>
      </c>
      <c r="L264">
        <v>15</v>
      </c>
      <c r="M264">
        <v>15</v>
      </c>
      <c r="N264">
        <v>71.8</v>
      </c>
      <c r="O264">
        <v>71.8</v>
      </c>
      <c r="P264">
        <v>71.8</v>
      </c>
      <c r="Q264">
        <v>14.981</v>
      </c>
      <c r="R264">
        <v>0</v>
      </c>
      <c r="S264">
        <v>221.81</v>
      </c>
      <c r="T264">
        <v>5651300000</v>
      </c>
      <c r="U264">
        <v>107</v>
      </c>
      <c r="V264">
        <v>1.8825399999999999E-2</v>
      </c>
      <c r="W264">
        <v>-0.692577</v>
      </c>
      <c r="X264">
        <v>-3.1904599999999999</v>
      </c>
      <c r="Y264" t="s">
        <v>1345</v>
      </c>
      <c r="Z264" t="s">
        <v>1345</v>
      </c>
      <c r="AA264" t="s">
        <v>1346</v>
      </c>
    </row>
    <row r="265" spans="1:27" x14ac:dyDescent="0.3">
      <c r="A265">
        <v>22.792300000000001</v>
      </c>
      <c r="B265">
        <v>22.881399999999999</v>
      </c>
      <c r="C265">
        <v>22.843599999999999</v>
      </c>
      <c r="D265">
        <v>22.402999999999999</v>
      </c>
      <c r="E265">
        <v>23.58</v>
      </c>
      <c r="F265">
        <v>23.542300000000001</v>
      </c>
      <c r="G265">
        <v>23.567799999999998</v>
      </c>
      <c r="H265">
        <v>23.0076</v>
      </c>
      <c r="I265" t="s">
        <v>29</v>
      </c>
      <c r="J265" t="s">
        <v>30</v>
      </c>
      <c r="K265">
        <v>3</v>
      </c>
      <c r="L265">
        <v>3</v>
      </c>
      <c r="M265">
        <v>3</v>
      </c>
      <c r="N265">
        <v>10.3</v>
      </c>
      <c r="O265">
        <v>10.3</v>
      </c>
      <c r="P265">
        <v>10.3</v>
      </c>
      <c r="Q265">
        <v>42.076999999999998</v>
      </c>
      <c r="R265">
        <v>0</v>
      </c>
      <c r="S265">
        <v>20.491</v>
      </c>
      <c r="T265">
        <v>202560000</v>
      </c>
      <c r="U265">
        <v>12</v>
      </c>
      <c r="V265">
        <v>7.9199400000000003E-3</v>
      </c>
      <c r="W265">
        <v>-0.69434600000000002</v>
      </c>
      <c r="X265">
        <v>-3.9069799999999999</v>
      </c>
      <c r="Y265" t="s">
        <v>651</v>
      </c>
      <c r="Z265" t="s">
        <v>651</v>
      </c>
      <c r="AA265" t="s">
        <v>652</v>
      </c>
    </row>
    <row r="266" spans="1:27" x14ac:dyDescent="0.3">
      <c r="A266">
        <v>24.3687</v>
      </c>
      <c r="B266">
        <v>25.238499999999998</v>
      </c>
      <c r="C266">
        <v>24.358599999999999</v>
      </c>
      <c r="D266">
        <v>24.721599999999999</v>
      </c>
      <c r="E266">
        <v>25.258700000000001</v>
      </c>
      <c r="F266">
        <v>24.971</v>
      </c>
      <c r="G266">
        <v>25.742999999999999</v>
      </c>
      <c r="H266">
        <v>25.509799999999998</v>
      </c>
      <c r="I266" t="s">
        <v>29</v>
      </c>
      <c r="J266" t="s">
        <v>30</v>
      </c>
      <c r="K266">
        <v>8</v>
      </c>
      <c r="L266">
        <v>7</v>
      </c>
      <c r="M266">
        <v>7</v>
      </c>
      <c r="N266">
        <v>3.4</v>
      </c>
      <c r="O266">
        <v>3.4</v>
      </c>
      <c r="P266">
        <v>3.4</v>
      </c>
      <c r="Q266">
        <v>256.31</v>
      </c>
      <c r="R266">
        <v>0</v>
      </c>
      <c r="S266">
        <v>85.715999999999994</v>
      </c>
      <c r="T266">
        <v>800730000</v>
      </c>
      <c r="U266">
        <v>26</v>
      </c>
      <c r="V266">
        <v>3.8789499999999998E-2</v>
      </c>
      <c r="W266">
        <v>-0.69876300000000002</v>
      </c>
      <c r="X266">
        <v>-2.6351900000000001</v>
      </c>
      <c r="Y266" t="s">
        <v>1442</v>
      </c>
      <c r="Z266" t="s">
        <v>1442</v>
      </c>
      <c r="AA266" t="s">
        <v>1443</v>
      </c>
    </row>
    <row r="267" spans="1:27" x14ac:dyDescent="0.3">
      <c r="A267">
        <v>24.575299999999999</v>
      </c>
      <c r="B267">
        <v>24.4178</v>
      </c>
      <c r="C267">
        <v>24.4</v>
      </c>
      <c r="D267">
        <v>24.533000000000001</v>
      </c>
      <c r="E267">
        <v>25.328499999999998</v>
      </c>
      <c r="F267">
        <v>25.084199999999999</v>
      </c>
      <c r="G267">
        <v>25.049199999999999</v>
      </c>
      <c r="H267">
        <v>25.261800000000001</v>
      </c>
      <c r="I267" t="s">
        <v>29</v>
      </c>
      <c r="J267" t="s">
        <v>30</v>
      </c>
      <c r="K267">
        <v>5</v>
      </c>
      <c r="L267">
        <v>5</v>
      </c>
      <c r="M267">
        <v>5</v>
      </c>
      <c r="N267">
        <v>26</v>
      </c>
      <c r="O267">
        <v>26</v>
      </c>
      <c r="P267">
        <v>26</v>
      </c>
      <c r="Q267">
        <v>31.64</v>
      </c>
      <c r="R267">
        <v>0</v>
      </c>
      <c r="S267">
        <v>107.36</v>
      </c>
      <c r="T267">
        <v>651180000</v>
      </c>
      <c r="U267">
        <v>28</v>
      </c>
      <c r="V267">
        <v>1.2572399999999999E-4</v>
      </c>
      <c r="W267">
        <v>-0.69938900000000004</v>
      </c>
      <c r="X267">
        <v>-8.7204300000000003</v>
      </c>
      <c r="Y267" t="s">
        <v>1206</v>
      </c>
      <c r="Z267" t="s">
        <v>1206</v>
      </c>
      <c r="AA267" t="s">
        <v>1207</v>
      </c>
    </row>
    <row r="268" spans="1:27" x14ac:dyDescent="0.3">
      <c r="A268">
        <v>28.078399999999998</v>
      </c>
      <c r="B268">
        <v>28.337599999999998</v>
      </c>
      <c r="C268">
        <v>27.863099999999999</v>
      </c>
      <c r="D268">
        <v>28.373999999999999</v>
      </c>
      <c r="E268">
        <v>28.944800000000001</v>
      </c>
      <c r="F268">
        <v>28.8309</v>
      </c>
      <c r="G268">
        <v>28.795500000000001</v>
      </c>
      <c r="H268">
        <v>28.8978</v>
      </c>
      <c r="I268" t="s">
        <v>29</v>
      </c>
      <c r="J268" t="s">
        <v>30</v>
      </c>
      <c r="K268">
        <v>26</v>
      </c>
      <c r="L268">
        <v>26</v>
      </c>
      <c r="M268">
        <v>26</v>
      </c>
      <c r="N268">
        <v>20.7</v>
      </c>
      <c r="O268">
        <v>20.7</v>
      </c>
      <c r="P268">
        <v>20.7</v>
      </c>
      <c r="Q268">
        <v>186.47</v>
      </c>
      <c r="R268">
        <v>0</v>
      </c>
      <c r="S268">
        <v>323.31</v>
      </c>
      <c r="T268">
        <v>7657500000</v>
      </c>
      <c r="U268">
        <v>158</v>
      </c>
      <c r="V268">
        <v>1.3045999999999999E-3</v>
      </c>
      <c r="W268">
        <v>-0.70399599999999996</v>
      </c>
      <c r="X268">
        <v>-5.6619900000000003</v>
      </c>
      <c r="Y268" t="s">
        <v>1438</v>
      </c>
      <c r="Z268" t="s">
        <v>1438</v>
      </c>
      <c r="AA268" t="s">
        <v>1439</v>
      </c>
    </row>
    <row r="269" spans="1:27" x14ac:dyDescent="0.3">
      <c r="A269">
        <v>25.799499999999998</v>
      </c>
      <c r="B269">
        <v>26.137599999999999</v>
      </c>
      <c r="C269">
        <v>26.4391</v>
      </c>
      <c r="D269">
        <v>25.7225</v>
      </c>
      <c r="E269">
        <v>26.4039</v>
      </c>
      <c r="F269">
        <v>27.032800000000002</v>
      </c>
      <c r="G269">
        <v>26.6858</v>
      </c>
      <c r="H269">
        <v>26.805</v>
      </c>
      <c r="I269" t="s">
        <v>29</v>
      </c>
      <c r="J269" t="s">
        <v>30</v>
      </c>
      <c r="K269">
        <v>4</v>
      </c>
      <c r="L269">
        <v>4</v>
      </c>
      <c r="M269">
        <v>4</v>
      </c>
      <c r="N269">
        <v>32.700000000000003</v>
      </c>
      <c r="O269">
        <v>32.700000000000003</v>
      </c>
      <c r="P269">
        <v>32.700000000000003</v>
      </c>
      <c r="Q269">
        <v>29.065999999999999</v>
      </c>
      <c r="R269">
        <v>0</v>
      </c>
      <c r="S269">
        <v>112.17</v>
      </c>
      <c r="T269">
        <v>1793100000</v>
      </c>
      <c r="U269">
        <v>25</v>
      </c>
      <c r="V269">
        <v>1.52567E-2</v>
      </c>
      <c r="W269">
        <v>-0.70719799999999999</v>
      </c>
      <c r="X269">
        <v>-3.3585600000000002</v>
      </c>
      <c r="Y269" t="s">
        <v>765</v>
      </c>
      <c r="Z269" t="s">
        <v>765</v>
      </c>
      <c r="AA269" t="s">
        <v>766</v>
      </c>
    </row>
    <row r="270" spans="1:27" x14ac:dyDescent="0.3">
      <c r="A270">
        <v>22.263200000000001</v>
      </c>
      <c r="B270">
        <v>22.279699999999998</v>
      </c>
      <c r="C270">
        <v>22.433399999999999</v>
      </c>
      <c r="D270">
        <v>22.403500000000001</v>
      </c>
      <c r="E270">
        <v>23.4679</v>
      </c>
      <c r="F270">
        <v>23.408999999999999</v>
      </c>
      <c r="G270">
        <v>22.386299999999999</v>
      </c>
      <c r="H270">
        <v>22.9694</v>
      </c>
      <c r="I270" t="s">
        <v>29</v>
      </c>
      <c r="J270" t="s">
        <v>30</v>
      </c>
      <c r="K270">
        <v>2</v>
      </c>
      <c r="L270">
        <v>2</v>
      </c>
      <c r="M270">
        <v>2</v>
      </c>
      <c r="N270">
        <v>33.9</v>
      </c>
      <c r="O270">
        <v>33.9</v>
      </c>
      <c r="P270">
        <v>33.9</v>
      </c>
      <c r="Q270">
        <v>11.955</v>
      </c>
      <c r="R270">
        <v>0</v>
      </c>
      <c r="S270">
        <v>27.92</v>
      </c>
      <c r="T270">
        <v>135460000</v>
      </c>
      <c r="U270">
        <v>14</v>
      </c>
      <c r="V270">
        <v>3.07108E-2</v>
      </c>
      <c r="W270">
        <v>-0.71320300000000003</v>
      </c>
      <c r="X270">
        <v>-2.8111199999999998</v>
      </c>
      <c r="Y270" t="s">
        <v>834</v>
      </c>
      <c r="Z270" t="s">
        <v>834</v>
      </c>
      <c r="AA270" t="s">
        <v>835</v>
      </c>
    </row>
    <row r="271" spans="1:27" x14ac:dyDescent="0.3">
      <c r="A271">
        <v>23.546600000000002</v>
      </c>
      <c r="B271">
        <v>23.8428</v>
      </c>
      <c r="C271">
        <v>23.319600000000001</v>
      </c>
      <c r="D271">
        <v>23.4405</v>
      </c>
      <c r="E271">
        <v>24.052299999999999</v>
      </c>
      <c r="F271">
        <v>23.999199999999998</v>
      </c>
      <c r="G271">
        <v>24.596499999999999</v>
      </c>
      <c r="H271">
        <v>24.390999999999998</v>
      </c>
      <c r="I271" t="s">
        <v>29</v>
      </c>
      <c r="J271" t="s">
        <v>30</v>
      </c>
      <c r="K271">
        <v>9</v>
      </c>
      <c r="L271">
        <v>9</v>
      </c>
      <c r="M271">
        <v>9</v>
      </c>
      <c r="N271">
        <v>9.3000000000000007</v>
      </c>
      <c r="O271">
        <v>9.3000000000000007</v>
      </c>
      <c r="P271">
        <v>9.3000000000000007</v>
      </c>
      <c r="Q271">
        <v>187.34</v>
      </c>
      <c r="R271">
        <v>0</v>
      </c>
      <c r="S271">
        <v>93.68</v>
      </c>
      <c r="T271">
        <v>309690000</v>
      </c>
      <c r="U271">
        <v>24</v>
      </c>
      <c r="V271">
        <v>7.1347099999999998E-3</v>
      </c>
      <c r="W271">
        <v>-0.72235700000000003</v>
      </c>
      <c r="X271">
        <v>-3.9980600000000002</v>
      </c>
      <c r="Y271" t="s">
        <v>677</v>
      </c>
      <c r="Z271" t="s">
        <v>677</v>
      </c>
      <c r="AA271" t="s">
        <v>678</v>
      </c>
    </row>
    <row r="272" spans="1:27" x14ac:dyDescent="0.3">
      <c r="A272">
        <v>24.375599999999999</v>
      </c>
      <c r="B272">
        <v>23.951599999999999</v>
      </c>
      <c r="C272">
        <v>23.796800000000001</v>
      </c>
      <c r="D272">
        <v>24.290700000000001</v>
      </c>
      <c r="E272">
        <v>25.105399999999999</v>
      </c>
      <c r="F272">
        <v>24.645</v>
      </c>
      <c r="G272">
        <v>24.7347</v>
      </c>
      <c r="H272">
        <v>24.882100000000001</v>
      </c>
      <c r="I272" t="s">
        <v>29</v>
      </c>
      <c r="J272" t="s">
        <v>30</v>
      </c>
      <c r="K272">
        <v>5</v>
      </c>
      <c r="L272">
        <v>5</v>
      </c>
      <c r="M272">
        <v>5</v>
      </c>
      <c r="N272">
        <v>36.700000000000003</v>
      </c>
      <c r="O272">
        <v>36.700000000000003</v>
      </c>
      <c r="P272">
        <v>36.700000000000003</v>
      </c>
      <c r="Q272">
        <v>25.062000000000001</v>
      </c>
      <c r="R272">
        <v>0</v>
      </c>
      <c r="S272">
        <v>80.507999999999996</v>
      </c>
      <c r="T272">
        <v>476140000</v>
      </c>
      <c r="U272">
        <v>20</v>
      </c>
      <c r="V272">
        <v>4.8894400000000001E-3</v>
      </c>
      <c r="W272">
        <v>-0.73811300000000002</v>
      </c>
      <c r="X272">
        <v>-4.3373400000000002</v>
      </c>
      <c r="Y272" t="s">
        <v>475</v>
      </c>
      <c r="Z272" t="s">
        <v>475</v>
      </c>
      <c r="AA272" t="s">
        <v>476</v>
      </c>
    </row>
    <row r="273" spans="1:27" x14ac:dyDescent="0.3">
      <c r="A273">
        <v>26.344100000000001</v>
      </c>
      <c r="B273">
        <v>26.478400000000001</v>
      </c>
      <c r="C273">
        <v>26.375599999999999</v>
      </c>
      <c r="D273">
        <v>26.729700000000001</v>
      </c>
      <c r="E273">
        <v>27.532699999999998</v>
      </c>
      <c r="F273">
        <v>27.2364</v>
      </c>
      <c r="G273">
        <v>27.032499999999999</v>
      </c>
      <c r="H273">
        <v>27.090900000000001</v>
      </c>
      <c r="I273" t="s">
        <v>29</v>
      </c>
      <c r="J273" t="s">
        <v>30</v>
      </c>
      <c r="K273">
        <v>18</v>
      </c>
      <c r="L273">
        <v>18</v>
      </c>
      <c r="M273">
        <v>12</v>
      </c>
      <c r="N273">
        <v>30.7</v>
      </c>
      <c r="O273">
        <v>30.7</v>
      </c>
      <c r="P273">
        <v>22.1</v>
      </c>
      <c r="Q273">
        <v>83.478999999999999</v>
      </c>
      <c r="R273">
        <v>0</v>
      </c>
      <c r="S273">
        <v>234.57</v>
      </c>
      <c r="T273">
        <v>2183300000</v>
      </c>
      <c r="U273">
        <v>85</v>
      </c>
      <c r="V273">
        <v>1.9677000000000002E-3</v>
      </c>
      <c r="W273">
        <v>-0.74119900000000005</v>
      </c>
      <c r="X273">
        <v>-5.22445</v>
      </c>
      <c r="Y273" t="s">
        <v>963</v>
      </c>
      <c r="Z273" t="s">
        <v>963</v>
      </c>
      <c r="AA273" t="s">
        <v>964</v>
      </c>
    </row>
    <row r="274" spans="1:27" x14ac:dyDescent="0.3">
      <c r="A274">
        <v>22.773900000000001</v>
      </c>
      <c r="B274">
        <v>23.069299999999998</v>
      </c>
      <c r="C274">
        <v>22.6906</v>
      </c>
      <c r="D274">
        <v>22.9176</v>
      </c>
      <c r="E274">
        <v>23.974299999999999</v>
      </c>
      <c r="F274">
        <v>23.341000000000001</v>
      </c>
      <c r="G274">
        <v>23.602</v>
      </c>
      <c r="H274">
        <v>23.501799999999999</v>
      </c>
      <c r="I274" t="s">
        <v>29</v>
      </c>
      <c r="J274" t="s">
        <v>30</v>
      </c>
      <c r="K274">
        <v>4</v>
      </c>
      <c r="L274">
        <v>4</v>
      </c>
      <c r="M274">
        <v>4</v>
      </c>
      <c r="N274">
        <v>17.7</v>
      </c>
      <c r="O274">
        <v>17.7</v>
      </c>
      <c r="P274">
        <v>17.7</v>
      </c>
      <c r="Q274">
        <v>48.548000000000002</v>
      </c>
      <c r="R274">
        <v>0</v>
      </c>
      <c r="S274">
        <v>36.517000000000003</v>
      </c>
      <c r="T274">
        <v>198250000</v>
      </c>
      <c r="U274">
        <v>18</v>
      </c>
      <c r="V274">
        <v>3.3513800000000002E-3</v>
      </c>
      <c r="W274">
        <v>-0.74193399999999998</v>
      </c>
      <c r="X274">
        <v>-4.6927199999999996</v>
      </c>
      <c r="Y274" t="s">
        <v>1155</v>
      </c>
      <c r="Z274" t="s">
        <v>1155</v>
      </c>
      <c r="AA274" t="s">
        <v>1156</v>
      </c>
    </row>
    <row r="275" spans="1:27" x14ac:dyDescent="0.3">
      <c r="A275">
        <v>27.133299999999998</v>
      </c>
      <c r="B275">
        <v>27.3141</v>
      </c>
      <c r="C275">
        <v>26.777699999999999</v>
      </c>
      <c r="D275">
        <v>27.591200000000001</v>
      </c>
      <c r="E275">
        <v>28.081499999999998</v>
      </c>
      <c r="F275">
        <v>27.648099999999999</v>
      </c>
      <c r="G275">
        <v>28.0945</v>
      </c>
      <c r="H275">
        <v>28.018899999999999</v>
      </c>
      <c r="I275" t="s">
        <v>29</v>
      </c>
      <c r="J275" t="s">
        <v>30</v>
      </c>
      <c r="K275">
        <v>10</v>
      </c>
      <c r="L275">
        <v>10</v>
      </c>
      <c r="M275">
        <v>10</v>
      </c>
      <c r="N275">
        <v>56.2</v>
      </c>
      <c r="O275">
        <v>56.2</v>
      </c>
      <c r="P275">
        <v>56.2</v>
      </c>
      <c r="Q275">
        <v>25.062999999999999</v>
      </c>
      <c r="R275">
        <v>0</v>
      </c>
      <c r="S275">
        <v>215.22</v>
      </c>
      <c r="T275">
        <v>4275200000</v>
      </c>
      <c r="U275">
        <v>75</v>
      </c>
      <c r="V275">
        <v>9.24438E-3</v>
      </c>
      <c r="W275">
        <v>-0.75668999999999997</v>
      </c>
      <c r="X275">
        <v>-3.7740800000000001</v>
      </c>
      <c r="Y275" t="s">
        <v>1180</v>
      </c>
      <c r="Z275" t="s">
        <v>1180</v>
      </c>
      <c r="AA275" t="s">
        <v>1181</v>
      </c>
    </row>
    <row r="276" spans="1:27" x14ac:dyDescent="0.3">
      <c r="A276" t="s">
        <v>41</v>
      </c>
      <c r="B276">
        <v>22.366700000000002</v>
      </c>
      <c r="C276" t="s">
        <v>41</v>
      </c>
      <c r="D276">
        <v>22.1404</v>
      </c>
      <c r="E276">
        <v>23.075500000000002</v>
      </c>
      <c r="F276">
        <v>23.1996</v>
      </c>
      <c r="G276" t="s">
        <v>41</v>
      </c>
      <c r="H276">
        <v>22.760999999999999</v>
      </c>
      <c r="I276" t="s">
        <v>29</v>
      </c>
      <c r="J276" t="s">
        <v>30</v>
      </c>
      <c r="K276">
        <v>3</v>
      </c>
      <c r="L276">
        <v>3</v>
      </c>
      <c r="M276">
        <v>3</v>
      </c>
      <c r="N276">
        <v>17.3</v>
      </c>
      <c r="O276">
        <v>17.3</v>
      </c>
      <c r="P276">
        <v>17.3</v>
      </c>
      <c r="Q276">
        <v>33.712000000000003</v>
      </c>
      <c r="R276">
        <v>0</v>
      </c>
      <c r="S276">
        <v>20.536999999999999</v>
      </c>
      <c r="T276">
        <v>69340000</v>
      </c>
      <c r="U276">
        <v>8</v>
      </c>
      <c r="V276">
        <v>2.7560899999999999E-2</v>
      </c>
      <c r="W276">
        <v>-0.75848300000000002</v>
      </c>
      <c r="X276">
        <v>-4.0246700000000004</v>
      </c>
      <c r="Y276" t="s">
        <v>1160</v>
      </c>
      <c r="Z276" t="s">
        <v>1160</v>
      </c>
      <c r="AA276" t="s">
        <v>1161</v>
      </c>
    </row>
    <row r="277" spans="1:27" x14ac:dyDescent="0.3">
      <c r="A277">
        <v>22.771000000000001</v>
      </c>
      <c r="B277">
        <v>23.194299999999998</v>
      </c>
      <c r="C277" t="s">
        <v>41</v>
      </c>
      <c r="D277">
        <v>23.510999999999999</v>
      </c>
      <c r="E277">
        <v>24.01</v>
      </c>
      <c r="F277" t="s">
        <v>41</v>
      </c>
      <c r="G277">
        <v>23.852799999999998</v>
      </c>
      <c r="H277">
        <v>23.932600000000001</v>
      </c>
      <c r="I277" t="s">
        <v>29</v>
      </c>
      <c r="J277" t="s">
        <v>30</v>
      </c>
      <c r="K277">
        <v>4</v>
      </c>
      <c r="L277">
        <v>4</v>
      </c>
      <c r="M277">
        <v>4</v>
      </c>
      <c r="N277">
        <v>13.2</v>
      </c>
      <c r="O277">
        <v>13.2</v>
      </c>
      <c r="P277">
        <v>13.2</v>
      </c>
      <c r="Q277">
        <v>47.917000000000002</v>
      </c>
      <c r="R277">
        <v>0</v>
      </c>
      <c r="S277">
        <v>35.665999999999997</v>
      </c>
      <c r="T277">
        <v>208440000</v>
      </c>
      <c r="U277">
        <v>10</v>
      </c>
      <c r="V277">
        <v>2.4266599999999999E-2</v>
      </c>
      <c r="W277">
        <v>-0.77307300000000001</v>
      </c>
      <c r="X277">
        <v>-3.5283500000000001</v>
      </c>
      <c r="Y277" t="s">
        <v>191</v>
      </c>
      <c r="Z277" t="s">
        <v>191</v>
      </c>
      <c r="AA277" t="s">
        <v>192</v>
      </c>
    </row>
    <row r="278" spans="1:27" x14ac:dyDescent="0.3">
      <c r="A278">
        <v>24.604299999999999</v>
      </c>
      <c r="B278">
        <v>25.481000000000002</v>
      </c>
      <c r="C278">
        <v>25.004100000000001</v>
      </c>
      <c r="D278">
        <v>24.877300000000002</v>
      </c>
      <c r="E278">
        <v>25.267199999999999</v>
      </c>
      <c r="F278">
        <v>26.166799999999999</v>
      </c>
      <c r="G278">
        <v>26.052700000000002</v>
      </c>
      <c r="H278">
        <v>25.668600000000001</v>
      </c>
      <c r="I278" t="s">
        <v>29</v>
      </c>
      <c r="J278" t="s">
        <v>30</v>
      </c>
      <c r="K278">
        <v>4</v>
      </c>
      <c r="L278">
        <v>4</v>
      </c>
      <c r="M278">
        <v>4</v>
      </c>
      <c r="N278">
        <v>18.399999999999999</v>
      </c>
      <c r="O278">
        <v>18.399999999999999</v>
      </c>
      <c r="P278">
        <v>18.399999999999999</v>
      </c>
      <c r="Q278">
        <v>28.821000000000002</v>
      </c>
      <c r="R278">
        <v>0</v>
      </c>
      <c r="S278">
        <v>61.886000000000003</v>
      </c>
      <c r="T278">
        <v>910860000</v>
      </c>
      <c r="U278">
        <v>34</v>
      </c>
      <c r="V278">
        <v>2.7057999999999999E-2</v>
      </c>
      <c r="W278">
        <v>-0.79711299999999996</v>
      </c>
      <c r="X278">
        <v>-2.9077999999999999</v>
      </c>
      <c r="Y278" t="s">
        <v>358</v>
      </c>
      <c r="Z278" t="s">
        <v>358</v>
      </c>
      <c r="AA278" t="s">
        <v>91</v>
      </c>
    </row>
    <row r="279" spans="1:27" x14ac:dyDescent="0.3">
      <c r="A279">
        <v>27.430499999999999</v>
      </c>
      <c r="B279">
        <v>27.514600000000002</v>
      </c>
      <c r="C279">
        <v>27.343800000000002</v>
      </c>
      <c r="D279">
        <v>27.7089</v>
      </c>
      <c r="E279">
        <v>28.250699999999998</v>
      </c>
      <c r="F279">
        <v>27.925599999999999</v>
      </c>
      <c r="G279">
        <v>28.498899999999999</v>
      </c>
      <c r="H279">
        <v>28.57</v>
      </c>
      <c r="I279" t="s">
        <v>29</v>
      </c>
      <c r="J279" t="s">
        <v>30</v>
      </c>
      <c r="K279">
        <v>13</v>
      </c>
      <c r="L279">
        <v>13</v>
      </c>
      <c r="M279">
        <v>13</v>
      </c>
      <c r="N279">
        <v>56.5</v>
      </c>
      <c r="O279">
        <v>56.5</v>
      </c>
      <c r="P279">
        <v>56.5</v>
      </c>
      <c r="Q279">
        <v>41.508000000000003</v>
      </c>
      <c r="R279">
        <v>0</v>
      </c>
      <c r="S279">
        <v>323.31</v>
      </c>
      <c r="T279">
        <v>4974700000</v>
      </c>
      <c r="U279">
        <v>102</v>
      </c>
      <c r="V279">
        <v>2.6733299999999998E-3</v>
      </c>
      <c r="W279">
        <v>-0.81185200000000002</v>
      </c>
      <c r="X279">
        <v>-4.9138400000000004</v>
      </c>
      <c r="Y279" t="s">
        <v>578</v>
      </c>
      <c r="Z279" t="s">
        <v>578</v>
      </c>
      <c r="AA279" t="s">
        <v>579</v>
      </c>
    </row>
    <row r="280" spans="1:27" x14ac:dyDescent="0.3">
      <c r="A280">
        <v>30.2104</v>
      </c>
      <c r="B280">
        <v>30.154800000000002</v>
      </c>
      <c r="C280">
        <v>30.366599999999998</v>
      </c>
      <c r="D280">
        <v>30.100100000000001</v>
      </c>
      <c r="E280">
        <v>30.796600000000002</v>
      </c>
      <c r="F280">
        <v>31.218399999999999</v>
      </c>
      <c r="G280">
        <v>31.100200000000001</v>
      </c>
      <c r="H280">
        <v>30.967500000000001</v>
      </c>
      <c r="I280" t="s">
        <v>29</v>
      </c>
      <c r="J280" t="s">
        <v>30</v>
      </c>
      <c r="K280">
        <v>24</v>
      </c>
      <c r="L280">
        <v>24</v>
      </c>
      <c r="M280">
        <v>24</v>
      </c>
      <c r="N280">
        <v>16.399999999999999</v>
      </c>
      <c r="O280">
        <v>16.399999999999999</v>
      </c>
      <c r="P280">
        <v>16.399999999999999</v>
      </c>
      <c r="Q280">
        <v>225.28</v>
      </c>
      <c r="R280">
        <v>0</v>
      </c>
      <c r="S280">
        <v>323.31</v>
      </c>
      <c r="T280">
        <v>33507000000</v>
      </c>
      <c r="U280">
        <v>271</v>
      </c>
      <c r="V280">
        <v>2.7487600000000002E-4</v>
      </c>
      <c r="W280">
        <v>-0.81271400000000005</v>
      </c>
      <c r="X280">
        <v>-7.5761200000000004</v>
      </c>
      <c r="Y280" t="s">
        <v>1494</v>
      </c>
      <c r="Z280" t="s">
        <v>1494</v>
      </c>
      <c r="AA280" t="s">
        <v>1495</v>
      </c>
    </row>
    <row r="281" spans="1:27" x14ac:dyDescent="0.3">
      <c r="A281">
        <v>28.389500000000002</v>
      </c>
      <c r="B281">
        <v>27.953299999999999</v>
      </c>
      <c r="C281">
        <v>28.253399999999999</v>
      </c>
      <c r="D281">
        <v>27.837299999999999</v>
      </c>
      <c r="E281">
        <v>28.7911</v>
      </c>
      <c r="F281">
        <v>29.0823</v>
      </c>
      <c r="G281">
        <v>28.9192</v>
      </c>
      <c r="H281">
        <v>28.923999999999999</v>
      </c>
      <c r="I281" t="s">
        <v>29</v>
      </c>
      <c r="J281" t="s">
        <v>30</v>
      </c>
      <c r="K281">
        <v>9</v>
      </c>
      <c r="L281">
        <v>9</v>
      </c>
      <c r="M281">
        <v>9</v>
      </c>
      <c r="N281">
        <v>12.1</v>
      </c>
      <c r="O281">
        <v>12.1</v>
      </c>
      <c r="P281">
        <v>12.1</v>
      </c>
      <c r="Q281">
        <v>120.76</v>
      </c>
      <c r="R281">
        <v>0</v>
      </c>
      <c r="S281">
        <v>115.43</v>
      </c>
      <c r="T281">
        <v>7685500000</v>
      </c>
      <c r="U281">
        <v>75</v>
      </c>
      <c r="V281">
        <v>1.15014E-3</v>
      </c>
      <c r="W281">
        <v>-0.82076300000000002</v>
      </c>
      <c r="X281">
        <v>-5.8012600000000001</v>
      </c>
      <c r="Y281" t="s">
        <v>275</v>
      </c>
      <c r="Z281" t="s">
        <v>275</v>
      </c>
      <c r="AA281" t="s">
        <v>276</v>
      </c>
    </row>
    <row r="282" spans="1:27" x14ac:dyDescent="0.3">
      <c r="A282">
        <v>23.4816</v>
      </c>
      <c r="B282">
        <v>23.898399999999999</v>
      </c>
      <c r="C282">
        <v>23.621400000000001</v>
      </c>
      <c r="D282">
        <v>23.473500000000001</v>
      </c>
      <c r="E282">
        <v>24.7864</v>
      </c>
      <c r="F282">
        <v>24.560600000000001</v>
      </c>
      <c r="G282">
        <v>24.261099999999999</v>
      </c>
      <c r="H282">
        <v>24.159099999999999</v>
      </c>
      <c r="I282" t="s">
        <v>29</v>
      </c>
      <c r="J282" t="s">
        <v>30</v>
      </c>
      <c r="K282">
        <v>7</v>
      </c>
      <c r="L282">
        <v>7</v>
      </c>
      <c r="M282">
        <v>7</v>
      </c>
      <c r="N282">
        <v>4.7</v>
      </c>
      <c r="O282">
        <v>4.7</v>
      </c>
      <c r="P282">
        <v>4.7</v>
      </c>
      <c r="Q282">
        <v>222.22</v>
      </c>
      <c r="R282">
        <v>0</v>
      </c>
      <c r="S282">
        <v>72.158000000000001</v>
      </c>
      <c r="T282">
        <v>396270000</v>
      </c>
      <c r="U282">
        <v>16</v>
      </c>
      <c r="V282">
        <v>3.2289699999999998E-3</v>
      </c>
      <c r="W282">
        <v>-0.82306699999999999</v>
      </c>
      <c r="X282">
        <v>-4.7286700000000002</v>
      </c>
      <c r="Y282" t="s">
        <v>1373</v>
      </c>
      <c r="Z282" t="s">
        <v>1373</v>
      </c>
      <c r="AA282" t="s">
        <v>1374</v>
      </c>
    </row>
    <row r="283" spans="1:27" x14ac:dyDescent="0.3">
      <c r="A283">
        <v>24.033300000000001</v>
      </c>
      <c r="B283">
        <v>24.110099999999999</v>
      </c>
      <c r="C283">
        <v>23.5853</v>
      </c>
      <c r="D283">
        <v>24.614000000000001</v>
      </c>
      <c r="E283">
        <v>24.919599999999999</v>
      </c>
      <c r="F283">
        <v>24.506799999999998</v>
      </c>
      <c r="G283">
        <v>25.2182</v>
      </c>
      <c r="H283">
        <v>24.997699999999998</v>
      </c>
      <c r="I283" t="s">
        <v>29</v>
      </c>
      <c r="J283" t="s">
        <v>30</v>
      </c>
      <c r="K283">
        <v>2</v>
      </c>
      <c r="L283">
        <v>2</v>
      </c>
      <c r="M283">
        <v>2</v>
      </c>
      <c r="N283">
        <v>20.5</v>
      </c>
      <c r="O283">
        <v>20.5</v>
      </c>
      <c r="P283">
        <v>20.5</v>
      </c>
      <c r="Q283">
        <v>23.63</v>
      </c>
      <c r="R283">
        <v>0</v>
      </c>
      <c r="S283">
        <v>71.840999999999994</v>
      </c>
      <c r="T283">
        <v>498720000</v>
      </c>
      <c r="U283">
        <v>15</v>
      </c>
      <c r="V283">
        <v>1.8632900000000001E-2</v>
      </c>
      <c r="W283">
        <v>-0.82490300000000005</v>
      </c>
      <c r="X283">
        <v>-3.1985999999999999</v>
      </c>
      <c r="Y283" t="s">
        <v>1012</v>
      </c>
      <c r="Z283" t="s">
        <v>1012</v>
      </c>
      <c r="AA283" t="s">
        <v>1013</v>
      </c>
    </row>
    <row r="284" spans="1:27" x14ac:dyDescent="0.3">
      <c r="A284">
        <v>27.7958</v>
      </c>
      <c r="B284">
        <v>27.234300000000001</v>
      </c>
      <c r="C284">
        <v>27.4221</v>
      </c>
      <c r="D284">
        <v>27.6112</v>
      </c>
      <c r="E284">
        <v>28.342300000000002</v>
      </c>
      <c r="F284">
        <v>28.002099999999999</v>
      </c>
      <c r="G284">
        <v>28.517199999999999</v>
      </c>
      <c r="H284">
        <v>28.5731</v>
      </c>
      <c r="I284" t="s">
        <v>29</v>
      </c>
      <c r="J284" t="s">
        <v>30</v>
      </c>
      <c r="K284">
        <v>19</v>
      </c>
      <c r="L284">
        <v>19</v>
      </c>
      <c r="M284">
        <v>19</v>
      </c>
      <c r="N284">
        <v>14.4</v>
      </c>
      <c r="O284">
        <v>14.4</v>
      </c>
      <c r="P284">
        <v>14.4</v>
      </c>
      <c r="Q284">
        <v>191.54</v>
      </c>
      <c r="R284">
        <v>0</v>
      </c>
      <c r="S284">
        <v>323.31</v>
      </c>
      <c r="T284">
        <v>5565900000</v>
      </c>
      <c r="U284">
        <v>124</v>
      </c>
      <c r="V284">
        <v>3.0826899999999999E-3</v>
      </c>
      <c r="W284">
        <v>-0.84279499999999996</v>
      </c>
      <c r="X284">
        <v>-4.7736999999999998</v>
      </c>
      <c r="Y284" t="s">
        <v>202</v>
      </c>
      <c r="Z284" t="s">
        <v>202</v>
      </c>
      <c r="AA284" t="s">
        <v>203</v>
      </c>
    </row>
    <row r="285" spans="1:27" x14ac:dyDescent="0.3">
      <c r="A285">
        <v>23.505500000000001</v>
      </c>
      <c r="B285">
        <v>23.947700000000001</v>
      </c>
      <c r="C285">
        <v>23.952500000000001</v>
      </c>
      <c r="D285">
        <v>24.063500000000001</v>
      </c>
      <c r="E285">
        <v>24.482800000000001</v>
      </c>
      <c r="F285">
        <v>24.6798</v>
      </c>
      <c r="G285">
        <v>24.892399999999999</v>
      </c>
      <c r="H285">
        <v>24.793299999999999</v>
      </c>
      <c r="I285" t="s">
        <v>29</v>
      </c>
      <c r="J285" t="s">
        <v>30</v>
      </c>
      <c r="K285">
        <v>3</v>
      </c>
      <c r="L285">
        <v>3</v>
      </c>
      <c r="M285">
        <v>3</v>
      </c>
      <c r="N285">
        <v>4.0999999999999996</v>
      </c>
      <c r="O285">
        <v>4.0999999999999996</v>
      </c>
      <c r="P285">
        <v>4.0999999999999996</v>
      </c>
      <c r="Q285">
        <v>142.81</v>
      </c>
      <c r="R285">
        <v>0</v>
      </c>
      <c r="S285">
        <v>20.812000000000001</v>
      </c>
      <c r="T285">
        <v>361630000</v>
      </c>
      <c r="U285">
        <v>6</v>
      </c>
      <c r="V285">
        <v>1.41658E-3</v>
      </c>
      <c r="W285">
        <v>-0.84476799999999996</v>
      </c>
      <c r="X285">
        <v>-5.5723000000000003</v>
      </c>
      <c r="Y285" t="s">
        <v>1229</v>
      </c>
      <c r="Z285" t="s">
        <v>1229</v>
      </c>
      <c r="AA285" t="s">
        <v>1230</v>
      </c>
    </row>
    <row r="286" spans="1:27" x14ac:dyDescent="0.3">
      <c r="A286">
        <v>25.5214</v>
      </c>
      <c r="B286">
        <v>25.711099999999998</v>
      </c>
      <c r="C286">
        <v>25.6919</v>
      </c>
      <c r="D286">
        <v>25.6648</v>
      </c>
      <c r="E286">
        <v>25.9818</v>
      </c>
      <c r="F286">
        <v>26.7881</v>
      </c>
      <c r="G286">
        <v>26.828099999999999</v>
      </c>
      <c r="H286">
        <v>26.4544</v>
      </c>
      <c r="I286" t="s">
        <v>29</v>
      </c>
      <c r="J286" t="s">
        <v>30</v>
      </c>
      <c r="K286">
        <v>11</v>
      </c>
      <c r="L286">
        <v>11</v>
      </c>
      <c r="M286">
        <v>11</v>
      </c>
      <c r="N286">
        <v>18.8</v>
      </c>
      <c r="O286">
        <v>18.8</v>
      </c>
      <c r="P286">
        <v>18.8</v>
      </c>
      <c r="Q286">
        <v>105.47</v>
      </c>
      <c r="R286">
        <v>0</v>
      </c>
      <c r="S286">
        <v>222.15</v>
      </c>
      <c r="T286">
        <v>1435700000</v>
      </c>
      <c r="U286">
        <v>62</v>
      </c>
      <c r="V286">
        <v>5.0014500000000002E-3</v>
      </c>
      <c r="W286">
        <v>-0.86577599999999999</v>
      </c>
      <c r="X286">
        <v>-4.31656</v>
      </c>
      <c r="Y286" t="s">
        <v>1193</v>
      </c>
      <c r="Z286" t="s">
        <v>1193</v>
      </c>
      <c r="AA286" t="s">
        <v>1194</v>
      </c>
    </row>
    <row r="287" spans="1:27" x14ac:dyDescent="0.3">
      <c r="A287">
        <v>30.144100000000002</v>
      </c>
      <c r="B287">
        <v>30.3489</v>
      </c>
      <c r="C287">
        <v>30.309100000000001</v>
      </c>
      <c r="D287">
        <v>30.156300000000002</v>
      </c>
      <c r="E287">
        <v>31.0974</v>
      </c>
      <c r="F287">
        <v>31.125599999999999</v>
      </c>
      <c r="G287">
        <v>31.2455</v>
      </c>
      <c r="H287">
        <v>30.9602</v>
      </c>
      <c r="I287" t="s">
        <v>29</v>
      </c>
      <c r="J287" t="s">
        <v>30</v>
      </c>
      <c r="K287">
        <v>26</v>
      </c>
      <c r="L287">
        <v>26</v>
      </c>
      <c r="M287">
        <v>26</v>
      </c>
      <c r="N287">
        <v>68.8</v>
      </c>
      <c r="O287">
        <v>68.8</v>
      </c>
      <c r="P287">
        <v>68.8</v>
      </c>
      <c r="Q287">
        <v>56.454000000000001</v>
      </c>
      <c r="R287">
        <v>0</v>
      </c>
      <c r="S287">
        <v>323.31</v>
      </c>
      <c r="T287">
        <v>31862000000</v>
      </c>
      <c r="U287">
        <v>302</v>
      </c>
      <c r="V287" s="1">
        <v>3.2719699999999998E-5</v>
      </c>
      <c r="W287">
        <v>-0.86758800000000003</v>
      </c>
      <c r="X287">
        <v>-11.0482</v>
      </c>
      <c r="Y287" t="s">
        <v>281</v>
      </c>
      <c r="Z287" t="s">
        <v>281</v>
      </c>
      <c r="AA287" t="s">
        <v>282</v>
      </c>
    </row>
    <row r="288" spans="1:27" x14ac:dyDescent="0.3">
      <c r="A288">
        <v>28.5091</v>
      </c>
      <c r="B288">
        <v>28.322900000000001</v>
      </c>
      <c r="C288">
        <v>28.493200000000002</v>
      </c>
      <c r="D288">
        <v>28.231200000000001</v>
      </c>
      <c r="E288">
        <v>29.198699999999999</v>
      </c>
      <c r="F288">
        <v>29.4359</v>
      </c>
      <c r="G288">
        <v>29.217400000000001</v>
      </c>
      <c r="H288">
        <v>29.196400000000001</v>
      </c>
      <c r="I288" t="s">
        <v>29</v>
      </c>
      <c r="J288" t="s">
        <v>30</v>
      </c>
      <c r="K288">
        <v>28</v>
      </c>
      <c r="L288">
        <v>28</v>
      </c>
      <c r="M288">
        <v>28</v>
      </c>
      <c r="N288">
        <v>17.8</v>
      </c>
      <c r="O288">
        <v>17.8</v>
      </c>
      <c r="P288">
        <v>17.8</v>
      </c>
      <c r="Q288">
        <v>225.89</v>
      </c>
      <c r="R288">
        <v>0</v>
      </c>
      <c r="S288">
        <v>323.31</v>
      </c>
      <c r="T288">
        <v>9430200000</v>
      </c>
      <c r="U288">
        <v>190</v>
      </c>
      <c r="V288" s="1">
        <v>6.4723799999999999E-5</v>
      </c>
      <c r="W288">
        <v>-0.87297400000000003</v>
      </c>
      <c r="X288">
        <v>-9.8069199999999999</v>
      </c>
      <c r="Y288" t="s">
        <v>887</v>
      </c>
      <c r="Z288" t="s">
        <v>887</v>
      </c>
      <c r="AA288" t="s">
        <v>888</v>
      </c>
    </row>
    <row r="289" spans="1:27" x14ac:dyDescent="0.3">
      <c r="A289">
        <v>23.225200000000001</v>
      </c>
      <c r="B289">
        <v>23.788699999999999</v>
      </c>
      <c r="C289">
        <v>23.268599999999999</v>
      </c>
      <c r="D289">
        <v>23.651199999999999</v>
      </c>
      <c r="E289">
        <v>24.413799999999998</v>
      </c>
      <c r="F289">
        <v>24.084199999999999</v>
      </c>
      <c r="G289">
        <v>24.523</v>
      </c>
      <c r="H289">
        <v>24.4145</v>
      </c>
      <c r="I289" t="s">
        <v>29</v>
      </c>
      <c r="J289" t="s">
        <v>30</v>
      </c>
      <c r="K289">
        <v>7</v>
      </c>
      <c r="L289">
        <v>7</v>
      </c>
      <c r="M289">
        <v>7</v>
      </c>
      <c r="N289">
        <v>15.4</v>
      </c>
      <c r="O289">
        <v>15.4</v>
      </c>
      <c r="P289">
        <v>15.4</v>
      </c>
      <c r="Q289">
        <v>85.879000000000005</v>
      </c>
      <c r="R289">
        <v>0</v>
      </c>
      <c r="S289">
        <v>81.411000000000001</v>
      </c>
      <c r="T289">
        <v>351400000</v>
      </c>
      <c r="U289">
        <v>23</v>
      </c>
      <c r="V289">
        <v>2.0527700000000002E-3</v>
      </c>
      <c r="W289">
        <v>-0.87546000000000002</v>
      </c>
      <c r="X289">
        <v>-5.18079</v>
      </c>
      <c r="Y289" t="s">
        <v>811</v>
      </c>
      <c r="Z289" t="s">
        <v>811</v>
      </c>
      <c r="AA289" t="s">
        <v>812</v>
      </c>
    </row>
    <row r="290" spans="1:27" x14ac:dyDescent="0.3">
      <c r="A290">
        <v>24.1127</v>
      </c>
      <c r="B290">
        <v>24.047499999999999</v>
      </c>
      <c r="C290">
        <v>24.088100000000001</v>
      </c>
      <c r="D290">
        <v>24.206399999999999</v>
      </c>
      <c r="E290">
        <v>25.0367</v>
      </c>
      <c r="F290">
        <v>24.657399999999999</v>
      </c>
      <c r="G290">
        <v>25.0214</v>
      </c>
      <c r="H290">
        <v>25.242100000000001</v>
      </c>
      <c r="I290" t="s">
        <v>29</v>
      </c>
      <c r="J290" t="s">
        <v>30</v>
      </c>
      <c r="K290">
        <v>3</v>
      </c>
      <c r="L290">
        <v>3</v>
      </c>
      <c r="M290">
        <v>3</v>
      </c>
      <c r="N290">
        <v>39.799999999999997</v>
      </c>
      <c r="O290">
        <v>39.799999999999997</v>
      </c>
      <c r="P290">
        <v>39.799999999999997</v>
      </c>
      <c r="Q290">
        <v>11.808</v>
      </c>
      <c r="R290">
        <v>0</v>
      </c>
      <c r="S290">
        <v>58.034999999999997</v>
      </c>
      <c r="T290">
        <v>489220000</v>
      </c>
      <c r="U290">
        <v>17</v>
      </c>
      <c r="V290">
        <v>4.4314499999999999E-4</v>
      </c>
      <c r="W290">
        <v>-0.87573400000000001</v>
      </c>
      <c r="X290">
        <v>-6.9416399999999996</v>
      </c>
      <c r="Y290" t="s">
        <v>373</v>
      </c>
      <c r="Z290" t="s">
        <v>373</v>
      </c>
      <c r="AA290" t="s">
        <v>374</v>
      </c>
    </row>
    <row r="291" spans="1:27" x14ac:dyDescent="0.3">
      <c r="A291">
        <v>27.229199999999999</v>
      </c>
      <c r="B291">
        <v>26.762899999999998</v>
      </c>
      <c r="C291">
        <v>26.969799999999999</v>
      </c>
      <c r="D291">
        <v>26.6861</v>
      </c>
      <c r="E291">
        <v>27.652899999999999</v>
      </c>
      <c r="F291">
        <v>27.6265</v>
      </c>
      <c r="G291">
        <v>27.9985</v>
      </c>
      <c r="H291">
        <v>27.8841</v>
      </c>
      <c r="I291" t="s">
        <v>29</v>
      </c>
      <c r="J291" t="s">
        <v>30</v>
      </c>
      <c r="K291">
        <v>7</v>
      </c>
      <c r="L291">
        <v>7</v>
      </c>
      <c r="M291">
        <v>7</v>
      </c>
      <c r="N291">
        <v>40.799999999999997</v>
      </c>
      <c r="O291">
        <v>40.799999999999997</v>
      </c>
      <c r="P291">
        <v>40.799999999999997</v>
      </c>
      <c r="Q291">
        <v>23.231000000000002</v>
      </c>
      <c r="R291">
        <v>0</v>
      </c>
      <c r="S291">
        <v>144.31</v>
      </c>
      <c r="T291">
        <v>3536300000</v>
      </c>
      <c r="U291">
        <v>50</v>
      </c>
      <c r="V291">
        <v>1.1493899999999999E-3</v>
      </c>
      <c r="W291">
        <v>-0.87849999999999995</v>
      </c>
      <c r="X291">
        <v>-5.80199</v>
      </c>
      <c r="Y291" t="s">
        <v>1210</v>
      </c>
      <c r="Z291" t="s">
        <v>1210</v>
      </c>
      <c r="AA291" t="s">
        <v>1211</v>
      </c>
    </row>
    <row r="292" spans="1:27" x14ac:dyDescent="0.3">
      <c r="A292">
        <v>29.989599999999999</v>
      </c>
      <c r="B292">
        <v>29.726600000000001</v>
      </c>
      <c r="C292">
        <v>29.880800000000001</v>
      </c>
      <c r="D292">
        <v>29.505099999999999</v>
      </c>
      <c r="E292">
        <v>30.581099999999999</v>
      </c>
      <c r="F292">
        <v>30.649000000000001</v>
      </c>
      <c r="G292">
        <v>30.7254</v>
      </c>
      <c r="H292">
        <v>30.662299999999998</v>
      </c>
      <c r="I292" t="s">
        <v>29</v>
      </c>
      <c r="J292" t="s">
        <v>30</v>
      </c>
      <c r="K292">
        <v>9</v>
      </c>
      <c r="L292">
        <v>9</v>
      </c>
      <c r="M292">
        <v>9</v>
      </c>
      <c r="N292">
        <v>48.6</v>
      </c>
      <c r="O292">
        <v>48.6</v>
      </c>
      <c r="P292">
        <v>48.6</v>
      </c>
      <c r="Q292">
        <v>28.548999999999999</v>
      </c>
      <c r="R292">
        <v>0</v>
      </c>
      <c r="S292">
        <v>202.49</v>
      </c>
      <c r="T292">
        <v>25739000000</v>
      </c>
      <c r="U292">
        <v>132</v>
      </c>
      <c r="V292">
        <v>1.9616600000000001E-4</v>
      </c>
      <c r="W292">
        <v>-0.87893100000000002</v>
      </c>
      <c r="X292">
        <v>-8.0528099999999991</v>
      </c>
      <c r="Y292" t="s">
        <v>1200</v>
      </c>
      <c r="Z292" t="s">
        <v>1200</v>
      </c>
      <c r="AA292" t="s">
        <v>1201</v>
      </c>
    </row>
    <row r="293" spans="1:27" x14ac:dyDescent="0.3">
      <c r="A293">
        <v>25.1723</v>
      </c>
      <c r="B293">
        <v>25.2042</v>
      </c>
      <c r="C293">
        <v>24.8307</v>
      </c>
      <c r="D293">
        <v>25.358899999999998</v>
      </c>
      <c r="E293">
        <v>26.079000000000001</v>
      </c>
      <c r="F293">
        <v>25.8992</v>
      </c>
      <c r="G293">
        <v>26.0898</v>
      </c>
      <c r="H293">
        <v>26.017099999999999</v>
      </c>
      <c r="I293" t="s">
        <v>29</v>
      </c>
      <c r="J293" t="s">
        <v>30</v>
      </c>
      <c r="K293">
        <v>4</v>
      </c>
      <c r="L293">
        <v>4</v>
      </c>
      <c r="M293">
        <v>4</v>
      </c>
      <c r="N293">
        <v>33.299999999999997</v>
      </c>
      <c r="O293">
        <v>33.299999999999997</v>
      </c>
      <c r="P293">
        <v>33.299999999999997</v>
      </c>
      <c r="Q293">
        <v>17.393000000000001</v>
      </c>
      <c r="R293">
        <v>0</v>
      </c>
      <c r="S293">
        <v>69.903000000000006</v>
      </c>
      <c r="T293">
        <v>1007800000</v>
      </c>
      <c r="U293">
        <v>33</v>
      </c>
      <c r="V293">
        <v>3.23469E-4</v>
      </c>
      <c r="W293">
        <v>-0.87973999999999997</v>
      </c>
      <c r="X293">
        <v>-7.3547099999999999</v>
      </c>
      <c r="Y293" t="s">
        <v>1284</v>
      </c>
      <c r="Z293" t="s">
        <v>1284</v>
      </c>
      <c r="AA293" t="s">
        <v>1285</v>
      </c>
    </row>
    <row r="294" spans="1:27" x14ac:dyDescent="0.3">
      <c r="A294">
        <v>28.8002</v>
      </c>
      <c r="B294">
        <v>29.281700000000001</v>
      </c>
      <c r="C294">
        <v>28.818999999999999</v>
      </c>
      <c r="D294">
        <v>28.650500000000001</v>
      </c>
      <c r="E294">
        <v>29.717199999999998</v>
      </c>
      <c r="F294">
        <v>30.0364</v>
      </c>
      <c r="G294">
        <v>29.570699999999999</v>
      </c>
      <c r="H294">
        <v>29.752300000000002</v>
      </c>
      <c r="I294" t="s">
        <v>29</v>
      </c>
      <c r="J294" t="s">
        <v>30</v>
      </c>
      <c r="K294">
        <v>6</v>
      </c>
      <c r="L294">
        <v>6</v>
      </c>
      <c r="M294">
        <v>2</v>
      </c>
      <c r="N294">
        <v>14.9</v>
      </c>
      <c r="O294">
        <v>14.9</v>
      </c>
      <c r="P294">
        <v>5.0999999999999996</v>
      </c>
      <c r="Q294">
        <v>287.20999999999998</v>
      </c>
      <c r="R294">
        <v>0</v>
      </c>
      <c r="S294">
        <v>97.402000000000001</v>
      </c>
      <c r="T294">
        <v>13418000000</v>
      </c>
      <c r="U294">
        <v>81</v>
      </c>
      <c r="V294">
        <v>1.9137500000000001E-3</v>
      </c>
      <c r="W294">
        <v>-0.88124499999999995</v>
      </c>
      <c r="X294">
        <v>-5.2532699999999997</v>
      </c>
      <c r="Y294" t="s">
        <v>428</v>
      </c>
      <c r="Z294" t="s">
        <v>429</v>
      </c>
      <c r="AA294" t="s">
        <v>430</v>
      </c>
    </row>
    <row r="295" spans="1:27" x14ac:dyDescent="0.3">
      <c r="A295">
        <v>23.779900000000001</v>
      </c>
      <c r="B295">
        <v>23.847999999999999</v>
      </c>
      <c r="C295">
        <v>23.639099999999999</v>
      </c>
      <c r="D295">
        <v>23.778199999999998</v>
      </c>
      <c r="E295">
        <v>24.7651</v>
      </c>
      <c r="F295">
        <v>24.583500000000001</v>
      </c>
      <c r="G295">
        <v>24.5687</v>
      </c>
      <c r="H295">
        <v>24.686299999999999</v>
      </c>
      <c r="I295" t="s">
        <v>29</v>
      </c>
      <c r="J295" t="s">
        <v>30</v>
      </c>
      <c r="K295">
        <v>6</v>
      </c>
      <c r="L295">
        <v>6</v>
      </c>
      <c r="M295">
        <v>6</v>
      </c>
      <c r="N295">
        <v>29.7</v>
      </c>
      <c r="O295">
        <v>29.7</v>
      </c>
      <c r="P295">
        <v>29.7</v>
      </c>
      <c r="Q295">
        <v>37.328000000000003</v>
      </c>
      <c r="R295">
        <v>0</v>
      </c>
      <c r="S295">
        <v>60.372</v>
      </c>
      <c r="T295">
        <v>366860000</v>
      </c>
      <c r="U295">
        <v>20</v>
      </c>
      <c r="V295" s="1">
        <v>8.3990099999999994E-6</v>
      </c>
      <c r="W295">
        <v>-0.88961000000000001</v>
      </c>
      <c r="X295">
        <v>-13.9665</v>
      </c>
      <c r="Y295" t="s">
        <v>1110</v>
      </c>
      <c r="Z295" t="s">
        <v>1110</v>
      </c>
      <c r="AA295" t="s">
        <v>1111</v>
      </c>
    </row>
    <row r="296" spans="1:27" x14ac:dyDescent="0.3">
      <c r="A296">
        <v>24.508299999999998</v>
      </c>
      <c r="B296">
        <v>24.235900000000001</v>
      </c>
      <c r="C296">
        <v>24.633900000000001</v>
      </c>
      <c r="D296">
        <v>24.317499999999999</v>
      </c>
      <c r="E296">
        <v>25.1248</v>
      </c>
      <c r="F296">
        <v>25.233699999999999</v>
      </c>
      <c r="G296">
        <v>25.523</v>
      </c>
      <c r="H296">
        <v>25.375</v>
      </c>
      <c r="I296" t="s">
        <v>29</v>
      </c>
      <c r="J296" t="s">
        <v>30</v>
      </c>
      <c r="K296">
        <v>9</v>
      </c>
      <c r="L296">
        <v>9</v>
      </c>
      <c r="M296">
        <v>9</v>
      </c>
      <c r="N296">
        <v>41.4</v>
      </c>
      <c r="O296">
        <v>41.4</v>
      </c>
      <c r="P296">
        <v>41.4</v>
      </c>
      <c r="Q296">
        <v>39.877000000000002</v>
      </c>
      <c r="R296">
        <v>0</v>
      </c>
      <c r="S296">
        <v>156.13999999999999</v>
      </c>
      <c r="T296">
        <v>633600000</v>
      </c>
      <c r="U296">
        <v>40</v>
      </c>
      <c r="V296">
        <v>3.8581999999999999E-4</v>
      </c>
      <c r="W296">
        <v>-0.89027000000000001</v>
      </c>
      <c r="X296">
        <v>-7.1210100000000001</v>
      </c>
      <c r="Y296" t="s">
        <v>910</v>
      </c>
      <c r="Z296" t="s">
        <v>910</v>
      </c>
      <c r="AA296" t="s">
        <v>911</v>
      </c>
    </row>
    <row r="297" spans="1:27" x14ac:dyDescent="0.3">
      <c r="A297">
        <v>23.0413</v>
      </c>
      <c r="B297">
        <v>22.7516</v>
      </c>
      <c r="C297">
        <v>22.8048</v>
      </c>
      <c r="D297">
        <v>22.5655</v>
      </c>
      <c r="E297">
        <v>23.947500000000002</v>
      </c>
      <c r="F297">
        <v>24.105499999999999</v>
      </c>
      <c r="G297">
        <v>23.1389</v>
      </c>
      <c r="H297">
        <v>23.536899999999999</v>
      </c>
      <c r="I297" t="s">
        <v>29</v>
      </c>
      <c r="J297" t="s">
        <v>30</v>
      </c>
      <c r="K297">
        <v>10</v>
      </c>
      <c r="L297">
        <v>10</v>
      </c>
      <c r="M297">
        <v>10</v>
      </c>
      <c r="N297">
        <v>9.5</v>
      </c>
      <c r="O297">
        <v>9.5</v>
      </c>
      <c r="P297">
        <v>9.5</v>
      </c>
      <c r="Q297">
        <v>233.48</v>
      </c>
      <c r="R297">
        <v>0</v>
      </c>
      <c r="S297">
        <v>103.45</v>
      </c>
      <c r="T297">
        <v>256130000</v>
      </c>
      <c r="U297">
        <v>23</v>
      </c>
      <c r="V297">
        <v>9.6015600000000003E-3</v>
      </c>
      <c r="W297">
        <v>-0.89143600000000001</v>
      </c>
      <c r="X297">
        <v>-3.7418499999999999</v>
      </c>
      <c r="Y297" t="s">
        <v>135</v>
      </c>
      <c r="Z297" t="s">
        <v>135</v>
      </c>
      <c r="AA297" t="s">
        <v>136</v>
      </c>
    </row>
    <row r="298" spans="1:27" x14ac:dyDescent="0.3">
      <c r="A298">
        <v>27.741199999999999</v>
      </c>
      <c r="B298">
        <v>28.125299999999999</v>
      </c>
      <c r="C298">
        <v>27.6174</v>
      </c>
      <c r="D298">
        <v>27.4941</v>
      </c>
      <c r="E298">
        <v>28.3874</v>
      </c>
      <c r="F298">
        <v>28.924399999999999</v>
      </c>
      <c r="G298">
        <v>28.578099999999999</v>
      </c>
      <c r="H298">
        <v>28.677499999999998</v>
      </c>
      <c r="I298" t="s">
        <v>29</v>
      </c>
      <c r="J298" t="s">
        <v>30</v>
      </c>
      <c r="K298">
        <v>10</v>
      </c>
      <c r="L298">
        <v>10</v>
      </c>
      <c r="M298">
        <v>10</v>
      </c>
      <c r="N298">
        <v>54.8</v>
      </c>
      <c r="O298">
        <v>54.8</v>
      </c>
      <c r="P298">
        <v>54.8</v>
      </c>
      <c r="Q298">
        <v>27.811</v>
      </c>
      <c r="R298">
        <v>0</v>
      </c>
      <c r="S298">
        <v>273.87</v>
      </c>
      <c r="T298">
        <v>6402600000</v>
      </c>
      <c r="U298">
        <v>97</v>
      </c>
      <c r="V298">
        <v>2.2560800000000002E-3</v>
      </c>
      <c r="W298">
        <v>-0.89734800000000003</v>
      </c>
      <c r="X298">
        <v>-5.0842499999999999</v>
      </c>
      <c r="Y298" t="s">
        <v>978</v>
      </c>
      <c r="Z298" t="s">
        <v>978</v>
      </c>
      <c r="AA298" t="s">
        <v>91</v>
      </c>
    </row>
    <row r="299" spans="1:27" x14ac:dyDescent="0.3">
      <c r="A299">
        <v>27.775200000000002</v>
      </c>
      <c r="B299">
        <v>27.691400000000002</v>
      </c>
      <c r="C299">
        <v>27.664899999999999</v>
      </c>
      <c r="D299">
        <v>27.839700000000001</v>
      </c>
      <c r="E299">
        <v>28.334599999999998</v>
      </c>
      <c r="F299">
        <v>28.561499999999999</v>
      </c>
      <c r="G299">
        <v>28.7742</v>
      </c>
      <c r="H299">
        <v>28.904299999999999</v>
      </c>
      <c r="I299" t="s">
        <v>29</v>
      </c>
      <c r="J299" t="s">
        <v>30</v>
      </c>
      <c r="K299">
        <v>6</v>
      </c>
      <c r="L299">
        <v>6</v>
      </c>
      <c r="M299">
        <v>6</v>
      </c>
      <c r="N299">
        <v>24.8</v>
      </c>
      <c r="O299">
        <v>24.8</v>
      </c>
      <c r="P299">
        <v>24.8</v>
      </c>
      <c r="Q299">
        <v>47.673999999999999</v>
      </c>
      <c r="R299">
        <v>0</v>
      </c>
      <c r="S299">
        <v>276.57</v>
      </c>
      <c r="T299">
        <v>6009200000</v>
      </c>
      <c r="U299">
        <v>56</v>
      </c>
      <c r="V299">
        <v>4.68813E-4</v>
      </c>
      <c r="W299">
        <v>-0.90085400000000004</v>
      </c>
      <c r="X299">
        <v>-6.8697900000000001</v>
      </c>
      <c r="Y299" t="s">
        <v>1422</v>
      </c>
      <c r="Z299" t="s">
        <v>1422</v>
      </c>
      <c r="AA299" t="s">
        <v>1423</v>
      </c>
    </row>
    <row r="300" spans="1:27" x14ac:dyDescent="0.3">
      <c r="A300">
        <v>25.961300000000001</v>
      </c>
      <c r="B300">
        <v>26.455400000000001</v>
      </c>
      <c r="C300">
        <v>25.963000000000001</v>
      </c>
      <c r="D300">
        <v>26.600300000000001</v>
      </c>
      <c r="E300">
        <v>27.421199999999999</v>
      </c>
      <c r="F300">
        <v>27.036999999999999</v>
      </c>
      <c r="G300">
        <v>27.0808</v>
      </c>
      <c r="H300">
        <v>27.089600000000001</v>
      </c>
      <c r="I300" t="s">
        <v>29</v>
      </c>
      <c r="J300" t="s">
        <v>30</v>
      </c>
      <c r="K300">
        <v>8</v>
      </c>
      <c r="L300">
        <v>8</v>
      </c>
      <c r="M300">
        <v>8</v>
      </c>
      <c r="N300">
        <v>20.399999999999999</v>
      </c>
      <c r="O300">
        <v>20.399999999999999</v>
      </c>
      <c r="P300">
        <v>20.399999999999999</v>
      </c>
      <c r="Q300">
        <v>58.572000000000003</v>
      </c>
      <c r="R300">
        <v>0</v>
      </c>
      <c r="S300">
        <v>132.57</v>
      </c>
      <c r="T300">
        <v>2134700000</v>
      </c>
      <c r="U300">
        <v>29</v>
      </c>
      <c r="V300">
        <v>2.8619700000000001E-3</v>
      </c>
      <c r="W300">
        <v>-0.91212400000000005</v>
      </c>
      <c r="X300">
        <v>-4.8464400000000003</v>
      </c>
      <c r="Y300" t="s">
        <v>840</v>
      </c>
      <c r="Z300" t="s">
        <v>840</v>
      </c>
      <c r="AA300" t="s">
        <v>841</v>
      </c>
    </row>
    <row r="301" spans="1:27" x14ac:dyDescent="0.3">
      <c r="A301" t="s">
        <v>41</v>
      </c>
      <c r="B301">
        <v>23.3156</v>
      </c>
      <c r="C301" t="s">
        <v>41</v>
      </c>
      <c r="D301">
        <v>22.9405</v>
      </c>
      <c r="E301">
        <v>23.841100000000001</v>
      </c>
      <c r="F301">
        <v>24.0806</v>
      </c>
      <c r="G301">
        <v>24.482600000000001</v>
      </c>
      <c r="H301">
        <v>23.783100000000001</v>
      </c>
      <c r="I301" t="s">
        <v>29</v>
      </c>
      <c r="J301" t="s">
        <v>30</v>
      </c>
      <c r="K301">
        <v>4</v>
      </c>
      <c r="L301">
        <v>4</v>
      </c>
      <c r="M301">
        <v>4</v>
      </c>
      <c r="N301">
        <v>7.5</v>
      </c>
      <c r="O301">
        <v>7.5</v>
      </c>
      <c r="P301">
        <v>7.5</v>
      </c>
      <c r="Q301">
        <v>121.6</v>
      </c>
      <c r="R301">
        <v>0</v>
      </c>
      <c r="S301">
        <v>59.439</v>
      </c>
      <c r="T301">
        <v>159360000</v>
      </c>
      <c r="U301">
        <v>11</v>
      </c>
      <c r="V301">
        <v>2.5519300000000002E-2</v>
      </c>
      <c r="W301">
        <v>-0.91877200000000003</v>
      </c>
      <c r="X301">
        <v>-3.4727700000000001</v>
      </c>
      <c r="Y301" t="s">
        <v>1188</v>
      </c>
      <c r="Z301" t="s">
        <v>1188</v>
      </c>
      <c r="AA301" t="s">
        <v>998</v>
      </c>
    </row>
    <row r="302" spans="1:27" x14ac:dyDescent="0.3">
      <c r="A302">
        <v>27.441099999999999</v>
      </c>
      <c r="B302">
        <v>27.448499999999999</v>
      </c>
      <c r="C302">
        <v>27.593299999999999</v>
      </c>
      <c r="D302">
        <v>27.216799999999999</v>
      </c>
      <c r="E302">
        <v>28.476800000000001</v>
      </c>
      <c r="F302">
        <v>28.364699999999999</v>
      </c>
      <c r="G302">
        <v>28.316299999999998</v>
      </c>
      <c r="H302">
        <v>28.2971</v>
      </c>
      <c r="I302" t="s">
        <v>29</v>
      </c>
      <c r="J302" t="s">
        <v>30</v>
      </c>
      <c r="K302">
        <v>21</v>
      </c>
      <c r="L302">
        <v>21</v>
      </c>
      <c r="M302">
        <v>21</v>
      </c>
      <c r="N302">
        <v>66.5</v>
      </c>
      <c r="O302">
        <v>66.5</v>
      </c>
      <c r="P302">
        <v>66.5</v>
      </c>
      <c r="Q302">
        <v>55.908000000000001</v>
      </c>
      <c r="R302">
        <v>0</v>
      </c>
      <c r="S302">
        <v>323.31</v>
      </c>
      <c r="T302">
        <v>4443900000</v>
      </c>
      <c r="U302">
        <v>133</v>
      </c>
      <c r="V302" s="1">
        <v>3.8817299999999998E-5</v>
      </c>
      <c r="W302">
        <v>-0.93880300000000005</v>
      </c>
      <c r="X302">
        <v>-10.724500000000001</v>
      </c>
      <c r="Y302" t="s">
        <v>1145</v>
      </c>
      <c r="Z302" t="s">
        <v>1145</v>
      </c>
      <c r="AA302" t="s">
        <v>1146</v>
      </c>
    </row>
    <row r="303" spans="1:27" x14ac:dyDescent="0.3">
      <c r="A303">
        <v>28.444500000000001</v>
      </c>
      <c r="B303">
        <v>28.584499999999998</v>
      </c>
      <c r="C303">
        <v>28.593299999999999</v>
      </c>
      <c r="D303">
        <v>28.315899999999999</v>
      </c>
      <c r="E303">
        <v>29.451799999999999</v>
      </c>
      <c r="F303">
        <v>29.507200000000001</v>
      </c>
      <c r="G303">
        <v>29.4695</v>
      </c>
      <c r="H303">
        <v>29.2652</v>
      </c>
      <c r="I303" t="s">
        <v>29</v>
      </c>
      <c r="J303" t="s">
        <v>30</v>
      </c>
      <c r="K303">
        <v>19</v>
      </c>
      <c r="L303">
        <v>19</v>
      </c>
      <c r="M303">
        <v>19</v>
      </c>
      <c r="N303">
        <v>49.1</v>
      </c>
      <c r="O303">
        <v>49.1</v>
      </c>
      <c r="P303">
        <v>49.1</v>
      </c>
      <c r="Q303">
        <v>60.408999999999999</v>
      </c>
      <c r="R303">
        <v>0</v>
      </c>
      <c r="S303">
        <v>323.31</v>
      </c>
      <c r="T303">
        <v>9345400000</v>
      </c>
      <c r="U303">
        <v>131</v>
      </c>
      <c r="V303" s="1">
        <v>3.2921199999999999E-5</v>
      </c>
      <c r="W303">
        <v>-0.93888400000000005</v>
      </c>
      <c r="X303">
        <v>-11.0365</v>
      </c>
      <c r="Y303" t="s">
        <v>1069</v>
      </c>
      <c r="Z303" t="s">
        <v>1069</v>
      </c>
      <c r="AA303" t="s">
        <v>1070</v>
      </c>
    </row>
    <row r="304" spans="1:27" x14ac:dyDescent="0.3">
      <c r="A304">
        <v>25.184699999999999</v>
      </c>
      <c r="B304">
        <v>25.5807</v>
      </c>
      <c r="C304">
        <v>25.088999999999999</v>
      </c>
      <c r="D304">
        <v>25.598700000000001</v>
      </c>
      <c r="E304">
        <v>25.981200000000001</v>
      </c>
      <c r="F304">
        <v>26.477599999999999</v>
      </c>
      <c r="G304">
        <v>26.541</v>
      </c>
      <c r="H304">
        <v>26.218699999999998</v>
      </c>
      <c r="I304" t="s">
        <v>29</v>
      </c>
      <c r="J304" t="s">
        <v>30</v>
      </c>
      <c r="K304">
        <v>11</v>
      </c>
      <c r="L304">
        <v>11</v>
      </c>
      <c r="M304">
        <v>11</v>
      </c>
      <c r="N304">
        <v>28.9</v>
      </c>
      <c r="O304">
        <v>28.9</v>
      </c>
      <c r="P304">
        <v>28.9</v>
      </c>
      <c r="Q304">
        <v>61.459000000000003</v>
      </c>
      <c r="R304">
        <v>0</v>
      </c>
      <c r="S304">
        <v>145.41</v>
      </c>
      <c r="T304">
        <v>1197500000</v>
      </c>
      <c r="U304">
        <v>47</v>
      </c>
      <c r="V304">
        <v>2.2052E-3</v>
      </c>
      <c r="W304">
        <v>-0.94134600000000002</v>
      </c>
      <c r="X304">
        <v>-5.1074599999999997</v>
      </c>
      <c r="Y304" t="s">
        <v>1048</v>
      </c>
      <c r="Z304" t="s">
        <v>1048</v>
      </c>
      <c r="AA304" t="s">
        <v>1049</v>
      </c>
    </row>
    <row r="305" spans="1:27" x14ac:dyDescent="0.3">
      <c r="A305">
        <v>23.5534</v>
      </c>
      <c r="B305">
        <v>24.0931</v>
      </c>
      <c r="C305">
        <v>23.8965</v>
      </c>
      <c r="D305">
        <v>23.988199999999999</v>
      </c>
      <c r="E305">
        <v>25.164300000000001</v>
      </c>
      <c r="F305">
        <v>25.0108</v>
      </c>
      <c r="G305">
        <v>24.5684</v>
      </c>
      <c r="H305">
        <v>24.678999999999998</v>
      </c>
      <c r="I305" t="s">
        <v>29</v>
      </c>
      <c r="J305" t="s">
        <v>30</v>
      </c>
      <c r="K305">
        <v>4</v>
      </c>
      <c r="L305">
        <v>4</v>
      </c>
      <c r="M305">
        <v>4</v>
      </c>
      <c r="N305">
        <v>35</v>
      </c>
      <c r="O305">
        <v>35</v>
      </c>
      <c r="P305">
        <v>35</v>
      </c>
      <c r="Q305">
        <v>18.350000000000001</v>
      </c>
      <c r="R305">
        <v>0</v>
      </c>
      <c r="S305">
        <v>49.231000000000002</v>
      </c>
      <c r="T305">
        <v>417060000</v>
      </c>
      <c r="U305">
        <v>39</v>
      </c>
      <c r="V305">
        <v>1.74774E-3</v>
      </c>
      <c r="W305">
        <v>-0.97283200000000003</v>
      </c>
      <c r="X305">
        <v>-5.3481199999999998</v>
      </c>
      <c r="Y305" t="s">
        <v>300</v>
      </c>
      <c r="Z305" t="s">
        <v>300</v>
      </c>
      <c r="AA305" t="s">
        <v>301</v>
      </c>
    </row>
    <row r="306" spans="1:27" x14ac:dyDescent="0.3">
      <c r="A306">
        <v>26.835799999999999</v>
      </c>
      <c r="B306">
        <v>26.725300000000001</v>
      </c>
      <c r="C306">
        <v>27.0626</v>
      </c>
      <c r="D306">
        <v>27.025600000000001</v>
      </c>
      <c r="E306">
        <v>27.817299999999999</v>
      </c>
      <c r="F306">
        <v>28.128399999999999</v>
      </c>
      <c r="G306">
        <v>27.834800000000001</v>
      </c>
      <c r="H306">
        <v>27.883900000000001</v>
      </c>
      <c r="I306" t="s">
        <v>29</v>
      </c>
      <c r="J306" t="s">
        <v>30</v>
      </c>
      <c r="K306">
        <v>9</v>
      </c>
      <c r="L306">
        <v>9</v>
      </c>
      <c r="M306">
        <v>9</v>
      </c>
      <c r="N306">
        <v>58</v>
      </c>
      <c r="O306">
        <v>58</v>
      </c>
      <c r="P306">
        <v>58</v>
      </c>
      <c r="Q306">
        <v>26.927</v>
      </c>
      <c r="R306">
        <v>0</v>
      </c>
      <c r="S306">
        <v>318.27</v>
      </c>
      <c r="T306">
        <v>3389500000</v>
      </c>
      <c r="U306">
        <v>66</v>
      </c>
      <c r="V306" s="1">
        <v>8.5570399999999996E-5</v>
      </c>
      <c r="W306">
        <v>-1.00379</v>
      </c>
      <c r="X306">
        <v>-9.3362200000000009</v>
      </c>
      <c r="Y306" t="s">
        <v>647</v>
      </c>
      <c r="Z306" t="s">
        <v>647</v>
      </c>
      <c r="AA306" t="s">
        <v>648</v>
      </c>
    </row>
    <row r="307" spans="1:27" x14ac:dyDescent="0.3">
      <c r="A307">
        <v>25.859500000000001</v>
      </c>
      <c r="B307">
        <v>26.173200000000001</v>
      </c>
      <c r="C307">
        <v>26.288599999999999</v>
      </c>
      <c r="D307">
        <v>26.1677</v>
      </c>
      <c r="E307">
        <v>27.061499999999999</v>
      </c>
      <c r="F307">
        <v>26.996700000000001</v>
      </c>
      <c r="G307">
        <v>27.450299999999999</v>
      </c>
      <c r="H307">
        <v>27.057099999999998</v>
      </c>
      <c r="I307" t="s">
        <v>29</v>
      </c>
      <c r="J307" t="s">
        <v>30</v>
      </c>
      <c r="K307">
        <v>14</v>
      </c>
      <c r="L307">
        <v>14</v>
      </c>
      <c r="M307">
        <v>14</v>
      </c>
      <c r="N307">
        <v>25.7</v>
      </c>
      <c r="O307">
        <v>25.7</v>
      </c>
      <c r="P307">
        <v>25.7</v>
      </c>
      <c r="Q307">
        <v>112.31</v>
      </c>
      <c r="R307">
        <v>0</v>
      </c>
      <c r="S307">
        <v>204.23</v>
      </c>
      <c r="T307">
        <v>2111300000</v>
      </c>
      <c r="U307">
        <v>81</v>
      </c>
      <c r="V307">
        <v>3.2669900000000001E-4</v>
      </c>
      <c r="W307">
        <v>-1.0191600000000001</v>
      </c>
      <c r="X307">
        <v>-7.3413700000000004</v>
      </c>
      <c r="Y307" t="s">
        <v>790</v>
      </c>
      <c r="Z307" t="s">
        <v>790</v>
      </c>
      <c r="AA307" t="s">
        <v>791</v>
      </c>
    </row>
    <row r="308" spans="1:27" x14ac:dyDescent="0.3">
      <c r="A308">
        <v>22.221</v>
      </c>
      <c r="B308" t="s">
        <v>41</v>
      </c>
      <c r="C308">
        <v>22.135400000000001</v>
      </c>
      <c r="D308">
        <v>22.353899999999999</v>
      </c>
      <c r="E308">
        <v>23.3386</v>
      </c>
      <c r="F308">
        <v>23.257999999999999</v>
      </c>
      <c r="G308">
        <v>23.429099999999998</v>
      </c>
      <c r="H308">
        <v>23.0626</v>
      </c>
      <c r="I308" t="s">
        <v>29</v>
      </c>
      <c r="J308" t="s">
        <v>30</v>
      </c>
      <c r="K308">
        <v>3</v>
      </c>
      <c r="L308">
        <v>3</v>
      </c>
      <c r="M308">
        <v>3</v>
      </c>
      <c r="N308">
        <v>5.0999999999999996</v>
      </c>
      <c r="O308">
        <v>5.0999999999999996</v>
      </c>
      <c r="P308">
        <v>5.0999999999999996</v>
      </c>
      <c r="Q308">
        <v>76.418000000000006</v>
      </c>
      <c r="R308">
        <v>0</v>
      </c>
      <c r="S308">
        <v>17.210999999999999</v>
      </c>
      <c r="T308">
        <v>108360000</v>
      </c>
      <c r="U308">
        <v>8</v>
      </c>
      <c r="V308">
        <v>1.96422E-4</v>
      </c>
      <c r="W308">
        <v>-1.03531</v>
      </c>
      <c r="X308">
        <v>-9.7141599999999997</v>
      </c>
      <c r="Y308" t="s">
        <v>375</v>
      </c>
      <c r="Z308" t="s">
        <v>375</v>
      </c>
      <c r="AA308" t="s">
        <v>376</v>
      </c>
    </row>
    <row r="309" spans="1:27" x14ac:dyDescent="0.3">
      <c r="A309">
        <v>25.930700000000002</v>
      </c>
      <c r="B309">
        <v>26.005299999999998</v>
      </c>
      <c r="C309">
        <v>26.093499999999999</v>
      </c>
      <c r="D309">
        <v>26.893000000000001</v>
      </c>
      <c r="E309">
        <v>26.991199999999999</v>
      </c>
      <c r="F309">
        <v>27.022300000000001</v>
      </c>
      <c r="G309">
        <v>27.8978</v>
      </c>
      <c r="H309">
        <v>27.200600000000001</v>
      </c>
      <c r="I309" t="s">
        <v>29</v>
      </c>
      <c r="J309" t="s">
        <v>30</v>
      </c>
      <c r="K309">
        <v>7</v>
      </c>
      <c r="L309">
        <v>7</v>
      </c>
      <c r="M309">
        <v>7</v>
      </c>
      <c r="N309">
        <v>11.1</v>
      </c>
      <c r="O309">
        <v>11.1</v>
      </c>
      <c r="P309">
        <v>11.1</v>
      </c>
      <c r="Q309">
        <v>93.364000000000004</v>
      </c>
      <c r="R309">
        <v>0</v>
      </c>
      <c r="S309">
        <v>201.02</v>
      </c>
      <c r="T309">
        <v>2442800000</v>
      </c>
      <c r="U309">
        <v>36</v>
      </c>
      <c r="V309">
        <v>1.4422600000000001E-2</v>
      </c>
      <c r="W309">
        <v>-1.0473399999999999</v>
      </c>
      <c r="X309">
        <v>-3.4041199999999998</v>
      </c>
      <c r="Y309" t="s">
        <v>576</v>
      </c>
      <c r="Z309" t="s">
        <v>576</v>
      </c>
      <c r="AA309" t="s">
        <v>577</v>
      </c>
    </row>
    <row r="310" spans="1:27" x14ac:dyDescent="0.3">
      <c r="A310">
        <v>28.2316</v>
      </c>
      <c r="B310">
        <v>28.286000000000001</v>
      </c>
      <c r="C310">
        <v>28.2791</v>
      </c>
      <c r="D310">
        <v>28.053699999999999</v>
      </c>
      <c r="E310">
        <v>29.209499999999998</v>
      </c>
      <c r="F310">
        <v>29.441700000000001</v>
      </c>
      <c r="G310">
        <v>29.126100000000001</v>
      </c>
      <c r="H310">
        <v>29.2667</v>
      </c>
      <c r="I310" t="s">
        <v>29</v>
      </c>
      <c r="J310" t="s">
        <v>30</v>
      </c>
      <c r="K310">
        <v>36</v>
      </c>
      <c r="L310">
        <v>36</v>
      </c>
      <c r="M310">
        <v>36</v>
      </c>
      <c r="N310">
        <v>40.5</v>
      </c>
      <c r="O310">
        <v>40.5</v>
      </c>
      <c r="P310">
        <v>40.5</v>
      </c>
      <c r="Q310">
        <v>134.30000000000001</v>
      </c>
      <c r="R310">
        <v>0</v>
      </c>
      <c r="S310">
        <v>323.31</v>
      </c>
      <c r="T310">
        <v>8438300000</v>
      </c>
      <c r="U310">
        <v>236</v>
      </c>
      <c r="V310" s="1">
        <v>1.86612E-5</v>
      </c>
      <c r="W310">
        <v>-1.0483899999999999</v>
      </c>
      <c r="X310">
        <v>-12.176399999999999</v>
      </c>
      <c r="Y310" t="s">
        <v>1007</v>
      </c>
      <c r="Z310" t="s">
        <v>1007</v>
      </c>
      <c r="AA310" t="s">
        <v>1008</v>
      </c>
    </row>
    <row r="311" spans="1:27" x14ac:dyDescent="0.3">
      <c r="A311">
        <v>23.3461</v>
      </c>
      <c r="B311">
        <v>22.89</v>
      </c>
      <c r="C311">
        <v>23.2486</v>
      </c>
      <c r="D311">
        <v>22.6797</v>
      </c>
      <c r="E311">
        <v>23.759699999999999</v>
      </c>
      <c r="F311">
        <v>24.163</v>
      </c>
      <c r="G311">
        <v>24.515499999999999</v>
      </c>
      <c r="H311">
        <v>24.0183</v>
      </c>
      <c r="I311" t="s">
        <v>29</v>
      </c>
      <c r="J311" t="s">
        <v>30</v>
      </c>
      <c r="K311">
        <v>5</v>
      </c>
      <c r="L311">
        <v>5</v>
      </c>
      <c r="M311">
        <v>5</v>
      </c>
      <c r="N311">
        <v>20</v>
      </c>
      <c r="O311">
        <v>20</v>
      </c>
      <c r="P311">
        <v>20</v>
      </c>
      <c r="Q311">
        <v>34.722999999999999</v>
      </c>
      <c r="R311">
        <v>0</v>
      </c>
      <c r="S311">
        <v>35.694000000000003</v>
      </c>
      <c r="T311">
        <v>210920000</v>
      </c>
      <c r="U311">
        <v>12</v>
      </c>
      <c r="V311">
        <v>2.8569699999999999E-3</v>
      </c>
      <c r="W311">
        <v>-1.07301</v>
      </c>
      <c r="X311">
        <v>-4.8481699999999996</v>
      </c>
      <c r="Y311" t="s">
        <v>1232</v>
      </c>
      <c r="Z311" t="s">
        <v>1232</v>
      </c>
      <c r="AA311" t="s">
        <v>1233</v>
      </c>
    </row>
    <row r="312" spans="1:27" x14ac:dyDescent="0.3">
      <c r="A312">
        <v>24.433800000000002</v>
      </c>
      <c r="B312">
        <v>24.8215</v>
      </c>
      <c r="C312">
        <v>25.068899999999999</v>
      </c>
      <c r="D312">
        <v>25.0991</v>
      </c>
      <c r="E312">
        <v>25.624099999999999</v>
      </c>
      <c r="F312">
        <v>25.6891</v>
      </c>
      <c r="G312">
        <v>26.452400000000001</v>
      </c>
      <c r="H312">
        <v>26.002600000000001</v>
      </c>
      <c r="I312" t="s">
        <v>29</v>
      </c>
      <c r="J312" t="s">
        <v>30</v>
      </c>
      <c r="K312">
        <v>11</v>
      </c>
      <c r="L312">
        <v>11</v>
      </c>
      <c r="M312">
        <v>11</v>
      </c>
      <c r="N312">
        <v>15.2</v>
      </c>
      <c r="O312">
        <v>15.2</v>
      </c>
      <c r="P312">
        <v>15.2</v>
      </c>
      <c r="Q312">
        <v>127.3</v>
      </c>
      <c r="R312">
        <v>0</v>
      </c>
      <c r="S312">
        <v>161.63</v>
      </c>
      <c r="T312">
        <v>883360000</v>
      </c>
      <c r="U312">
        <v>57</v>
      </c>
      <c r="V312">
        <v>4.30205E-3</v>
      </c>
      <c r="W312">
        <v>-1.08619</v>
      </c>
      <c r="X312">
        <v>-4.4558600000000004</v>
      </c>
      <c r="Y312" t="s">
        <v>1280</v>
      </c>
      <c r="Z312" t="s">
        <v>1280</v>
      </c>
      <c r="AA312" t="s">
        <v>1281</v>
      </c>
    </row>
    <row r="313" spans="1:27" x14ac:dyDescent="0.3">
      <c r="A313">
        <v>23.751000000000001</v>
      </c>
      <c r="B313">
        <v>24.1752</v>
      </c>
      <c r="C313">
        <v>24.261299999999999</v>
      </c>
      <c r="D313">
        <v>24.0366</v>
      </c>
      <c r="E313">
        <v>24.8752</v>
      </c>
      <c r="F313">
        <v>25.3857</v>
      </c>
      <c r="G313">
        <v>25.087499999999999</v>
      </c>
      <c r="H313">
        <v>25.2912</v>
      </c>
      <c r="I313" t="s">
        <v>29</v>
      </c>
      <c r="J313" t="s">
        <v>30</v>
      </c>
      <c r="K313">
        <v>6</v>
      </c>
      <c r="L313">
        <v>6</v>
      </c>
      <c r="M313">
        <v>6</v>
      </c>
      <c r="N313">
        <v>7</v>
      </c>
      <c r="O313">
        <v>7</v>
      </c>
      <c r="P313">
        <v>7</v>
      </c>
      <c r="Q313">
        <v>141.30000000000001</v>
      </c>
      <c r="R313">
        <v>0</v>
      </c>
      <c r="S313">
        <v>58.491999999999997</v>
      </c>
      <c r="T313">
        <v>493670000</v>
      </c>
      <c r="U313">
        <v>23</v>
      </c>
      <c r="V313">
        <v>4.4648700000000002E-4</v>
      </c>
      <c r="W313">
        <v>-1.10385</v>
      </c>
      <c r="X313">
        <v>-6.9320199999999996</v>
      </c>
      <c r="Y313" t="s">
        <v>1189</v>
      </c>
      <c r="Z313" t="s">
        <v>1189</v>
      </c>
      <c r="AA313" t="s">
        <v>1190</v>
      </c>
    </row>
    <row r="314" spans="1:27" x14ac:dyDescent="0.3">
      <c r="A314">
        <v>25.717500000000001</v>
      </c>
      <c r="B314">
        <v>25.947900000000001</v>
      </c>
      <c r="C314">
        <v>25.680199999999999</v>
      </c>
      <c r="D314">
        <v>25.4421</v>
      </c>
      <c r="E314">
        <v>26.708200000000001</v>
      </c>
      <c r="F314">
        <v>26.710799999999999</v>
      </c>
      <c r="G314">
        <v>27.114799999999999</v>
      </c>
      <c r="H314">
        <v>26.753499999999999</v>
      </c>
      <c r="I314" t="s">
        <v>29</v>
      </c>
      <c r="J314" t="s">
        <v>30</v>
      </c>
      <c r="K314">
        <v>17</v>
      </c>
      <c r="L314">
        <v>17</v>
      </c>
      <c r="M314">
        <v>17</v>
      </c>
      <c r="N314">
        <v>44.7</v>
      </c>
      <c r="O314">
        <v>44.7</v>
      </c>
      <c r="P314">
        <v>44.7</v>
      </c>
      <c r="Q314">
        <v>71.88</v>
      </c>
      <c r="R314">
        <v>0</v>
      </c>
      <c r="S314">
        <v>299.19</v>
      </c>
      <c r="T314">
        <v>1442800000</v>
      </c>
      <c r="U314">
        <v>79</v>
      </c>
      <c r="V314">
        <v>2.20678E-4</v>
      </c>
      <c r="W314">
        <v>-1.1249199999999999</v>
      </c>
      <c r="X314">
        <v>-7.8836399999999998</v>
      </c>
      <c r="Y314" t="s">
        <v>876</v>
      </c>
      <c r="Z314" t="s">
        <v>876</v>
      </c>
      <c r="AA314" t="s">
        <v>877</v>
      </c>
    </row>
    <row r="315" spans="1:27" x14ac:dyDescent="0.3">
      <c r="A315" t="s">
        <v>41</v>
      </c>
      <c r="B315">
        <v>23.128399999999999</v>
      </c>
      <c r="C315">
        <v>24.059799999999999</v>
      </c>
      <c r="D315">
        <v>23.1784</v>
      </c>
      <c r="E315">
        <v>24.584599999999998</v>
      </c>
      <c r="F315">
        <v>24.741800000000001</v>
      </c>
      <c r="G315">
        <v>24.597000000000001</v>
      </c>
      <c r="H315">
        <v>24.423999999999999</v>
      </c>
      <c r="I315" t="s">
        <v>29</v>
      </c>
      <c r="J315" t="s">
        <v>30</v>
      </c>
      <c r="K315">
        <v>5</v>
      </c>
      <c r="L315">
        <v>5</v>
      </c>
      <c r="M315">
        <v>5</v>
      </c>
      <c r="N315">
        <v>5</v>
      </c>
      <c r="O315">
        <v>5</v>
      </c>
      <c r="P315">
        <v>5</v>
      </c>
      <c r="Q315">
        <v>189.38</v>
      </c>
      <c r="R315">
        <v>0</v>
      </c>
      <c r="S315">
        <v>56.317999999999998</v>
      </c>
      <c r="T315">
        <v>306410000</v>
      </c>
      <c r="U315">
        <v>10</v>
      </c>
      <c r="V315">
        <v>7.8817499999999999E-3</v>
      </c>
      <c r="W315">
        <v>-1.1313</v>
      </c>
      <c r="X315">
        <v>-4.2775699999999999</v>
      </c>
      <c r="Y315" t="s">
        <v>941</v>
      </c>
      <c r="Z315" t="s">
        <v>941</v>
      </c>
      <c r="AA315" t="s">
        <v>942</v>
      </c>
    </row>
    <row r="316" spans="1:27" x14ac:dyDescent="0.3">
      <c r="A316">
        <v>24.357199999999999</v>
      </c>
      <c r="B316">
        <v>24.6831</v>
      </c>
      <c r="C316">
        <v>24.351400000000002</v>
      </c>
      <c r="D316">
        <v>24.5457</v>
      </c>
      <c r="E316">
        <v>25.847899999999999</v>
      </c>
      <c r="F316">
        <v>25.856400000000001</v>
      </c>
      <c r="G316">
        <v>25.559699999999999</v>
      </c>
      <c r="H316">
        <v>25.2758</v>
      </c>
      <c r="I316" t="s">
        <v>29</v>
      </c>
      <c r="J316" t="s">
        <v>30</v>
      </c>
      <c r="K316">
        <v>5</v>
      </c>
      <c r="L316">
        <v>5</v>
      </c>
      <c r="M316">
        <v>5</v>
      </c>
      <c r="N316">
        <v>35.9</v>
      </c>
      <c r="O316">
        <v>35.9</v>
      </c>
      <c r="P316">
        <v>35.9</v>
      </c>
      <c r="Q316">
        <v>17.896999999999998</v>
      </c>
      <c r="R316">
        <v>0</v>
      </c>
      <c r="S316">
        <v>50.317</v>
      </c>
      <c r="T316">
        <v>659470000</v>
      </c>
      <c r="U316">
        <v>25</v>
      </c>
      <c r="V316">
        <v>3.62364E-4</v>
      </c>
      <c r="W316">
        <v>-1.1506000000000001</v>
      </c>
      <c r="X316">
        <v>-7.2034599999999998</v>
      </c>
      <c r="Y316" t="s">
        <v>302</v>
      </c>
      <c r="Z316" t="s">
        <v>302</v>
      </c>
      <c r="AA316" t="s">
        <v>303</v>
      </c>
    </row>
    <row r="317" spans="1:27" x14ac:dyDescent="0.3">
      <c r="A317">
        <v>25.188700000000001</v>
      </c>
      <c r="B317">
        <v>25.149799999999999</v>
      </c>
      <c r="C317">
        <v>25.2546</v>
      </c>
      <c r="D317">
        <v>25.176100000000002</v>
      </c>
      <c r="E317">
        <v>26.4331</v>
      </c>
      <c r="F317">
        <v>26.644200000000001</v>
      </c>
      <c r="G317">
        <v>26.1494</v>
      </c>
      <c r="H317">
        <v>26.194400000000002</v>
      </c>
      <c r="I317" t="s">
        <v>29</v>
      </c>
      <c r="J317" t="s">
        <v>30</v>
      </c>
      <c r="K317">
        <v>8</v>
      </c>
      <c r="L317">
        <v>8</v>
      </c>
      <c r="M317">
        <v>8</v>
      </c>
      <c r="N317">
        <v>63.3</v>
      </c>
      <c r="O317">
        <v>63.3</v>
      </c>
      <c r="P317">
        <v>63.3</v>
      </c>
      <c r="Q317">
        <v>21.257000000000001</v>
      </c>
      <c r="R317">
        <v>0</v>
      </c>
      <c r="S317">
        <v>139.80000000000001</v>
      </c>
      <c r="T317">
        <v>1204600000</v>
      </c>
      <c r="U317">
        <v>38</v>
      </c>
      <c r="V317" s="1">
        <v>5.9395100000000003E-5</v>
      </c>
      <c r="W317">
        <v>-1.1629700000000001</v>
      </c>
      <c r="X317">
        <v>-9.9559800000000003</v>
      </c>
      <c r="Y317" t="s">
        <v>1348</v>
      </c>
      <c r="Z317" t="s">
        <v>1348</v>
      </c>
      <c r="AA317" t="s">
        <v>1349</v>
      </c>
    </row>
    <row r="318" spans="1:27" x14ac:dyDescent="0.3">
      <c r="A318">
        <v>23.555800000000001</v>
      </c>
      <c r="B318">
        <v>22.7575</v>
      </c>
      <c r="C318">
        <v>23.124199999999998</v>
      </c>
      <c r="D318">
        <v>22.867999999999999</v>
      </c>
      <c r="E318" t="s">
        <v>41</v>
      </c>
      <c r="F318">
        <v>24.040099999999999</v>
      </c>
      <c r="G318">
        <v>24.341200000000001</v>
      </c>
      <c r="H318">
        <v>24.337199999999999</v>
      </c>
      <c r="I318" t="s">
        <v>29</v>
      </c>
      <c r="J318" t="s">
        <v>30</v>
      </c>
      <c r="K318">
        <v>2</v>
      </c>
      <c r="L318">
        <v>2</v>
      </c>
      <c r="M318">
        <v>2</v>
      </c>
      <c r="N318">
        <v>11.7</v>
      </c>
      <c r="O318">
        <v>11.7</v>
      </c>
      <c r="P318">
        <v>11.7</v>
      </c>
      <c r="Q318">
        <v>30.879000000000001</v>
      </c>
      <c r="R318">
        <v>0</v>
      </c>
      <c r="S318">
        <v>27.187999999999999</v>
      </c>
      <c r="T318">
        <v>267740000</v>
      </c>
      <c r="U318">
        <v>14</v>
      </c>
      <c r="V318">
        <v>3.6091500000000002E-3</v>
      </c>
      <c r="W318">
        <v>-1.1631400000000001</v>
      </c>
      <c r="X318">
        <v>-5.1519000000000004</v>
      </c>
      <c r="Y318" t="s">
        <v>718</v>
      </c>
      <c r="Z318" t="s">
        <v>718</v>
      </c>
      <c r="AA318" t="s">
        <v>719</v>
      </c>
    </row>
    <row r="319" spans="1:27" x14ac:dyDescent="0.3">
      <c r="A319">
        <v>21.1203</v>
      </c>
      <c r="B319">
        <v>21.793700000000001</v>
      </c>
      <c r="C319">
        <v>21.401399999999999</v>
      </c>
      <c r="D319">
        <v>21.764199999999999</v>
      </c>
      <c r="E319">
        <v>22.261800000000001</v>
      </c>
      <c r="F319">
        <v>22.604700000000001</v>
      </c>
      <c r="G319">
        <v>23.372499999999999</v>
      </c>
      <c r="H319">
        <v>22.545999999999999</v>
      </c>
      <c r="I319" t="s">
        <v>29</v>
      </c>
      <c r="J319" t="s">
        <v>30</v>
      </c>
      <c r="K319">
        <v>2</v>
      </c>
      <c r="L319">
        <v>2</v>
      </c>
      <c r="M319">
        <v>2</v>
      </c>
      <c r="N319">
        <v>4.5</v>
      </c>
      <c r="O319">
        <v>4.5</v>
      </c>
      <c r="P319">
        <v>4.5</v>
      </c>
      <c r="Q319">
        <v>121.4</v>
      </c>
      <c r="R319">
        <v>0</v>
      </c>
      <c r="S319">
        <v>60.798000000000002</v>
      </c>
      <c r="T319">
        <v>105340000</v>
      </c>
      <c r="U319">
        <v>16</v>
      </c>
      <c r="V319">
        <v>6.3209399999999997E-3</v>
      </c>
      <c r="W319">
        <v>-1.17638</v>
      </c>
      <c r="X319">
        <v>-4.1051099999999998</v>
      </c>
      <c r="Y319" t="s">
        <v>900</v>
      </c>
      <c r="Z319" t="s">
        <v>900</v>
      </c>
      <c r="AA319" t="s">
        <v>901</v>
      </c>
    </row>
    <row r="320" spans="1:27" x14ac:dyDescent="0.3">
      <c r="A320">
        <v>24.1479</v>
      </c>
      <c r="B320">
        <v>24.546299999999999</v>
      </c>
      <c r="C320">
        <v>24.432099999999998</v>
      </c>
      <c r="D320">
        <v>24.9087</v>
      </c>
      <c r="E320">
        <v>26.273399999999999</v>
      </c>
      <c r="F320">
        <v>25.099799999999998</v>
      </c>
      <c r="G320">
        <v>26.1464</v>
      </c>
      <c r="H320">
        <v>25.250399999999999</v>
      </c>
      <c r="I320" t="s">
        <v>29</v>
      </c>
      <c r="J320" t="s">
        <v>30</v>
      </c>
      <c r="K320">
        <v>12</v>
      </c>
      <c r="L320">
        <v>12</v>
      </c>
      <c r="M320">
        <v>12</v>
      </c>
      <c r="N320">
        <v>8.8000000000000007</v>
      </c>
      <c r="O320">
        <v>8.8000000000000007</v>
      </c>
      <c r="P320">
        <v>8.8000000000000007</v>
      </c>
      <c r="Q320">
        <v>249.02</v>
      </c>
      <c r="R320">
        <v>0</v>
      </c>
      <c r="S320">
        <v>187.74</v>
      </c>
      <c r="T320">
        <v>740400000</v>
      </c>
      <c r="U320">
        <v>23</v>
      </c>
      <c r="V320">
        <v>1.31247E-2</v>
      </c>
      <c r="W320">
        <v>-1.18374</v>
      </c>
      <c r="X320">
        <v>-3.4811100000000001</v>
      </c>
      <c r="Y320" t="s">
        <v>1202</v>
      </c>
      <c r="Z320" t="s">
        <v>1202</v>
      </c>
      <c r="AA320" t="s">
        <v>1203</v>
      </c>
    </row>
    <row r="321" spans="1:27" x14ac:dyDescent="0.3">
      <c r="A321" t="s">
        <v>41</v>
      </c>
      <c r="B321" t="s">
        <v>41</v>
      </c>
      <c r="C321">
        <v>22.2117</v>
      </c>
      <c r="D321">
        <v>22.321999999999999</v>
      </c>
      <c r="E321">
        <v>23.666499999999999</v>
      </c>
      <c r="F321">
        <v>23.401499999999999</v>
      </c>
      <c r="G321">
        <v>23.7012</v>
      </c>
      <c r="H321">
        <v>23.4072</v>
      </c>
      <c r="I321" t="s">
        <v>29</v>
      </c>
      <c r="J321" t="s">
        <v>30</v>
      </c>
      <c r="K321">
        <v>3</v>
      </c>
      <c r="L321">
        <v>3</v>
      </c>
      <c r="M321">
        <v>3</v>
      </c>
      <c r="N321">
        <v>11.8</v>
      </c>
      <c r="O321">
        <v>11.8</v>
      </c>
      <c r="P321">
        <v>11.8</v>
      </c>
      <c r="Q321">
        <v>40.127000000000002</v>
      </c>
      <c r="R321">
        <v>0</v>
      </c>
      <c r="S321">
        <v>26.696999999999999</v>
      </c>
      <c r="T321">
        <v>131550000</v>
      </c>
      <c r="U321">
        <v>9</v>
      </c>
      <c r="V321">
        <v>5.3543999999999998E-4</v>
      </c>
      <c r="W321">
        <v>-1.27728</v>
      </c>
      <c r="X321">
        <v>-10.1258</v>
      </c>
      <c r="Y321" t="s">
        <v>74</v>
      </c>
      <c r="Z321" t="s">
        <v>74</v>
      </c>
      <c r="AA321" t="s">
        <v>75</v>
      </c>
    </row>
    <row r="322" spans="1:27" x14ac:dyDescent="0.3">
      <c r="A322">
        <v>20.849699999999999</v>
      </c>
      <c r="B322" t="s">
        <v>41</v>
      </c>
      <c r="C322">
        <v>20.640799999999999</v>
      </c>
      <c r="D322">
        <v>20.808399999999999</v>
      </c>
      <c r="E322">
        <v>22.212900000000001</v>
      </c>
      <c r="F322">
        <v>21.950700000000001</v>
      </c>
      <c r="G322">
        <v>21.776599999999998</v>
      </c>
      <c r="H322">
        <v>22.2544</v>
      </c>
      <c r="I322" t="s">
        <v>29</v>
      </c>
      <c r="J322" t="s">
        <v>30</v>
      </c>
      <c r="K322">
        <v>3</v>
      </c>
      <c r="L322">
        <v>3</v>
      </c>
      <c r="M322">
        <v>3</v>
      </c>
      <c r="N322">
        <v>1.9</v>
      </c>
      <c r="O322">
        <v>1.9</v>
      </c>
      <c r="P322">
        <v>1.9</v>
      </c>
      <c r="Q322">
        <v>284.13</v>
      </c>
      <c r="R322">
        <v>0</v>
      </c>
      <c r="S322">
        <v>19.286999999999999</v>
      </c>
      <c r="T322">
        <v>44382000</v>
      </c>
      <c r="U322">
        <v>11</v>
      </c>
      <c r="V322">
        <v>2.9599800000000001E-4</v>
      </c>
      <c r="W322">
        <v>-1.2823899999999999</v>
      </c>
      <c r="X322">
        <v>-8.9131599999999995</v>
      </c>
      <c r="Y322" t="s">
        <v>1178</v>
      </c>
      <c r="Z322" t="s">
        <v>1178</v>
      </c>
      <c r="AA322" t="s">
        <v>1179</v>
      </c>
    </row>
    <row r="323" spans="1:27" x14ac:dyDescent="0.3">
      <c r="A323">
        <v>23.655899999999999</v>
      </c>
      <c r="B323">
        <v>23.936399999999999</v>
      </c>
      <c r="C323">
        <v>24.093499999999999</v>
      </c>
      <c r="D323">
        <v>24.072299999999998</v>
      </c>
      <c r="E323">
        <v>25.537800000000001</v>
      </c>
      <c r="F323">
        <v>25.3215</v>
      </c>
      <c r="G323">
        <v>25.229299999999999</v>
      </c>
      <c r="H323">
        <v>24.834800000000001</v>
      </c>
      <c r="I323" t="s">
        <v>29</v>
      </c>
      <c r="J323" t="s">
        <v>30</v>
      </c>
      <c r="K323">
        <v>7</v>
      </c>
      <c r="L323">
        <v>7</v>
      </c>
      <c r="M323">
        <v>7</v>
      </c>
      <c r="N323">
        <v>15.8</v>
      </c>
      <c r="O323">
        <v>15.8</v>
      </c>
      <c r="P323">
        <v>15.8</v>
      </c>
      <c r="Q323">
        <v>68.263999999999996</v>
      </c>
      <c r="R323">
        <v>0</v>
      </c>
      <c r="S323">
        <v>72.988</v>
      </c>
      <c r="T323">
        <v>480330000</v>
      </c>
      <c r="U323">
        <v>35</v>
      </c>
      <c r="V323">
        <v>3.5078600000000001E-4</v>
      </c>
      <c r="W323">
        <v>-1.2913600000000001</v>
      </c>
      <c r="X323">
        <v>-7.2464500000000003</v>
      </c>
      <c r="Y323" t="s">
        <v>1127</v>
      </c>
      <c r="Z323" t="s">
        <v>1127</v>
      </c>
      <c r="AA323" t="s">
        <v>1128</v>
      </c>
    </row>
    <row r="324" spans="1:27" x14ac:dyDescent="0.3">
      <c r="A324">
        <v>26.3599</v>
      </c>
      <c r="B324">
        <v>27.1418</v>
      </c>
      <c r="C324">
        <v>26.751200000000001</v>
      </c>
      <c r="D324">
        <v>26.190200000000001</v>
      </c>
      <c r="E324">
        <v>27.6433</v>
      </c>
      <c r="F324">
        <v>28.142499999999998</v>
      </c>
      <c r="G324">
        <v>28.564599999999999</v>
      </c>
      <c r="H324">
        <v>27.3324</v>
      </c>
      <c r="I324" t="s">
        <v>29</v>
      </c>
      <c r="J324" t="s">
        <v>30</v>
      </c>
      <c r="K324">
        <v>7</v>
      </c>
      <c r="L324">
        <v>7</v>
      </c>
      <c r="M324">
        <v>7</v>
      </c>
      <c r="N324">
        <v>12</v>
      </c>
      <c r="O324">
        <v>12</v>
      </c>
      <c r="P324">
        <v>12</v>
      </c>
      <c r="Q324">
        <v>99.156000000000006</v>
      </c>
      <c r="R324">
        <v>0</v>
      </c>
      <c r="S324">
        <v>236.36</v>
      </c>
      <c r="T324">
        <v>3638000000</v>
      </c>
      <c r="U324">
        <v>62</v>
      </c>
      <c r="V324">
        <v>9.0036000000000005E-3</v>
      </c>
      <c r="W324">
        <v>-1.30992</v>
      </c>
      <c r="X324">
        <v>-3.7966000000000002</v>
      </c>
      <c r="Y324" t="s">
        <v>589</v>
      </c>
      <c r="Z324" t="s">
        <v>589</v>
      </c>
      <c r="AA324" t="e">
        <f>---NA--- membrane,sodium channel activity,sodium ion transport</f>
        <v>#NAME?</v>
      </c>
    </row>
    <row r="325" spans="1:27" x14ac:dyDescent="0.3">
      <c r="A325" t="s">
        <v>41</v>
      </c>
      <c r="B325">
        <v>22.625299999999999</v>
      </c>
      <c r="C325" t="s">
        <v>41</v>
      </c>
      <c r="D325">
        <v>22.645900000000001</v>
      </c>
      <c r="E325">
        <v>24.185300000000002</v>
      </c>
      <c r="F325">
        <v>23.8657</v>
      </c>
      <c r="G325">
        <v>24.343299999999999</v>
      </c>
      <c r="H325">
        <v>23.3919</v>
      </c>
      <c r="I325" t="s">
        <v>29</v>
      </c>
      <c r="J325" t="s">
        <v>30</v>
      </c>
      <c r="K325">
        <v>2</v>
      </c>
      <c r="L325">
        <v>2</v>
      </c>
      <c r="M325">
        <v>2</v>
      </c>
      <c r="N325">
        <v>5</v>
      </c>
      <c r="O325">
        <v>5</v>
      </c>
      <c r="P325">
        <v>5</v>
      </c>
      <c r="Q325">
        <v>52.865000000000002</v>
      </c>
      <c r="R325">
        <v>0</v>
      </c>
      <c r="S325">
        <v>28.585000000000001</v>
      </c>
      <c r="T325">
        <v>175510000</v>
      </c>
      <c r="U325">
        <v>14</v>
      </c>
      <c r="V325">
        <v>1.4107E-2</v>
      </c>
      <c r="W325">
        <v>-1.31098</v>
      </c>
      <c r="X325">
        <v>-4.1633300000000002</v>
      </c>
      <c r="Y325" t="s">
        <v>1470</v>
      </c>
      <c r="Z325" t="s">
        <v>1470</v>
      </c>
      <c r="AA325" t="s">
        <v>1471</v>
      </c>
    </row>
    <row r="326" spans="1:27" x14ac:dyDescent="0.3">
      <c r="A326">
        <v>21.81</v>
      </c>
      <c r="B326">
        <v>21.895099999999999</v>
      </c>
      <c r="C326">
        <v>21.795500000000001</v>
      </c>
      <c r="D326">
        <v>20.978100000000001</v>
      </c>
      <c r="E326" t="s">
        <v>41</v>
      </c>
      <c r="F326">
        <v>23.180800000000001</v>
      </c>
      <c r="G326" t="s">
        <v>41</v>
      </c>
      <c r="H326">
        <v>22.7073</v>
      </c>
      <c r="I326" t="s">
        <v>29</v>
      </c>
      <c r="J326" t="s">
        <v>30</v>
      </c>
      <c r="K326">
        <v>3</v>
      </c>
      <c r="L326">
        <v>3</v>
      </c>
      <c r="M326">
        <v>3</v>
      </c>
      <c r="N326">
        <v>14.3</v>
      </c>
      <c r="O326">
        <v>14.3</v>
      </c>
      <c r="P326">
        <v>14.3</v>
      </c>
      <c r="Q326">
        <v>27.454999999999998</v>
      </c>
      <c r="R326">
        <v>0</v>
      </c>
      <c r="S326">
        <v>16.765000000000001</v>
      </c>
      <c r="T326">
        <v>103470000</v>
      </c>
      <c r="U326">
        <v>5</v>
      </c>
      <c r="V326">
        <v>2.00217E-2</v>
      </c>
      <c r="W326">
        <v>-1.32436</v>
      </c>
      <c r="X326">
        <v>-3.7456999999999998</v>
      </c>
      <c r="Y326" t="s">
        <v>592</v>
      </c>
      <c r="Z326" t="s">
        <v>592</v>
      </c>
      <c r="AA326" t="s">
        <v>593</v>
      </c>
    </row>
    <row r="327" spans="1:27" x14ac:dyDescent="0.3">
      <c r="A327">
        <v>26.5929</v>
      </c>
      <c r="B327">
        <v>26.320699999999999</v>
      </c>
      <c r="C327">
        <v>26.855799999999999</v>
      </c>
      <c r="D327">
        <v>26.8049</v>
      </c>
      <c r="E327">
        <v>28.482500000000002</v>
      </c>
      <c r="F327">
        <v>27.837599999999998</v>
      </c>
      <c r="G327">
        <v>28.1081</v>
      </c>
      <c r="H327">
        <v>27.8355</v>
      </c>
      <c r="I327" t="s">
        <v>29</v>
      </c>
      <c r="J327" t="s">
        <v>30</v>
      </c>
      <c r="K327">
        <v>18</v>
      </c>
      <c r="L327">
        <v>18</v>
      </c>
      <c r="M327">
        <v>11</v>
      </c>
      <c r="N327">
        <v>57.8</v>
      </c>
      <c r="O327">
        <v>57.8</v>
      </c>
      <c r="P327">
        <v>38.6</v>
      </c>
      <c r="Q327">
        <v>50.085999999999999</v>
      </c>
      <c r="R327">
        <v>0</v>
      </c>
      <c r="S327">
        <v>323.31</v>
      </c>
      <c r="T327">
        <v>3280400000</v>
      </c>
      <c r="U327">
        <v>90</v>
      </c>
      <c r="V327">
        <v>3.4277500000000002E-4</v>
      </c>
      <c r="W327">
        <v>-1.4223399999999999</v>
      </c>
      <c r="X327">
        <v>-7.2771600000000003</v>
      </c>
      <c r="Y327" t="s">
        <v>740</v>
      </c>
      <c r="Z327" t="s">
        <v>741</v>
      </c>
      <c r="AA327" t="s">
        <v>742</v>
      </c>
    </row>
    <row r="328" spans="1:27" x14ac:dyDescent="0.3">
      <c r="A328">
        <v>25.5472</v>
      </c>
      <c r="B328">
        <v>24.8172</v>
      </c>
      <c r="C328">
        <v>25.8352</v>
      </c>
      <c r="D328">
        <v>25.332799999999999</v>
      </c>
      <c r="E328">
        <v>27.158200000000001</v>
      </c>
      <c r="F328">
        <v>26.6846</v>
      </c>
      <c r="G328">
        <v>26.910699999999999</v>
      </c>
      <c r="H328">
        <v>26.5885</v>
      </c>
      <c r="I328" t="s">
        <v>29</v>
      </c>
      <c r="J328" t="s">
        <v>30</v>
      </c>
      <c r="K328">
        <v>3</v>
      </c>
      <c r="L328">
        <v>3</v>
      </c>
      <c r="M328">
        <v>3</v>
      </c>
      <c r="N328">
        <v>44</v>
      </c>
      <c r="O328">
        <v>44</v>
      </c>
      <c r="P328">
        <v>44</v>
      </c>
      <c r="Q328">
        <v>13.763</v>
      </c>
      <c r="R328">
        <v>0</v>
      </c>
      <c r="S328">
        <v>155.13999999999999</v>
      </c>
      <c r="T328">
        <v>1352600000</v>
      </c>
      <c r="U328">
        <v>29</v>
      </c>
      <c r="V328">
        <v>1.1321300000000001E-3</v>
      </c>
      <c r="W328">
        <v>-1.45241</v>
      </c>
      <c r="X328">
        <v>-5.8188800000000001</v>
      </c>
      <c r="Y328" t="s">
        <v>703</v>
      </c>
      <c r="Z328" t="s">
        <v>703</v>
      </c>
      <c r="AA328" t="s">
        <v>704</v>
      </c>
    </row>
    <row r="329" spans="1:27" x14ac:dyDescent="0.3">
      <c r="A329">
        <v>23.6069</v>
      </c>
      <c r="B329">
        <v>23.548500000000001</v>
      </c>
      <c r="C329">
        <v>23.5258</v>
      </c>
      <c r="D329">
        <v>23.1526</v>
      </c>
      <c r="E329">
        <v>24.859500000000001</v>
      </c>
      <c r="F329">
        <v>25.3721</v>
      </c>
      <c r="G329">
        <v>24.8719</v>
      </c>
      <c r="H329">
        <v>24.626799999999999</v>
      </c>
      <c r="I329" t="s">
        <v>29</v>
      </c>
      <c r="J329" t="s">
        <v>30</v>
      </c>
      <c r="K329">
        <v>6</v>
      </c>
      <c r="L329">
        <v>6</v>
      </c>
      <c r="M329">
        <v>6</v>
      </c>
      <c r="N329">
        <v>22.6</v>
      </c>
      <c r="O329">
        <v>22.6</v>
      </c>
      <c r="P329">
        <v>22.6</v>
      </c>
      <c r="Q329">
        <v>49.12</v>
      </c>
      <c r="R329">
        <v>0</v>
      </c>
      <c r="S329">
        <v>56.639000000000003</v>
      </c>
      <c r="T329">
        <v>398400000</v>
      </c>
      <c r="U329">
        <v>18</v>
      </c>
      <c r="V329">
        <v>2.2703E-4</v>
      </c>
      <c r="W329">
        <v>-1.47411</v>
      </c>
      <c r="X329">
        <v>-7.8433200000000003</v>
      </c>
      <c r="Y329" t="s">
        <v>1149</v>
      </c>
      <c r="Z329" t="s">
        <v>1149</v>
      </c>
      <c r="AA329" t="s">
        <v>1150</v>
      </c>
    </row>
    <row r="330" spans="1:27" x14ac:dyDescent="0.3">
      <c r="A330">
        <v>25.1431</v>
      </c>
      <c r="B330">
        <v>24.974599999999999</v>
      </c>
      <c r="C330">
        <v>25.410799999999998</v>
      </c>
      <c r="D330">
        <v>24.703700000000001</v>
      </c>
      <c r="E330">
        <v>26.899699999999999</v>
      </c>
      <c r="F330">
        <v>26.645800000000001</v>
      </c>
      <c r="G330">
        <v>26.4817</v>
      </c>
      <c r="H330">
        <v>26.232199999999999</v>
      </c>
      <c r="I330" t="s">
        <v>29</v>
      </c>
      <c r="J330" t="s">
        <v>30</v>
      </c>
      <c r="K330">
        <v>2</v>
      </c>
      <c r="L330">
        <v>2</v>
      </c>
      <c r="M330">
        <v>2</v>
      </c>
      <c r="N330">
        <v>13.9</v>
      </c>
      <c r="O330">
        <v>13.9</v>
      </c>
      <c r="P330">
        <v>13.9</v>
      </c>
      <c r="Q330">
        <v>20.893000000000001</v>
      </c>
      <c r="R330">
        <v>0</v>
      </c>
      <c r="S330">
        <v>42.463999999999999</v>
      </c>
      <c r="T330">
        <v>1061100000</v>
      </c>
      <c r="U330">
        <v>21</v>
      </c>
      <c r="V330">
        <v>3.1773000000000001E-4</v>
      </c>
      <c r="W330">
        <v>-1.5067900000000001</v>
      </c>
      <c r="X330">
        <v>-7.3787900000000004</v>
      </c>
      <c r="Y330" t="s">
        <v>705</v>
      </c>
      <c r="Z330" t="s">
        <v>705</v>
      </c>
      <c r="AA330" t="s">
        <v>706</v>
      </c>
    </row>
    <row r="331" spans="1:27" x14ac:dyDescent="0.3">
      <c r="A331">
        <v>24.202500000000001</v>
      </c>
      <c r="B331">
        <v>24.440799999999999</v>
      </c>
      <c r="C331">
        <v>24.359100000000002</v>
      </c>
      <c r="D331">
        <v>24.8994</v>
      </c>
      <c r="E331">
        <v>26.1907</v>
      </c>
      <c r="F331">
        <v>25.517800000000001</v>
      </c>
      <c r="G331">
        <v>26.08</v>
      </c>
      <c r="H331">
        <v>26.161799999999999</v>
      </c>
      <c r="I331" t="s">
        <v>29</v>
      </c>
      <c r="J331" t="s">
        <v>30</v>
      </c>
      <c r="K331">
        <v>12</v>
      </c>
      <c r="L331">
        <v>12</v>
      </c>
      <c r="M331">
        <v>12</v>
      </c>
      <c r="N331">
        <v>30.9</v>
      </c>
      <c r="O331">
        <v>30.9</v>
      </c>
      <c r="P331">
        <v>30.9</v>
      </c>
      <c r="Q331">
        <v>61.314999999999998</v>
      </c>
      <c r="R331">
        <v>0</v>
      </c>
      <c r="S331">
        <v>108.94</v>
      </c>
      <c r="T331">
        <v>697850000</v>
      </c>
      <c r="U331">
        <v>37</v>
      </c>
      <c r="V331">
        <v>4.44E-4</v>
      </c>
      <c r="W331">
        <v>-1.5120899999999999</v>
      </c>
      <c r="X331">
        <v>-6.9391699999999998</v>
      </c>
      <c r="Y331" t="s">
        <v>1075</v>
      </c>
      <c r="Z331" t="s">
        <v>1075</v>
      </c>
      <c r="AA331" t="s">
        <v>1076</v>
      </c>
    </row>
    <row r="332" spans="1:27" x14ac:dyDescent="0.3">
      <c r="A332">
        <v>23.385000000000002</v>
      </c>
      <c r="B332">
        <v>24.126000000000001</v>
      </c>
      <c r="C332">
        <v>23.431899999999999</v>
      </c>
      <c r="D332">
        <v>22.990300000000001</v>
      </c>
      <c r="E332">
        <v>24.684899999999999</v>
      </c>
      <c r="F332">
        <v>24.857900000000001</v>
      </c>
      <c r="G332">
        <v>25.291</v>
      </c>
      <c r="H332">
        <v>25.152200000000001</v>
      </c>
      <c r="I332" t="s">
        <v>29</v>
      </c>
      <c r="J332" t="s">
        <v>30</v>
      </c>
      <c r="K332">
        <v>3</v>
      </c>
      <c r="L332">
        <v>3</v>
      </c>
      <c r="M332">
        <v>3</v>
      </c>
      <c r="N332">
        <v>19.899999999999999</v>
      </c>
      <c r="O332">
        <v>19.899999999999999</v>
      </c>
      <c r="P332">
        <v>19.899999999999999</v>
      </c>
      <c r="Q332">
        <v>40.844000000000001</v>
      </c>
      <c r="R332">
        <v>0</v>
      </c>
      <c r="S332">
        <v>65.686999999999998</v>
      </c>
      <c r="T332">
        <v>379040000</v>
      </c>
      <c r="U332">
        <v>20</v>
      </c>
      <c r="V332">
        <v>1.46166E-3</v>
      </c>
      <c r="W332">
        <v>-1.5132099999999999</v>
      </c>
      <c r="X332">
        <v>-5.5384599999999997</v>
      </c>
      <c r="Y332" t="s">
        <v>618</v>
      </c>
      <c r="Z332" t="s">
        <v>618</v>
      </c>
      <c r="AA332" t="s">
        <v>619</v>
      </c>
    </row>
    <row r="333" spans="1:27" x14ac:dyDescent="0.3">
      <c r="A333">
        <v>25.767700000000001</v>
      </c>
      <c r="B333">
        <v>25.681100000000001</v>
      </c>
      <c r="C333">
        <v>25.680299999999999</v>
      </c>
      <c r="D333">
        <v>26.0381</v>
      </c>
      <c r="E333">
        <v>27.4971</v>
      </c>
      <c r="F333">
        <v>27.403700000000001</v>
      </c>
      <c r="G333">
        <v>27.509899999999998</v>
      </c>
      <c r="H333">
        <v>27.159600000000001</v>
      </c>
      <c r="I333" t="s">
        <v>29</v>
      </c>
      <c r="J333" t="s">
        <v>30</v>
      </c>
      <c r="K333">
        <v>13</v>
      </c>
      <c r="L333">
        <v>13</v>
      </c>
      <c r="M333">
        <v>13</v>
      </c>
      <c r="N333">
        <v>25.6</v>
      </c>
      <c r="O333">
        <v>25.6</v>
      </c>
      <c r="P333">
        <v>25.6</v>
      </c>
      <c r="Q333">
        <v>103.22</v>
      </c>
      <c r="R333">
        <v>0</v>
      </c>
      <c r="S333">
        <v>260.42</v>
      </c>
      <c r="T333">
        <v>1905300000</v>
      </c>
      <c r="U333">
        <v>67</v>
      </c>
      <c r="V333" s="1">
        <v>9.5945400000000005E-6</v>
      </c>
      <c r="W333">
        <v>-1.6007800000000001</v>
      </c>
      <c r="X333">
        <v>-13.6518</v>
      </c>
      <c r="Y333" t="s">
        <v>1397</v>
      </c>
      <c r="Z333" t="s">
        <v>1397</v>
      </c>
      <c r="AA333" t="s">
        <v>1398</v>
      </c>
    </row>
    <row r="334" spans="1:27" x14ac:dyDescent="0.3">
      <c r="A334">
        <v>23.3565</v>
      </c>
      <c r="B334">
        <v>23.427800000000001</v>
      </c>
      <c r="C334">
        <v>23.394400000000001</v>
      </c>
      <c r="D334">
        <v>24.093</v>
      </c>
      <c r="E334">
        <v>24.128599999999999</v>
      </c>
      <c r="F334">
        <v>24.9438</v>
      </c>
      <c r="G334">
        <v>26.244299999999999</v>
      </c>
      <c r="H334">
        <v>25.411300000000001</v>
      </c>
      <c r="I334" t="s">
        <v>29</v>
      </c>
      <c r="J334" t="s">
        <v>30</v>
      </c>
      <c r="K334">
        <v>6</v>
      </c>
      <c r="L334">
        <v>6</v>
      </c>
      <c r="M334">
        <v>6</v>
      </c>
      <c r="N334">
        <v>33.799999999999997</v>
      </c>
      <c r="O334">
        <v>33.799999999999997</v>
      </c>
      <c r="P334">
        <v>33.799999999999997</v>
      </c>
      <c r="Q334">
        <v>38.868000000000002</v>
      </c>
      <c r="R334">
        <v>0</v>
      </c>
      <c r="S334">
        <v>117.43</v>
      </c>
      <c r="T334">
        <v>473380000</v>
      </c>
      <c r="U334">
        <v>34</v>
      </c>
      <c r="V334">
        <v>1.46418E-2</v>
      </c>
      <c r="W334">
        <v>-1.6140699999999999</v>
      </c>
      <c r="X334">
        <v>-3.3918699999999999</v>
      </c>
      <c r="Y334" t="s">
        <v>231</v>
      </c>
      <c r="Z334" t="s">
        <v>231</v>
      </c>
      <c r="AA334" t="s">
        <v>232</v>
      </c>
    </row>
    <row r="335" spans="1:27" x14ac:dyDescent="0.3">
      <c r="A335" t="s">
        <v>41</v>
      </c>
      <c r="B335">
        <v>22.883400000000002</v>
      </c>
      <c r="C335">
        <v>22.8324</v>
      </c>
      <c r="D335" t="s">
        <v>41</v>
      </c>
      <c r="E335">
        <v>24.8552</v>
      </c>
      <c r="F335">
        <v>24.3491</v>
      </c>
      <c r="G335">
        <v>24.545000000000002</v>
      </c>
      <c r="H335">
        <v>24.206900000000001</v>
      </c>
      <c r="I335" t="s">
        <v>29</v>
      </c>
      <c r="J335" t="s">
        <v>30</v>
      </c>
      <c r="K335">
        <v>3</v>
      </c>
      <c r="L335">
        <v>3</v>
      </c>
      <c r="M335">
        <v>3</v>
      </c>
      <c r="N335">
        <v>12.3</v>
      </c>
      <c r="O335">
        <v>12.3</v>
      </c>
      <c r="P335">
        <v>12.3</v>
      </c>
      <c r="Q335">
        <v>36.176000000000002</v>
      </c>
      <c r="R335">
        <v>0</v>
      </c>
      <c r="S335">
        <v>43.118000000000002</v>
      </c>
      <c r="T335">
        <v>186450000</v>
      </c>
      <c r="U335">
        <v>17</v>
      </c>
      <c r="V335">
        <v>1.51034E-3</v>
      </c>
      <c r="W335">
        <v>-1.6311800000000001</v>
      </c>
      <c r="X335">
        <v>-7.72715</v>
      </c>
      <c r="Y335" t="s">
        <v>1088</v>
      </c>
      <c r="Z335" t="s">
        <v>1088</v>
      </c>
      <c r="AA335" t="s">
        <v>1089</v>
      </c>
    </row>
    <row r="336" spans="1:27" x14ac:dyDescent="0.3">
      <c r="A336">
        <v>25.665299999999998</v>
      </c>
      <c r="B336">
        <v>25.936900000000001</v>
      </c>
      <c r="C336">
        <v>25.7105</v>
      </c>
      <c r="D336">
        <v>25.840399999999999</v>
      </c>
      <c r="E336">
        <v>27.6097</v>
      </c>
      <c r="F336">
        <v>27.343599999999999</v>
      </c>
      <c r="G336">
        <v>27.6068</v>
      </c>
      <c r="H336">
        <v>27.1814</v>
      </c>
      <c r="I336" t="s">
        <v>29</v>
      </c>
      <c r="J336" t="s">
        <v>30</v>
      </c>
      <c r="K336">
        <v>13</v>
      </c>
      <c r="L336">
        <v>13</v>
      </c>
      <c r="M336">
        <v>13</v>
      </c>
      <c r="N336">
        <v>42</v>
      </c>
      <c r="O336">
        <v>42</v>
      </c>
      <c r="P336">
        <v>42</v>
      </c>
      <c r="Q336">
        <v>50.054000000000002</v>
      </c>
      <c r="R336">
        <v>0</v>
      </c>
      <c r="S336">
        <v>239.24</v>
      </c>
      <c r="T336">
        <v>1905300000</v>
      </c>
      <c r="U336">
        <v>68</v>
      </c>
      <c r="V336" s="1">
        <v>1.02499E-5</v>
      </c>
      <c r="W336">
        <v>-1.64713</v>
      </c>
      <c r="X336">
        <v>-13.498100000000001</v>
      </c>
      <c r="Y336" t="s">
        <v>1334</v>
      </c>
      <c r="Z336" t="s">
        <v>1335</v>
      </c>
      <c r="AA336" t="s">
        <v>1336</v>
      </c>
    </row>
    <row r="337" spans="1:27" x14ac:dyDescent="0.3">
      <c r="A337">
        <v>22.354099999999999</v>
      </c>
      <c r="B337">
        <v>23.1113</v>
      </c>
      <c r="C337">
        <v>22.6736</v>
      </c>
      <c r="D337">
        <v>23.8462</v>
      </c>
      <c r="E337">
        <v>24.201799999999999</v>
      </c>
      <c r="F337">
        <v>24.250299999999999</v>
      </c>
      <c r="G337">
        <v>25.262699999999999</v>
      </c>
      <c r="H337">
        <v>24.899000000000001</v>
      </c>
      <c r="I337" t="s">
        <v>29</v>
      </c>
      <c r="J337" t="s">
        <v>30</v>
      </c>
      <c r="K337">
        <v>3</v>
      </c>
      <c r="L337">
        <v>3</v>
      </c>
      <c r="M337">
        <v>3</v>
      </c>
      <c r="N337">
        <v>13.2</v>
      </c>
      <c r="O337">
        <v>13.2</v>
      </c>
      <c r="P337">
        <v>13.2</v>
      </c>
      <c r="Q337">
        <v>50.381999999999998</v>
      </c>
      <c r="R337">
        <v>0</v>
      </c>
      <c r="S337">
        <v>22.821999999999999</v>
      </c>
      <c r="T337">
        <v>302770000</v>
      </c>
      <c r="U337">
        <v>23</v>
      </c>
      <c r="V337">
        <v>7.0451200000000002E-3</v>
      </c>
      <c r="W337">
        <v>-1.65713</v>
      </c>
      <c r="X337">
        <v>-4.0091599999999996</v>
      </c>
      <c r="Y337" t="s">
        <v>1026</v>
      </c>
      <c r="Z337" t="s">
        <v>1026</v>
      </c>
      <c r="AA337" t="s">
        <v>1027</v>
      </c>
    </row>
    <row r="338" spans="1:27" x14ac:dyDescent="0.3">
      <c r="A338">
        <v>28.450399999999998</v>
      </c>
      <c r="B338">
        <v>28.578800000000001</v>
      </c>
      <c r="C338">
        <v>28.638000000000002</v>
      </c>
      <c r="D338">
        <v>28.215800000000002</v>
      </c>
      <c r="E338">
        <v>30.1966</v>
      </c>
      <c r="F338">
        <v>30.339600000000001</v>
      </c>
      <c r="G338">
        <v>30.017399999999999</v>
      </c>
      <c r="H338">
        <v>30.052600000000002</v>
      </c>
      <c r="I338" t="s">
        <v>29</v>
      </c>
      <c r="J338" t="s">
        <v>30</v>
      </c>
      <c r="K338">
        <v>29</v>
      </c>
      <c r="L338">
        <v>29</v>
      </c>
      <c r="M338">
        <v>29</v>
      </c>
      <c r="N338">
        <v>40.799999999999997</v>
      </c>
      <c r="O338">
        <v>40.799999999999997</v>
      </c>
      <c r="P338">
        <v>40.799999999999997</v>
      </c>
      <c r="Q338">
        <v>94.438000000000002</v>
      </c>
      <c r="R338">
        <v>0</v>
      </c>
      <c r="S338">
        <v>323.31</v>
      </c>
      <c r="T338">
        <v>12783000000</v>
      </c>
      <c r="U338">
        <v>142</v>
      </c>
      <c r="V338" s="1">
        <v>7.9008700000000005E-6</v>
      </c>
      <c r="W338">
        <v>-1.68082</v>
      </c>
      <c r="X338">
        <v>-14.1134</v>
      </c>
      <c r="Y338" t="s">
        <v>94</v>
      </c>
      <c r="Z338" t="s">
        <v>94</v>
      </c>
      <c r="AA338" t="s">
        <v>95</v>
      </c>
    </row>
    <row r="339" spans="1:27" x14ac:dyDescent="0.3">
      <c r="A339">
        <v>25.936599999999999</v>
      </c>
      <c r="B339">
        <v>26.374500000000001</v>
      </c>
      <c r="C339">
        <v>25.7409</v>
      </c>
      <c r="D339">
        <v>26.454799999999999</v>
      </c>
      <c r="E339">
        <v>27.842700000000001</v>
      </c>
      <c r="F339">
        <v>27.572199999999999</v>
      </c>
      <c r="G339">
        <v>27.984200000000001</v>
      </c>
      <c r="H339">
        <v>28.0289</v>
      </c>
      <c r="I339" t="s">
        <v>29</v>
      </c>
      <c r="J339" t="s">
        <v>30</v>
      </c>
      <c r="K339">
        <v>15</v>
      </c>
      <c r="L339">
        <v>15</v>
      </c>
      <c r="M339">
        <v>15</v>
      </c>
      <c r="N339">
        <v>25.2</v>
      </c>
      <c r="O339">
        <v>25.2</v>
      </c>
      <c r="P339">
        <v>25.2</v>
      </c>
      <c r="Q339">
        <v>85.093999999999994</v>
      </c>
      <c r="R339">
        <v>0</v>
      </c>
      <c r="S339">
        <v>232.48</v>
      </c>
      <c r="T339">
        <v>2642600000</v>
      </c>
      <c r="U339">
        <v>84</v>
      </c>
      <c r="V339">
        <v>1.3231899999999999E-4</v>
      </c>
      <c r="W339">
        <v>-1.73028</v>
      </c>
      <c r="X339">
        <v>-8.6413499999999992</v>
      </c>
      <c r="Y339" t="s">
        <v>1042</v>
      </c>
      <c r="Z339" t="s">
        <v>1042</v>
      </c>
      <c r="AA339" t="s">
        <v>1043</v>
      </c>
    </row>
    <row r="340" spans="1:27" x14ac:dyDescent="0.3">
      <c r="A340">
        <v>26.2911</v>
      </c>
      <c r="B340">
        <v>26.615500000000001</v>
      </c>
      <c r="C340">
        <v>26.503</v>
      </c>
      <c r="D340">
        <v>26.331</v>
      </c>
      <c r="E340">
        <v>27.990100000000002</v>
      </c>
      <c r="F340">
        <v>28.234300000000001</v>
      </c>
      <c r="G340">
        <v>28.628399999999999</v>
      </c>
      <c r="H340">
        <v>27.884799999999998</v>
      </c>
      <c r="I340" t="s">
        <v>29</v>
      </c>
      <c r="J340" t="s">
        <v>30</v>
      </c>
      <c r="K340">
        <v>18</v>
      </c>
      <c r="L340">
        <v>18</v>
      </c>
      <c r="M340">
        <v>18</v>
      </c>
      <c r="N340">
        <v>13.3</v>
      </c>
      <c r="O340">
        <v>13.3</v>
      </c>
      <c r="P340">
        <v>13.3</v>
      </c>
      <c r="Q340">
        <v>235.1</v>
      </c>
      <c r="R340">
        <v>0</v>
      </c>
      <c r="S340">
        <v>282.62</v>
      </c>
      <c r="T340">
        <v>3155000000</v>
      </c>
      <c r="U340">
        <v>84</v>
      </c>
      <c r="V340" s="1">
        <v>7.1744199999999997E-5</v>
      </c>
      <c r="W340">
        <v>-1.7492300000000001</v>
      </c>
      <c r="X340">
        <v>-9.6309100000000001</v>
      </c>
      <c r="Y340" t="s">
        <v>939</v>
      </c>
      <c r="Z340" t="s">
        <v>939</v>
      </c>
      <c r="AA340" t="s">
        <v>940</v>
      </c>
    </row>
    <row r="341" spans="1:27" x14ac:dyDescent="0.3">
      <c r="A341">
        <v>25.947299999999998</v>
      </c>
      <c r="B341">
        <v>26.0242</v>
      </c>
      <c r="C341">
        <v>25.3689</v>
      </c>
      <c r="D341">
        <v>26.4163</v>
      </c>
      <c r="E341">
        <v>27.5427</v>
      </c>
      <c r="F341">
        <v>27.465900000000001</v>
      </c>
      <c r="G341">
        <v>28.005299999999998</v>
      </c>
      <c r="H341">
        <v>27.740400000000001</v>
      </c>
      <c r="I341" t="s">
        <v>29</v>
      </c>
      <c r="J341" t="s">
        <v>30</v>
      </c>
      <c r="K341">
        <v>13</v>
      </c>
      <c r="L341">
        <v>13</v>
      </c>
      <c r="M341">
        <v>13</v>
      </c>
      <c r="N341">
        <v>71.8</v>
      </c>
      <c r="O341">
        <v>71.8</v>
      </c>
      <c r="P341">
        <v>71.8</v>
      </c>
      <c r="Q341">
        <v>40.598999999999997</v>
      </c>
      <c r="R341">
        <v>0</v>
      </c>
      <c r="S341">
        <v>323.31</v>
      </c>
      <c r="T341">
        <v>2353000000</v>
      </c>
      <c r="U341">
        <v>71</v>
      </c>
      <c r="V341">
        <v>4.0019699999999998E-4</v>
      </c>
      <c r="W341">
        <v>-1.7493700000000001</v>
      </c>
      <c r="X341">
        <v>-7.0732799999999996</v>
      </c>
      <c r="Y341" t="s">
        <v>65</v>
      </c>
      <c r="Z341" t="s">
        <v>66</v>
      </c>
      <c r="AA341" t="s">
        <v>67</v>
      </c>
    </row>
    <row r="342" spans="1:27" x14ac:dyDescent="0.3">
      <c r="A342">
        <v>25.677299999999999</v>
      </c>
      <c r="B342" t="s">
        <v>41</v>
      </c>
      <c r="C342">
        <v>25.426500000000001</v>
      </c>
      <c r="D342">
        <v>25.730799999999999</v>
      </c>
      <c r="E342">
        <v>27.5489</v>
      </c>
      <c r="F342">
        <v>27.492699999999999</v>
      </c>
      <c r="G342">
        <v>27.4636</v>
      </c>
      <c r="H342">
        <v>26.9832</v>
      </c>
      <c r="I342" t="s">
        <v>29</v>
      </c>
      <c r="J342" t="s">
        <v>30</v>
      </c>
      <c r="K342">
        <v>2</v>
      </c>
      <c r="L342">
        <v>2</v>
      </c>
      <c r="M342">
        <v>2</v>
      </c>
      <c r="N342">
        <v>19.399999999999999</v>
      </c>
      <c r="O342">
        <v>19.399999999999999</v>
      </c>
      <c r="P342">
        <v>19.399999999999999</v>
      </c>
      <c r="Q342">
        <v>13.865</v>
      </c>
      <c r="R342">
        <v>0</v>
      </c>
      <c r="S342">
        <v>43.658999999999999</v>
      </c>
      <c r="T342">
        <v>1417200000</v>
      </c>
      <c r="U342">
        <v>9</v>
      </c>
      <c r="V342">
        <v>1.5967499999999999E-4</v>
      </c>
      <c r="W342">
        <v>-1.76057</v>
      </c>
      <c r="X342">
        <v>-10.1432</v>
      </c>
      <c r="Y342" t="s">
        <v>115</v>
      </c>
      <c r="Z342" t="s">
        <v>115</v>
      </c>
      <c r="AA342" t="s">
        <v>116</v>
      </c>
    </row>
    <row r="343" spans="1:27" x14ac:dyDescent="0.3">
      <c r="A343">
        <v>27.819900000000001</v>
      </c>
      <c r="B343">
        <v>28.154599999999999</v>
      </c>
      <c r="C343">
        <v>27.838000000000001</v>
      </c>
      <c r="D343">
        <v>28.1951</v>
      </c>
      <c r="E343">
        <v>29.936199999999999</v>
      </c>
      <c r="F343">
        <v>29.796700000000001</v>
      </c>
      <c r="G343">
        <v>29.839400000000001</v>
      </c>
      <c r="H343">
        <v>29.568200000000001</v>
      </c>
      <c r="I343" t="s">
        <v>29</v>
      </c>
      <c r="J343" t="s">
        <v>30</v>
      </c>
      <c r="K343">
        <v>12</v>
      </c>
      <c r="L343">
        <v>12</v>
      </c>
      <c r="M343">
        <v>10</v>
      </c>
      <c r="N343">
        <v>51.3</v>
      </c>
      <c r="O343">
        <v>51.3</v>
      </c>
      <c r="P343">
        <v>46.8</v>
      </c>
      <c r="Q343">
        <v>50.610999999999997</v>
      </c>
      <c r="R343">
        <v>0</v>
      </c>
      <c r="S343">
        <v>304.66000000000003</v>
      </c>
      <c r="T343">
        <v>10511000000</v>
      </c>
      <c r="U343">
        <v>144</v>
      </c>
      <c r="V343" s="1">
        <v>8.1467999999999997E-6</v>
      </c>
      <c r="W343">
        <v>-1.7832399999999999</v>
      </c>
      <c r="X343">
        <v>-14.0396</v>
      </c>
      <c r="Y343" t="s">
        <v>1487</v>
      </c>
      <c r="Z343" t="s">
        <v>1487</v>
      </c>
      <c r="AA343" t="s">
        <v>1488</v>
      </c>
    </row>
    <row r="344" spans="1:27" x14ac:dyDescent="0.3">
      <c r="A344">
        <v>25.3962</v>
      </c>
      <c r="B344">
        <v>25.427</v>
      </c>
      <c r="C344">
        <v>25.1692</v>
      </c>
      <c r="D344">
        <v>25.246400000000001</v>
      </c>
      <c r="E344">
        <v>27.003</v>
      </c>
      <c r="F344">
        <v>27.4438</v>
      </c>
      <c r="G344">
        <v>27.140499999999999</v>
      </c>
      <c r="H344">
        <v>27.0275</v>
      </c>
      <c r="I344" t="s">
        <v>29</v>
      </c>
      <c r="J344" t="s">
        <v>30</v>
      </c>
      <c r="K344">
        <v>11</v>
      </c>
      <c r="L344">
        <v>11</v>
      </c>
      <c r="M344">
        <v>11</v>
      </c>
      <c r="N344">
        <v>16.8</v>
      </c>
      <c r="O344">
        <v>16.8</v>
      </c>
      <c r="P344">
        <v>16.8</v>
      </c>
      <c r="Q344">
        <v>136.58000000000001</v>
      </c>
      <c r="R344">
        <v>0</v>
      </c>
      <c r="S344">
        <v>230.38</v>
      </c>
      <c r="T344">
        <v>1409400000</v>
      </c>
      <c r="U344">
        <v>61</v>
      </c>
      <c r="V344" s="1">
        <v>4.4135199999999999E-6</v>
      </c>
      <c r="W344">
        <v>-1.84399</v>
      </c>
      <c r="X344">
        <v>-15.5877</v>
      </c>
      <c r="Y344" t="s">
        <v>349</v>
      </c>
      <c r="Z344" t="s">
        <v>349</v>
      </c>
      <c r="AA344" t="s">
        <v>350</v>
      </c>
    </row>
    <row r="345" spans="1:27" x14ac:dyDescent="0.3">
      <c r="A345">
        <v>23.618400000000001</v>
      </c>
      <c r="B345">
        <v>24.402699999999999</v>
      </c>
      <c r="C345">
        <v>23.970700000000001</v>
      </c>
      <c r="D345">
        <v>23.6325</v>
      </c>
      <c r="E345">
        <v>25.686599999999999</v>
      </c>
      <c r="F345">
        <v>26.094899999999999</v>
      </c>
      <c r="G345">
        <v>26.152899999999999</v>
      </c>
      <c r="H345">
        <v>25.3857</v>
      </c>
      <c r="I345" t="s">
        <v>29</v>
      </c>
      <c r="J345" t="s">
        <v>30</v>
      </c>
      <c r="K345">
        <v>6</v>
      </c>
      <c r="L345">
        <v>5</v>
      </c>
      <c r="M345">
        <v>5</v>
      </c>
      <c r="N345">
        <v>13.4</v>
      </c>
      <c r="O345">
        <v>12.2</v>
      </c>
      <c r="P345">
        <v>12.2</v>
      </c>
      <c r="Q345">
        <v>92.070999999999998</v>
      </c>
      <c r="R345">
        <v>0</v>
      </c>
      <c r="S345">
        <v>53.021000000000001</v>
      </c>
      <c r="T345">
        <v>585840000</v>
      </c>
      <c r="U345">
        <v>29</v>
      </c>
      <c r="V345">
        <v>3.01971E-4</v>
      </c>
      <c r="W345">
        <v>-1.92397</v>
      </c>
      <c r="X345">
        <v>-7.4475800000000003</v>
      </c>
      <c r="Y345" t="s">
        <v>449</v>
      </c>
      <c r="Z345" t="s">
        <v>449</v>
      </c>
      <c r="AA345" t="s">
        <v>450</v>
      </c>
    </row>
    <row r="346" spans="1:27" x14ac:dyDescent="0.3">
      <c r="A346">
        <v>23.240500000000001</v>
      </c>
      <c r="B346">
        <v>23.125299999999999</v>
      </c>
      <c r="C346">
        <v>22.373799999999999</v>
      </c>
      <c r="D346">
        <v>23.307400000000001</v>
      </c>
      <c r="E346">
        <v>24.953800000000001</v>
      </c>
      <c r="F346">
        <v>24.92</v>
      </c>
      <c r="G346">
        <v>25.355499999999999</v>
      </c>
      <c r="H346">
        <v>24.9955</v>
      </c>
      <c r="I346" t="s">
        <v>29</v>
      </c>
      <c r="J346" t="s">
        <v>30</v>
      </c>
      <c r="K346">
        <v>5</v>
      </c>
      <c r="L346">
        <v>5</v>
      </c>
      <c r="M346">
        <v>5</v>
      </c>
      <c r="N346">
        <v>34.9</v>
      </c>
      <c r="O346">
        <v>34.9</v>
      </c>
      <c r="P346">
        <v>34.9</v>
      </c>
      <c r="Q346">
        <v>29.308</v>
      </c>
      <c r="R346">
        <v>0</v>
      </c>
      <c r="S346">
        <v>88.084000000000003</v>
      </c>
      <c r="T346">
        <v>323210000</v>
      </c>
      <c r="U346">
        <v>22</v>
      </c>
      <c r="V346">
        <v>1.3803099999999999E-4</v>
      </c>
      <c r="W346">
        <v>-2.0444599999999999</v>
      </c>
      <c r="X346">
        <v>-8.5764499999999995</v>
      </c>
      <c r="Y346" t="s">
        <v>1301</v>
      </c>
      <c r="Z346" t="s">
        <v>1301</v>
      </c>
      <c r="AA346" t="s">
        <v>1302</v>
      </c>
    </row>
    <row r="347" spans="1:27" x14ac:dyDescent="0.3">
      <c r="A347">
        <v>27.648199999999999</v>
      </c>
      <c r="B347">
        <v>28.128</v>
      </c>
      <c r="C347">
        <v>27.863700000000001</v>
      </c>
      <c r="D347">
        <v>27.992599999999999</v>
      </c>
      <c r="E347">
        <v>30.321100000000001</v>
      </c>
      <c r="F347">
        <v>29.960599999999999</v>
      </c>
      <c r="G347">
        <v>30.156700000000001</v>
      </c>
      <c r="H347">
        <v>29.8066</v>
      </c>
      <c r="I347" t="s">
        <v>29</v>
      </c>
      <c r="J347" t="s">
        <v>30</v>
      </c>
      <c r="K347">
        <v>9</v>
      </c>
      <c r="L347">
        <v>9</v>
      </c>
      <c r="M347">
        <v>9</v>
      </c>
      <c r="N347">
        <v>46.5</v>
      </c>
      <c r="O347">
        <v>46.5</v>
      </c>
      <c r="P347">
        <v>46.5</v>
      </c>
      <c r="Q347">
        <v>23.611000000000001</v>
      </c>
      <c r="R347">
        <v>0</v>
      </c>
      <c r="S347">
        <v>168.08</v>
      </c>
      <c r="T347">
        <v>10798000000</v>
      </c>
      <c r="U347">
        <v>113</v>
      </c>
      <c r="V347" s="1">
        <v>7.6823299999999997E-6</v>
      </c>
      <c r="W347">
        <v>-2.1530900000000002</v>
      </c>
      <c r="X347">
        <v>-14.1812</v>
      </c>
      <c r="Y347" t="s">
        <v>383</v>
      </c>
      <c r="Z347" t="s">
        <v>383</v>
      </c>
      <c r="AA347" t="s">
        <v>384</v>
      </c>
    </row>
    <row r="348" spans="1:27" x14ac:dyDescent="0.3">
      <c r="A348" t="s">
        <v>41</v>
      </c>
      <c r="B348">
        <v>23.957799999999999</v>
      </c>
      <c r="C348" t="s">
        <v>41</v>
      </c>
      <c r="D348">
        <v>24.273599999999998</v>
      </c>
      <c r="E348">
        <v>26.282299999999999</v>
      </c>
      <c r="F348">
        <v>26.234000000000002</v>
      </c>
      <c r="G348">
        <v>26.041799999999999</v>
      </c>
      <c r="H348">
        <v>26.571899999999999</v>
      </c>
      <c r="I348" t="s">
        <v>29</v>
      </c>
      <c r="J348" t="s">
        <v>30</v>
      </c>
      <c r="K348">
        <v>10</v>
      </c>
      <c r="L348">
        <v>10</v>
      </c>
      <c r="M348">
        <v>10</v>
      </c>
      <c r="N348">
        <v>36.1</v>
      </c>
      <c r="O348">
        <v>36.1</v>
      </c>
      <c r="P348">
        <v>36.1</v>
      </c>
      <c r="Q348">
        <v>49.54</v>
      </c>
      <c r="R348">
        <v>0</v>
      </c>
      <c r="S348">
        <v>108.58</v>
      </c>
      <c r="T348">
        <v>629820000</v>
      </c>
      <c r="U348">
        <v>28</v>
      </c>
      <c r="V348">
        <v>3.4191199999999999E-4</v>
      </c>
      <c r="W348">
        <v>-2.16675</v>
      </c>
      <c r="X348">
        <v>-11.364100000000001</v>
      </c>
      <c r="Y348" t="s">
        <v>830</v>
      </c>
      <c r="Z348" t="s">
        <v>830</v>
      </c>
      <c r="AA348" t="s">
        <v>831</v>
      </c>
    </row>
    <row r="349" spans="1:27" x14ac:dyDescent="0.3">
      <c r="A349">
        <v>25.3108</v>
      </c>
      <c r="B349">
        <v>25.207699999999999</v>
      </c>
      <c r="C349">
        <v>25.254899999999999</v>
      </c>
      <c r="D349">
        <v>25.088899999999999</v>
      </c>
      <c r="E349">
        <v>27.186399999999999</v>
      </c>
      <c r="F349">
        <v>27.5352</v>
      </c>
      <c r="G349">
        <v>27.822399999999998</v>
      </c>
      <c r="H349">
        <v>27.1953</v>
      </c>
      <c r="I349" t="s">
        <v>29</v>
      </c>
      <c r="J349" t="s">
        <v>30</v>
      </c>
      <c r="K349">
        <v>6</v>
      </c>
      <c r="L349">
        <v>6</v>
      </c>
      <c r="M349">
        <v>6</v>
      </c>
      <c r="N349">
        <v>30.6</v>
      </c>
      <c r="O349">
        <v>30.6</v>
      </c>
      <c r="P349">
        <v>30.6</v>
      </c>
      <c r="Q349">
        <v>25.105</v>
      </c>
      <c r="R349">
        <v>0</v>
      </c>
      <c r="S349">
        <v>52.698999999999998</v>
      </c>
      <c r="T349">
        <v>1694100000</v>
      </c>
      <c r="U349">
        <v>29</v>
      </c>
      <c r="V349" s="1">
        <v>8.6583399999999992E-6</v>
      </c>
      <c r="W349">
        <v>-2.2192500000000002</v>
      </c>
      <c r="X349">
        <v>-13.894</v>
      </c>
      <c r="Y349" t="s">
        <v>1256</v>
      </c>
      <c r="Z349" t="s">
        <v>1256</v>
      </c>
      <c r="AA349" t="s">
        <v>1257</v>
      </c>
    </row>
    <row r="350" spans="1:27" x14ac:dyDescent="0.3">
      <c r="A350">
        <v>23.1419</v>
      </c>
      <c r="B350">
        <v>24.290099999999999</v>
      </c>
      <c r="C350" t="s">
        <v>41</v>
      </c>
      <c r="D350">
        <v>23.593299999999999</v>
      </c>
      <c r="E350">
        <v>26.450900000000001</v>
      </c>
      <c r="F350">
        <v>26.17</v>
      </c>
      <c r="G350">
        <v>25.201699999999999</v>
      </c>
      <c r="H350">
        <v>26.023599999999998</v>
      </c>
      <c r="I350" t="s">
        <v>29</v>
      </c>
      <c r="J350" t="s">
        <v>30</v>
      </c>
      <c r="K350">
        <v>7</v>
      </c>
      <c r="L350">
        <v>7</v>
      </c>
      <c r="M350">
        <v>7</v>
      </c>
      <c r="N350">
        <v>9.1</v>
      </c>
      <c r="O350">
        <v>9.1</v>
      </c>
      <c r="P350">
        <v>9.1</v>
      </c>
      <c r="Q350">
        <v>111.46</v>
      </c>
      <c r="R350">
        <v>0</v>
      </c>
      <c r="S350">
        <v>95.739000000000004</v>
      </c>
      <c r="T350">
        <v>499770000</v>
      </c>
      <c r="U350">
        <v>28</v>
      </c>
      <c r="V350">
        <v>2.9286500000000001E-3</v>
      </c>
      <c r="W350">
        <v>-2.2864499999999999</v>
      </c>
      <c r="X350">
        <v>-5.4057300000000001</v>
      </c>
      <c r="Y350" t="s">
        <v>1329</v>
      </c>
      <c r="Z350" t="s">
        <v>1329</v>
      </c>
      <c r="AA350" t="s">
        <v>1330</v>
      </c>
    </row>
    <row r="351" spans="1:27" x14ac:dyDescent="0.3">
      <c r="A351">
        <v>26.439699999999998</v>
      </c>
      <c r="B351">
        <v>26.225000000000001</v>
      </c>
      <c r="C351">
        <v>26.3477</v>
      </c>
      <c r="D351">
        <v>26.311699999999998</v>
      </c>
      <c r="E351">
        <v>28.928100000000001</v>
      </c>
      <c r="F351">
        <v>28.654399999999999</v>
      </c>
      <c r="G351">
        <v>28.779699999999998</v>
      </c>
      <c r="H351">
        <v>28.6145</v>
      </c>
      <c r="I351" t="s">
        <v>29</v>
      </c>
      <c r="J351" t="s">
        <v>30</v>
      </c>
      <c r="K351">
        <v>12</v>
      </c>
      <c r="L351">
        <v>12</v>
      </c>
      <c r="M351">
        <v>12</v>
      </c>
      <c r="N351">
        <v>45.6</v>
      </c>
      <c r="O351">
        <v>45.6</v>
      </c>
      <c r="P351">
        <v>45.6</v>
      </c>
      <c r="Q351">
        <v>42.902999999999999</v>
      </c>
      <c r="R351">
        <v>0</v>
      </c>
      <c r="S351">
        <v>247.04</v>
      </c>
      <c r="T351">
        <v>3960200000</v>
      </c>
      <c r="U351">
        <v>93</v>
      </c>
      <c r="V351" s="1">
        <v>1.13675E-7</v>
      </c>
      <c r="W351">
        <v>-2.4131200000000002</v>
      </c>
      <c r="X351">
        <v>-28.901</v>
      </c>
      <c r="Y351" t="s">
        <v>92</v>
      </c>
      <c r="Z351" t="s">
        <v>92</v>
      </c>
      <c r="AA351" t="s">
        <v>93</v>
      </c>
    </row>
    <row r="352" spans="1:27" x14ac:dyDescent="0.3">
      <c r="A352">
        <v>23.0246</v>
      </c>
      <c r="B352">
        <v>23.118500000000001</v>
      </c>
      <c r="C352">
        <v>24.001999999999999</v>
      </c>
      <c r="D352">
        <v>23.386900000000001</v>
      </c>
      <c r="E352">
        <v>26.635999999999999</v>
      </c>
      <c r="F352">
        <v>25.3888</v>
      </c>
      <c r="G352">
        <v>25.4863</v>
      </c>
      <c r="H352">
        <v>25.7911</v>
      </c>
      <c r="I352" t="s">
        <v>29</v>
      </c>
      <c r="J352" t="s">
        <v>30</v>
      </c>
      <c r="K352">
        <v>3</v>
      </c>
      <c r="L352">
        <v>3</v>
      </c>
      <c r="M352">
        <v>3</v>
      </c>
      <c r="N352">
        <v>57.1</v>
      </c>
      <c r="O352">
        <v>57.1</v>
      </c>
      <c r="P352">
        <v>57.1</v>
      </c>
      <c r="Q352">
        <v>9.8854000000000006</v>
      </c>
      <c r="R352">
        <v>0</v>
      </c>
      <c r="S352">
        <v>64.596999999999994</v>
      </c>
      <c r="T352">
        <v>513800000</v>
      </c>
      <c r="U352">
        <v>19</v>
      </c>
      <c r="V352">
        <v>4.9287500000000004E-4</v>
      </c>
      <c r="W352">
        <v>-2.4425500000000002</v>
      </c>
      <c r="X352">
        <v>-6.8064200000000001</v>
      </c>
      <c r="Y352" t="s">
        <v>582</v>
      </c>
      <c r="Z352" t="s">
        <v>582</v>
      </c>
      <c r="AA352" t="s">
        <v>583</v>
      </c>
    </row>
    <row r="353" spans="1:27" x14ac:dyDescent="0.3">
      <c r="A353">
        <v>25.924299999999999</v>
      </c>
      <c r="B353">
        <v>25.838899999999999</v>
      </c>
      <c r="C353">
        <v>26.084800000000001</v>
      </c>
      <c r="D353">
        <v>25.946999999999999</v>
      </c>
      <c r="E353">
        <v>28.712399999999999</v>
      </c>
      <c r="F353">
        <v>28.631499999999999</v>
      </c>
      <c r="G353">
        <v>27.996400000000001</v>
      </c>
      <c r="H353">
        <v>28.3033</v>
      </c>
      <c r="I353" t="s">
        <v>29</v>
      </c>
      <c r="J353" t="s">
        <v>30</v>
      </c>
      <c r="K353">
        <v>10</v>
      </c>
      <c r="L353">
        <v>10</v>
      </c>
      <c r="M353">
        <v>10</v>
      </c>
      <c r="N353">
        <v>22.2</v>
      </c>
      <c r="O353">
        <v>22.2</v>
      </c>
      <c r="P353">
        <v>22.2</v>
      </c>
      <c r="Q353">
        <v>54.572000000000003</v>
      </c>
      <c r="R353">
        <v>0</v>
      </c>
      <c r="S353">
        <v>323.31</v>
      </c>
      <c r="T353">
        <v>2977600000</v>
      </c>
      <c r="U353">
        <v>67</v>
      </c>
      <c r="V353" s="1">
        <v>7.2222699999999999E-6</v>
      </c>
      <c r="W353">
        <v>-2.4621599999999999</v>
      </c>
      <c r="X353">
        <v>-14.3317</v>
      </c>
      <c r="Y353" t="s">
        <v>513</v>
      </c>
      <c r="Z353" t="s">
        <v>513</v>
      </c>
      <c r="AA353" t="s">
        <v>514</v>
      </c>
    </row>
    <row r="354" spans="1:27" x14ac:dyDescent="0.3">
      <c r="A354">
        <v>26.6647</v>
      </c>
      <c r="B354">
        <v>26.674800000000001</v>
      </c>
      <c r="C354">
        <v>26.770499999999998</v>
      </c>
      <c r="D354">
        <v>26.5931</v>
      </c>
      <c r="E354">
        <v>29.4435</v>
      </c>
      <c r="F354">
        <v>29.472899999999999</v>
      </c>
      <c r="G354">
        <v>29.278500000000001</v>
      </c>
      <c r="H354">
        <v>28.9863</v>
      </c>
      <c r="I354" t="s">
        <v>29</v>
      </c>
      <c r="J354" t="s">
        <v>30</v>
      </c>
      <c r="K354">
        <v>17</v>
      </c>
      <c r="L354">
        <v>17</v>
      </c>
      <c r="M354">
        <v>17</v>
      </c>
      <c r="N354">
        <v>38.299999999999997</v>
      </c>
      <c r="O354">
        <v>38.299999999999997</v>
      </c>
      <c r="P354">
        <v>38.299999999999997</v>
      </c>
      <c r="Q354">
        <v>79.003</v>
      </c>
      <c r="R354">
        <v>0</v>
      </c>
      <c r="S354">
        <v>323.31</v>
      </c>
      <c r="T354">
        <v>5473800000</v>
      </c>
      <c r="U354">
        <v>110</v>
      </c>
      <c r="V354" s="1">
        <v>5.2837699999999999E-7</v>
      </c>
      <c r="W354">
        <v>-2.61957</v>
      </c>
      <c r="X354">
        <v>-22.3247</v>
      </c>
      <c r="Y354" t="s">
        <v>215</v>
      </c>
      <c r="Z354" t="s">
        <v>215</v>
      </c>
      <c r="AA354" t="s">
        <v>216</v>
      </c>
    </row>
    <row r="355" spans="1:27" x14ac:dyDescent="0.3">
      <c r="A355">
        <v>24.858899999999998</v>
      </c>
      <c r="B355">
        <v>23.805900000000001</v>
      </c>
      <c r="C355">
        <v>24.6938</v>
      </c>
      <c r="D355">
        <v>24.9697</v>
      </c>
      <c r="E355">
        <v>27.459099999999999</v>
      </c>
      <c r="F355">
        <v>27.064900000000002</v>
      </c>
      <c r="G355">
        <v>27.711600000000001</v>
      </c>
      <c r="H355">
        <v>27.696400000000001</v>
      </c>
      <c r="I355" t="s">
        <v>29</v>
      </c>
      <c r="J355" t="s">
        <v>30</v>
      </c>
      <c r="K355">
        <v>10</v>
      </c>
      <c r="L355">
        <v>10</v>
      </c>
      <c r="M355">
        <v>10</v>
      </c>
      <c r="N355">
        <v>48.6</v>
      </c>
      <c r="O355">
        <v>48.6</v>
      </c>
      <c r="P355">
        <v>48.6</v>
      </c>
      <c r="Q355">
        <v>31.097000000000001</v>
      </c>
      <c r="R355">
        <v>0</v>
      </c>
      <c r="S355">
        <v>142.44999999999999</v>
      </c>
      <c r="T355">
        <v>1564600000</v>
      </c>
      <c r="U355">
        <v>53</v>
      </c>
      <c r="V355" s="1">
        <v>7.6796899999999997E-5</v>
      </c>
      <c r="W355">
        <v>-2.9009200000000002</v>
      </c>
      <c r="X355">
        <v>-9.51614</v>
      </c>
      <c r="Y355" t="s">
        <v>945</v>
      </c>
      <c r="Z355" t="s">
        <v>945</v>
      </c>
      <c r="AA355" t="s">
        <v>946</v>
      </c>
    </row>
    <row r="356" spans="1:27" x14ac:dyDescent="0.3">
      <c r="A356" t="s">
        <v>41</v>
      </c>
      <c r="B356">
        <v>22.382400000000001</v>
      </c>
      <c r="C356">
        <v>22.920100000000001</v>
      </c>
      <c r="D356" t="s">
        <v>41</v>
      </c>
      <c r="E356">
        <v>26.031199999999998</v>
      </c>
      <c r="F356">
        <v>25.315899999999999</v>
      </c>
      <c r="G356">
        <v>25.386700000000001</v>
      </c>
      <c r="H356">
        <v>25.475200000000001</v>
      </c>
      <c r="I356" t="s">
        <v>29</v>
      </c>
      <c r="J356" t="s">
        <v>30</v>
      </c>
      <c r="K356">
        <v>6</v>
      </c>
      <c r="L356">
        <v>2</v>
      </c>
      <c r="M356">
        <v>1</v>
      </c>
      <c r="N356">
        <v>36.700000000000003</v>
      </c>
      <c r="O356">
        <v>20.9</v>
      </c>
      <c r="P356">
        <v>16.3</v>
      </c>
      <c r="Q356">
        <v>21.911000000000001</v>
      </c>
      <c r="R356">
        <v>0</v>
      </c>
      <c r="S356">
        <v>49.412999999999997</v>
      </c>
      <c r="T356">
        <v>338070000</v>
      </c>
      <c r="U356">
        <v>14</v>
      </c>
      <c r="V356">
        <v>5.9713300000000002E-4</v>
      </c>
      <c r="W356">
        <v>-2.9010099999999999</v>
      </c>
      <c r="X356">
        <v>-9.8445400000000003</v>
      </c>
      <c r="Y356" t="s">
        <v>113</v>
      </c>
      <c r="Z356" t="s">
        <v>113</v>
      </c>
      <c r="AA356" t="s">
        <v>114</v>
      </c>
    </row>
    <row r="357" spans="1:27" x14ac:dyDescent="0.3">
      <c r="A357">
        <v>22.541399999999999</v>
      </c>
      <c r="B357">
        <v>22.781099999999999</v>
      </c>
      <c r="C357">
        <v>22.296299999999999</v>
      </c>
      <c r="D357">
        <v>22.130099999999999</v>
      </c>
      <c r="E357">
        <v>26.396699999999999</v>
      </c>
      <c r="F357">
        <v>25.6221</v>
      </c>
      <c r="G357">
        <v>25.893799999999999</v>
      </c>
      <c r="H357">
        <v>24.600999999999999</v>
      </c>
      <c r="I357" t="s">
        <v>29</v>
      </c>
      <c r="J357" t="s">
        <v>30</v>
      </c>
      <c r="K357">
        <v>10</v>
      </c>
      <c r="L357">
        <v>10</v>
      </c>
      <c r="M357">
        <v>10</v>
      </c>
      <c r="N357">
        <v>20</v>
      </c>
      <c r="O357">
        <v>20</v>
      </c>
      <c r="P357">
        <v>20</v>
      </c>
      <c r="Q357">
        <v>129.78</v>
      </c>
      <c r="R357">
        <v>0</v>
      </c>
      <c r="S357">
        <v>132.15</v>
      </c>
      <c r="T357">
        <v>403280000</v>
      </c>
      <c r="U357">
        <v>29</v>
      </c>
      <c r="V357">
        <v>2.18624E-4</v>
      </c>
      <c r="W357">
        <v>-3.1911700000000001</v>
      </c>
      <c r="X357">
        <v>-7.89696</v>
      </c>
      <c r="Y357" t="s">
        <v>603</v>
      </c>
      <c r="Z357" t="s">
        <v>603</v>
      </c>
      <c r="AA357" t="s">
        <v>604</v>
      </c>
    </row>
    <row r="358" spans="1:27" x14ac:dyDescent="0.3">
      <c r="A358">
        <v>25.556999999999999</v>
      </c>
      <c r="B358">
        <v>25.7638</v>
      </c>
      <c r="C358">
        <v>26.915500000000002</v>
      </c>
      <c r="D358">
        <v>25.5059</v>
      </c>
      <c r="E358">
        <v>29.667300000000001</v>
      </c>
      <c r="F358">
        <v>29.407599999999999</v>
      </c>
      <c r="G358">
        <v>28.903300000000002</v>
      </c>
      <c r="H358">
        <v>28.646899999999999</v>
      </c>
      <c r="I358" t="s">
        <v>29</v>
      </c>
      <c r="J358" t="s">
        <v>30</v>
      </c>
      <c r="K358">
        <v>10</v>
      </c>
      <c r="L358">
        <v>10</v>
      </c>
      <c r="M358">
        <v>6</v>
      </c>
      <c r="N358">
        <v>53.4</v>
      </c>
      <c r="O358">
        <v>53.4</v>
      </c>
      <c r="P358">
        <v>31.1</v>
      </c>
      <c r="Q358">
        <v>11.367000000000001</v>
      </c>
      <c r="R358">
        <v>0</v>
      </c>
      <c r="S358">
        <v>103.63</v>
      </c>
      <c r="T358">
        <v>4642600000</v>
      </c>
      <c r="U358">
        <v>62</v>
      </c>
      <c r="V358">
        <v>2.0947399999999999E-4</v>
      </c>
      <c r="W358">
        <v>-3.22072</v>
      </c>
      <c r="X358">
        <v>-7.9581299999999997</v>
      </c>
      <c r="Y358" t="s">
        <v>111</v>
      </c>
      <c r="Z358" t="s">
        <v>111</v>
      </c>
      <c r="AA358" t="s">
        <v>112</v>
      </c>
    </row>
    <row r="359" spans="1:27" x14ac:dyDescent="0.3">
      <c r="A359">
        <v>23.487400000000001</v>
      </c>
      <c r="B359">
        <v>23.0199</v>
      </c>
      <c r="C359" t="s">
        <v>41</v>
      </c>
      <c r="D359">
        <v>23.8093</v>
      </c>
      <c r="E359">
        <v>27.347899999999999</v>
      </c>
      <c r="F359">
        <v>26.794499999999999</v>
      </c>
      <c r="G359">
        <v>26.971900000000002</v>
      </c>
      <c r="H359">
        <v>26.089300000000001</v>
      </c>
      <c r="I359" t="s">
        <v>29</v>
      </c>
      <c r="J359" t="s">
        <v>30</v>
      </c>
      <c r="K359">
        <v>4</v>
      </c>
      <c r="L359">
        <v>4</v>
      </c>
      <c r="M359">
        <v>4</v>
      </c>
      <c r="N359">
        <v>14.4</v>
      </c>
      <c r="O359">
        <v>14.4</v>
      </c>
      <c r="P359">
        <v>14.4</v>
      </c>
      <c r="Q359">
        <v>32.985999999999997</v>
      </c>
      <c r="R359">
        <v>0</v>
      </c>
      <c r="S359">
        <v>33.703000000000003</v>
      </c>
      <c r="T359">
        <v>850590000</v>
      </c>
      <c r="U359">
        <v>13</v>
      </c>
      <c r="V359">
        <v>2.5739699999999998E-4</v>
      </c>
      <c r="W359">
        <v>-3.3620399999999999</v>
      </c>
      <c r="X359">
        <v>-9.1791</v>
      </c>
      <c r="Y359" t="s">
        <v>1034</v>
      </c>
      <c r="Z359" t="s">
        <v>1034</v>
      </c>
      <c r="AA359" t="s">
        <v>1035</v>
      </c>
    </row>
    <row r="360" spans="1:27" x14ac:dyDescent="0.3">
      <c r="A360">
        <v>22.049199999999999</v>
      </c>
      <c r="B360" t="s">
        <v>41</v>
      </c>
      <c r="C360">
        <v>22.647300000000001</v>
      </c>
      <c r="D360">
        <v>22.5029</v>
      </c>
      <c r="E360">
        <v>26.835000000000001</v>
      </c>
      <c r="F360">
        <v>27.101700000000001</v>
      </c>
      <c r="G360">
        <v>26.7165</v>
      </c>
      <c r="H360">
        <v>26.1843</v>
      </c>
      <c r="I360" t="s">
        <v>29</v>
      </c>
      <c r="J360" t="s">
        <v>30</v>
      </c>
      <c r="K360">
        <v>4</v>
      </c>
      <c r="L360">
        <v>2</v>
      </c>
      <c r="M360">
        <v>2</v>
      </c>
      <c r="N360">
        <v>2</v>
      </c>
      <c r="O360">
        <v>1</v>
      </c>
      <c r="P360">
        <v>1</v>
      </c>
      <c r="Q360">
        <v>241.81</v>
      </c>
      <c r="R360">
        <v>0</v>
      </c>
      <c r="S360">
        <v>15.654999999999999</v>
      </c>
      <c r="T360">
        <v>719260000</v>
      </c>
      <c r="U360">
        <v>14</v>
      </c>
      <c r="V360" s="1">
        <v>1.8653700000000001E-5</v>
      </c>
      <c r="W360">
        <v>-4.3095600000000003</v>
      </c>
      <c r="X360">
        <v>-15.7689</v>
      </c>
      <c r="Y360" t="s">
        <v>457</v>
      </c>
      <c r="Z360" t="s">
        <v>457</v>
      </c>
      <c r="AA360" t="s">
        <v>458</v>
      </c>
    </row>
    <row r="361" spans="1:27" x14ac:dyDescent="0.3">
      <c r="A361">
        <v>22.4451</v>
      </c>
      <c r="B361">
        <v>22.1233</v>
      </c>
      <c r="C361">
        <v>22.909800000000001</v>
      </c>
      <c r="D361">
        <v>21.7866</v>
      </c>
      <c r="E361">
        <v>27.139199999999999</v>
      </c>
      <c r="F361">
        <v>26.303899999999999</v>
      </c>
      <c r="G361">
        <v>27.740400000000001</v>
      </c>
      <c r="H361">
        <v>27.3096</v>
      </c>
      <c r="I361" t="s">
        <v>29</v>
      </c>
      <c r="J361" t="s">
        <v>30</v>
      </c>
      <c r="K361">
        <v>11</v>
      </c>
      <c r="L361">
        <v>11</v>
      </c>
      <c r="M361">
        <v>11</v>
      </c>
      <c r="N361">
        <v>53.6</v>
      </c>
      <c r="O361">
        <v>53.6</v>
      </c>
      <c r="P361">
        <v>53.6</v>
      </c>
      <c r="Q361">
        <v>41.137999999999998</v>
      </c>
      <c r="R361">
        <v>0</v>
      </c>
      <c r="S361">
        <v>192.76</v>
      </c>
      <c r="T361">
        <v>994750000</v>
      </c>
      <c r="U361">
        <v>41</v>
      </c>
      <c r="V361" s="1">
        <v>1.6006800000000001E-5</v>
      </c>
      <c r="W361">
        <v>-4.8070399999999998</v>
      </c>
      <c r="X361">
        <v>-12.502800000000001</v>
      </c>
      <c r="Y361" t="s">
        <v>55</v>
      </c>
      <c r="Z361" t="s">
        <v>55</v>
      </c>
      <c r="AA361" t="s">
        <v>56</v>
      </c>
    </row>
    <row r="362" spans="1:27" x14ac:dyDescent="0.3">
      <c r="A362">
        <v>24.890499999999999</v>
      </c>
      <c r="B362">
        <v>24.8399</v>
      </c>
      <c r="C362">
        <v>24.851099999999999</v>
      </c>
      <c r="D362">
        <v>24.071999999999999</v>
      </c>
      <c r="E362">
        <v>23.076799999999999</v>
      </c>
      <c r="F362" t="s">
        <v>41</v>
      </c>
      <c r="G362" t="s">
        <v>41</v>
      </c>
      <c r="H362">
        <v>24.178699999999999</v>
      </c>
      <c r="K362">
        <v>8</v>
      </c>
      <c r="L362">
        <v>8</v>
      </c>
      <c r="M362">
        <v>8</v>
      </c>
      <c r="N362">
        <v>9.4</v>
      </c>
      <c r="O362">
        <v>9.4</v>
      </c>
      <c r="P362">
        <v>9.4</v>
      </c>
      <c r="Q362">
        <v>202.39</v>
      </c>
      <c r="R362">
        <v>0</v>
      </c>
      <c r="S362">
        <v>148.16</v>
      </c>
      <c r="T362">
        <v>511880000</v>
      </c>
      <c r="U362">
        <v>33</v>
      </c>
      <c r="V362">
        <v>8.2296900000000006E-2</v>
      </c>
      <c r="W362">
        <v>1.0356700000000001</v>
      </c>
      <c r="X362">
        <v>2.30707</v>
      </c>
      <c r="Y362" t="s">
        <v>404</v>
      </c>
      <c r="Z362" t="s">
        <v>404</v>
      </c>
      <c r="AA362" t="s">
        <v>405</v>
      </c>
    </row>
    <row r="363" spans="1:27" x14ac:dyDescent="0.3">
      <c r="A363">
        <v>24.0472</v>
      </c>
      <c r="B363">
        <v>23.658300000000001</v>
      </c>
      <c r="C363">
        <v>24.3629</v>
      </c>
      <c r="D363">
        <v>24.358799999999999</v>
      </c>
      <c r="E363" t="s">
        <v>41</v>
      </c>
      <c r="F363" t="s">
        <v>41</v>
      </c>
      <c r="G363" t="s">
        <v>41</v>
      </c>
      <c r="H363">
        <v>23.130600000000001</v>
      </c>
      <c r="K363">
        <v>7</v>
      </c>
      <c r="L363">
        <v>7</v>
      </c>
      <c r="M363">
        <v>7</v>
      </c>
      <c r="N363">
        <v>34.200000000000003</v>
      </c>
      <c r="O363">
        <v>34.200000000000003</v>
      </c>
      <c r="P363">
        <v>34.200000000000003</v>
      </c>
      <c r="Q363">
        <v>38.546999999999997</v>
      </c>
      <c r="R363">
        <v>0</v>
      </c>
      <c r="S363">
        <v>85.081000000000003</v>
      </c>
      <c r="T363">
        <v>338700000</v>
      </c>
      <c r="U363">
        <v>20</v>
      </c>
      <c r="V363">
        <v>1</v>
      </c>
      <c r="W363">
        <v>0.976163</v>
      </c>
      <c r="X363">
        <v>0</v>
      </c>
      <c r="Y363" t="s">
        <v>1010</v>
      </c>
      <c r="Z363" t="s">
        <v>1010</v>
      </c>
      <c r="AA363" t="s">
        <v>1011</v>
      </c>
    </row>
    <row r="364" spans="1:27" x14ac:dyDescent="0.3">
      <c r="A364">
        <v>25.080400000000001</v>
      </c>
      <c r="B364">
        <v>25.039400000000001</v>
      </c>
      <c r="C364">
        <v>24.69</v>
      </c>
      <c r="D364">
        <v>25.750299999999999</v>
      </c>
      <c r="E364">
        <v>24.101299999999998</v>
      </c>
      <c r="F364">
        <v>22.950800000000001</v>
      </c>
      <c r="G364">
        <v>24.987400000000001</v>
      </c>
      <c r="H364">
        <v>24.627800000000001</v>
      </c>
      <c r="K364">
        <v>13</v>
      </c>
      <c r="L364">
        <v>13</v>
      </c>
      <c r="M364">
        <v>13</v>
      </c>
      <c r="N364">
        <v>37.700000000000003</v>
      </c>
      <c r="O364">
        <v>37.700000000000003</v>
      </c>
      <c r="P364">
        <v>37.700000000000003</v>
      </c>
      <c r="Q364">
        <v>70.793000000000006</v>
      </c>
      <c r="R364">
        <v>0</v>
      </c>
      <c r="S364">
        <v>187.83</v>
      </c>
      <c r="T364">
        <v>837580000</v>
      </c>
      <c r="U364">
        <v>39</v>
      </c>
      <c r="V364">
        <v>9.7661600000000001E-2</v>
      </c>
      <c r="W364">
        <v>0.973167</v>
      </c>
      <c r="X364">
        <v>1.96025</v>
      </c>
      <c r="Y364" t="s">
        <v>37</v>
      </c>
      <c r="Z364" t="s">
        <v>37</v>
      </c>
      <c r="AA364" t="s">
        <v>38</v>
      </c>
    </row>
    <row r="365" spans="1:27" x14ac:dyDescent="0.3">
      <c r="A365">
        <v>24.262499999999999</v>
      </c>
      <c r="B365">
        <v>26.784800000000001</v>
      </c>
      <c r="C365">
        <v>25.8279</v>
      </c>
      <c r="D365">
        <v>25.165099999999999</v>
      </c>
      <c r="E365">
        <v>25.185500000000001</v>
      </c>
      <c r="F365">
        <v>24.558</v>
      </c>
      <c r="G365">
        <v>24.1066</v>
      </c>
      <c r="H365" t="s">
        <v>41</v>
      </c>
      <c r="K365">
        <v>8</v>
      </c>
      <c r="L365">
        <v>8</v>
      </c>
      <c r="M365">
        <v>7</v>
      </c>
      <c r="N365">
        <v>41.6</v>
      </c>
      <c r="O365">
        <v>41.6</v>
      </c>
      <c r="P365">
        <v>24.4</v>
      </c>
      <c r="Q365">
        <v>68.275000000000006</v>
      </c>
      <c r="R365">
        <v>0</v>
      </c>
      <c r="S365">
        <v>262.85000000000002</v>
      </c>
      <c r="T365">
        <v>1005700000</v>
      </c>
      <c r="U365">
        <v>26</v>
      </c>
      <c r="V365">
        <v>0.24726799999999999</v>
      </c>
      <c r="W365">
        <v>0.89337100000000003</v>
      </c>
      <c r="X365">
        <v>1.30962</v>
      </c>
      <c r="Y365" t="s">
        <v>1483</v>
      </c>
      <c r="Z365" t="s">
        <v>1483</v>
      </c>
      <c r="AA365" t="s">
        <v>1484</v>
      </c>
    </row>
    <row r="366" spans="1:27" x14ac:dyDescent="0.3">
      <c r="A366">
        <v>23.426100000000002</v>
      </c>
      <c r="B366">
        <v>23.9237</v>
      </c>
      <c r="C366">
        <v>22.9331</v>
      </c>
      <c r="D366" t="s">
        <v>41</v>
      </c>
      <c r="E366">
        <v>22.545999999999999</v>
      </c>
      <c r="F366" t="s">
        <v>41</v>
      </c>
      <c r="G366" t="s">
        <v>41</v>
      </c>
      <c r="H366" t="s">
        <v>41</v>
      </c>
      <c r="K366">
        <v>3</v>
      </c>
      <c r="L366">
        <v>3</v>
      </c>
      <c r="M366">
        <v>3</v>
      </c>
      <c r="N366">
        <v>3.3</v>
      </c>
      <c r="O366">
        <v>3.3</v>
      </c>
      <c r="P366">
        <v>3.3</v>
      </c>
      <c r="Q366">
        <v>129.06</v>
      </c>
      <c r="R366">
        <v>0</v>
      </c>
      <c r="S366">
        <v>19.108000000000001</v>
      </c>
      <c r="T366">
        <v>154270000</v>
      </c>
      <c r="U366">
        <v>9</v>
      </c>
      <c r="V366">
        <v>1</v>
      </c>
      <c r="W366">
        <v>0.88160099999999997</v>
      </c>
      <c r="X366">
        <v>0</v>
      </c>
      <c r="Y366" t="s">
        <v>443</v>
      </c>
      <c r="Z366" t="s">
        <v>443</v>
      </c>
      <c r="AA366" t="s">
        <v>444</v>
      </c>
    </row>
    <row r="367" spans="1:27" x14ac:dyDescent="0.3">
      <c r="A367">
        <v>24.416</v>
      </c>
      <c r="B367">
        <v>23.8263</v>
      </c>
      <c r="C367">
        <v>23.1692</v>
      </c>
      <c r="D367">
        <v>23.990500000000001</v>
      </c>
      <c r="E367">
        <v>23.0137</v>
      </c>
      <c r="F367" t="s">
        <v>41</v>
      </c>
      <c r="G367" t="s">
        <v>41</v>
      </c>
      <c r="H367">
        <v>23.1372</v>
      </c>
      <c r="K367">
        <v>3</v>
      </c>
      <c r="L367">
        <v>3</v>
      </c>
      <c r="M367">
        <v>3</v>
      </c>
      <c r="N367">
        <v>4.2</v>
      </c>
      <c r="O367">
        <v>4.2</v>
      </c>
      <c r="P367">
        <v>4.2</v>
      </c>
      <c r="Q367">
        <v>117.95</v>
      </c>
      <c r="R367">
        <v>0</v>
      </c>
      <c r="S367">
        <v>41.625</v>
      </c>
      <c r="T367">
        <v>308710000</v>
      </c>
      <c r="U367">
        <v>12</v>
      </c>
      <c r="V367">
        <v>0.11792</v>
      </c>
      <c r="W367">
        <v>0.77500400000000003</v>
      </c>
      <c r="X367">
        <v>1.98651</v>
      </c>
      <c r="Y367" t="s">
        <v>823</v>
      </c>
      <c r="Z367" t="s">
        <v>823</v>
      </c>
      <c r="AA367" t="s">
        <v>824</v>
      </c>
    </row>
    <row r="368" spans="1:27" x14ac:dyDescent="0.3">
      <c r="A368">
        <v>24.814</v>
      </c>
      <c r="B368">
        <v>24.140899999999998</v>
      </c>
      <c r="C368">
        <v>24.6007</v>
      </c>
      <c r="D368">
        <v>24.406099999999999</v>
      </c>
      <c r="E368" t="s">
        <v>41</v>
      </c>
      <c r="F368" t="s">
        <v>41</v>
      </c>
      <c r="G368">
        <v>23.802</v>
      </c>
      <c r="H368" t="s">
        <v>41</v>
      </c>
      <c r="K368">
        <v>3</v>
      </c>
      <c r="L368">
        <v>3</v>
      </c>
      <c r="M368">
        <v>3</v>
      </c>
      <c r="N368">
        <v>22.8</v>
      </c>
      <c r="O368">
        <v>22.8</v>
      </c>
      <c r="P368">
        <v>22.8</v>
      </c>
      <c r="Q368">
        <v>20.975999999999999</v>
      </c>
      <c r="R368">
        <v>0</v>
      </c>
      <c r="S368">
        <v>118.64</v>
      </c>
      <c r="T368">
        <v>434410000</v>
      </c>
      <c r="U368">
        <v>9</v>
      </c>
      <c r="V368">
        <v>1</v>
      </c>
      <c r="W368">
        <v>0.68836799999999998</v>
      </c>
      <c r="X368">
        <v>0</v>
      </c>
      <c r="Y368" t="s">
        <v>1137</v>
      </c>
      <c r="Z368" t="s">
        <v>1137</v>
      </c>
      <c r="AA368" t="s">
        <v>1138</v>
      </c>
    </row>
    <row r="369" spans="1:27" x14ac:dyDescent="0.3">
      <c r="A369">
        <v>25.213200000000001</v>
      </c>
      <c r="B369">
        <v>25.967199999999998</v>
      </c>
      <c r="C369">
        <v>25.4056</v>
      </c>
      <c r="D369">
        <v>25.732500000000002</v>
      </c>
      <c r="E369">
        <v>25.418199999999999</v>
      </c>
      <c r="F369">
        <v>24.340599999999998</v>
      </c>
      <c r="G369">
        <v>25.418700000000001</v>
      </c>
      <c r="H369">
        <v>24.584399999999999</v>
      </c>
      <c r="K369">
        <v>12</v>
      </c>
      <c r="L369">
        <v>12</v>
      </c>
      <c r="M369">
        <v>11</v>
      </c>
      <c r="N369">
        <v>35</v>
      </c>
      <c r="O369">
        <v>35</v>
      </c>
      <c r="P369">
        <v>30.3</v>
      </c>
      <c r="Q369">
        <v>58.098999999999997</v>
      </c>
      <c r="R369">
        <v>0</v>
      </c>
      <c r="S369">
        <v>172.66</v>
      </c>
      <c r="T369">
        <v>1112500000</v>
      </c>
      <c r="U369">
        <v>54</v>
      </c>
      <c r="V369">
        <v>9.8296999999999995E-2</v>
      </c>
      <c r="W369">
        <v>0.63914300000000002</v>
      </c>
      <c r="X369">
        <v>1.95557</v>
      </c>
      <c r="Y369" t="s">
        <v>426</v>
      </c>
      <c r="Z369" t="s">
        <v>426</v>
      </c>
      <c r="AA369" t="s">
        <v>427</v>
      </c>
    </row>
    <row r="370" spans="1:27" x14ac:dyDescent="0.3">
      <c r="A370">
        <v>23.663599999999999</v>
      </c>
      <c r="B370">
        <v>23.3034</v>
      </c>
      <c r="C370">
        <v>23.025700000000001</v>
      </c>
      <c r="D370">
        <v>23.939</v>
      </c>
      <c r="E370">
        <v>23.2791</v>
      </c>
      <c r="F370" t="s">
        <v>41</v>
      </c>
      <c r="G370">
        <v>22.380500000000001</v>
      </c>
      <c r="H370">
        <v>22.906700000000001</v>
      </c>
      <c r="K370">
        <v>8</v>
      </c>
      <c r="L370">
        <v>8</v>
      </c>
      <c r="M370">
        <v>8</v>
      </c>
      <c r="N370">
        <v>18.899999999999999</v>
      </c>
      <c r="O370">
        <v>18.899999999999999</v>
      </c>
      <c r="P370">
        <v>18.899999999999999</v>
      </c>
      <c r="Q370">
        <v>58.966999999999999</v>
      </c>
      <c r="R370">
        <v>0</v>
      </c>
      <c r="S370">
        <v>90.927000000000007</v>
      </c>
      <c r="T370">
        <v>255550000</v>
      </c>
      <c r="U370">
        <v>19</v>
      </c>
      <c r="V370">
        <v>0.10897800000000001</v>
      </c>
      <c r="W370">
        <v>0.62750700000000004</v>
      </c>
      <c r="X370">
        <v>1.9477899999999999</v>
      </c>
      <c r="Y370" t="s">
        <v>255</v>
      </c>
      <c r="Z370" t="s">
        <v>255</v>
      </c>
      <c r="AA370" t="s">
        <v>256</v>
      </c>
    </row>
    <row r="371" spans="1:27" x14ac:dyDescent="0.3">
      <c r="A371">
        <v>22.056799999999999</v>
      </c>
      <c r="B371">
        <v>22.1647</v>
      </c>
      <c r="C371">
        <v>21.8583</v>
      </c>
      <c r="D371">
        <v>22.229600000000001</v>
      </c>
      <c r="E371" t="s">
        <v>41</v>
      </c>
      <c r="F371" t="s">
        <v>41</v>
      </c>
      <c r="G371">
        <v>21.502199999999998</v>
      </c>
      <c r="H371" t="s">
        <v>41</v>
      </c>
      <c r="K371">
        <v>3</v>
      </c>
      <c r="L371">
        <v>3</v>
      </c>
      <c r="M371">
        <v>3</v>
      </c>
      <c r="N371">
        <v>12.9</v>
      </c>
      <c r="O371">
        <v>12.9</v>
      </c>
      <c r="P371">
        <v>12.9</v>
      </c>
      <c r="Q371">
        <v>38.299999999999997</v>
      </c>
      <c r="R371">
        <v>0</v>
      </c>
      <c r="S371">
        <v>19.491</v>
      </c>
      <c r="T371">
        <v>82727000</v>
      </c>
      <c r="U371">
        <v>11</v>
      </c>
      <c r="V371">
        <v>1</v>
      </c>
      <c r="W371">
        <v>0.57510099999999997</v>
      </c>
      <c r="X371">
        <v>0</v>
      </c>
      <c r="Y371" t="s">
        <v>801</v>
      </c>
      <c r="Z371" t="s">
        <v>801</v>
      </c>
      <c r="AA371" t="s">
        <v>802</v>
      </c>
    </row>
    <row r="372" spans="1:27" x14ac:dyDescent="0.3">
      <c r="A372">
        <v>26.258600000000001</v>
      </c>
      <c r="B372">
        <v>25.360199999999999</v>
      </c>
      <c r="C372">
        <v>25.880099999999999</v>
      </c>
      <c r="D372">
        <v>26.2224</v>
      </c>
      <c r="E372">
        <v>25.040299999999998</v>
      </c>
      <c r="F372">
        <v>24.709199999999999</v>
      </c>
      <c r="G372">
        <v>26.287500000000001</v>
      </c>
      <c r="H372">
        <v>25.455500000000001</v>
      </c>
      <c r="K372">
        <v>9</v>
      </c>
      <c r="L372">
        <v>9</v>
      </c>
      <c r="M372">
        <v>9</v>
      </c>
      <c r="N372">
        <v>31.9</v>
      </c>
      <c r="O372">
        <v>31.9</v>
      </c>
      <c r="P372">
        <v>31.9</v>
      </c>
      <c r="Q372">
        <v>45.250999999999998</v>
      </c>
      <c r="R372">
        <v>0</v>
      </c>
      <c r="S372">
        <v>222.59</v>
      </c>
      <c r="T372">
        <v>1398200000</v>
      </c>
      <c r="U372">
        <v>24</v>
      </c>
      <c r="V372">
        <v>0.21252599999999999</v>
      </c>
      <c r="W372">
        <v>0.557195</v>
      </c>
      <c r="X372">
        <v>1.3948</v>
      </c>
      <c r="Y372" t="s">
        <v>679</v>
      </c>
      <c r="Z372" t="s">
        <v>679</v>
      </c>
      <c r="AA372" t="s">
        <v>680</v>
      </c>
    </row>
    <row r="373" spans="1:27" x14ac:dyDescent="0.3">
      <c r="A373">
        <v>26.456399999999999</v>
      </c>
      <c r="B373">
        <v>25.940799999999999</v>
      </c>
      <c r="C373">
        <v>25.740200000000002</v>
      </c>
      <c r="D373">
        <v>26.574100000000001</v>
      </c>
      <c r="E373">
        <v>25.526199999999999</v>
      </c>
      <c r="F373">
        <v>25.186599999999999</v>
      </c>
      <c r="G373">
        <v>25.9284</v>
      </c>
      <c r="H373">
        <v>25.8811</v>
      </c>
      <c r="K373">
        <v>8</v>
      </c>
      <c r="L373">
        <v>8</v>
      </c>
      <c r="M373">
        <v>8</v>
      </c>
      <c r="N373">
        <v>6.2</v>
      </c>
      <c r="O373">
        <v>6.2</v>
      </c>
      <c r="P373">
        <v>6.2</v>
      </c>
      <c r="Q373">
        <v>191.03</v>
      </c>
      <c r="R373">
        <v>0</v>
      </c>
      <c r="S373">
        <v>118.4</v>
      </c>
      <c r="T373">
        <v>1580100000</v>
      </c>
      <c r="U373">
        <v>42</v>
      </c>
      <c r="V373">
        <v>8.4307099999999996E-2</v>
      </c>
      <c r="W373">
        <v>0.54730900000000005</v>
      </c>
      <c r="X373">
        <v>2.0663900000000002</v>
      </c>
      <c r="Y373" t="s">
        <v>123</v>
      </c>
      <c r="Z373" t="s">
        <v>123</v>
      </c>
      <c r="AA373" t="s">
        <v>124</v>
      </c>
    </row>
    <row r="374" spans="1:27" x14ac:dyDescent="0.3">
      <c r="A374">
        <v>23.756900000000002</v>
      </c>
      <c r="B374">
        <v>22.927299999999999</v>
      </c>
      <c r="C374">
        <v>23.686499999999999</v>
      </c>
      <c r="D374">
        <v>23.4694</v>
      </c>
      <c r="E374">
        <v>22.9129</v>
      </c>
      <c r="F374" t="s">
        <v>41</v>
      </c>
      <c r="G374" t="s">
        <v>41</v>
      </c>
      <c r="H374" t="s">
        <v>41</v>
      </c>
      <c r="K374">
        <v>6</v>
      </c>
      <c r="L374">
        <v>6</v>
      </c>
      <c r="M374">
        <v>6</v>
      </c>
      <c r="N374">
        <v>15.9</v>
      </c>
      <c r="O374">
        <v>15.9</v>
      </c>
      <c r="P374">
        <v>15.9</v>
      </c>
      <c r="Q374">
        <v>60.286999999999999</v>
      </c>
      <c r="R374">
        <v>0</v>
      </c>
      <c r="S374">
        <v>83.382999999999996</v>
      </c>
      <c r="T374">
        <v>211470000</v>
      </c>
      <c r="U374">
        <v>13</v>
      </c>
      <c r="V374">
        <v>1</v>
      </c>
      <c r="W374">
        <v>0.547099</v>
      </c>
      <c r="X374">
        <v>0</v>
      </c>
      <c r="Y374" t="s">
        <v>797</v>
      </c>
      <c r="Z374" t="s">
        <v>797</v>
      </c>
      <c r="AA374" t="s">
        <v>798</v>
      </c>
    </row>
    <row r="375" spans="1:27" x14ac:dyDescent="0.3">
      <c r="A375">
        <v>22.926300000000001</v>
      </c>
      <c r="B375">
        <v>23.691500000000001</v>
      </c>
      <c r="C375">
        <v>23.4649</v>
      </c>
      <c r="D375">
        <v>23.938099999999999</v>
      </c>
      <c r="E375" t="s">
        <v>41</v>
      </c>
      <c r="F375" t="s">
        <v>41</v>
      </c>
      <c r="G375">
        <v>22.958400000000001</v>
      </c>
      <c r="H375" t="s">
        <v>41</v>
      </c>
      <c r="K375">
        <v>2</v>
      </c>
      <c r="L375">
        <v>2</v>
      </c>
      <c r="M375">
        <v>2</v>
      </c>
      <c r="N375">
        <v>6.7</v>
      </c>
      <c r="O375">
        <v>6.7</v>
      </c>
      <c r="P375">
        <v>6.7</v>
      </c>
      <c r="Q375">
        <v>56.503</v>
      </c>
      <c r="R375">
        <v>0</v>
      </c>
      <c r="S375">
        <v>16.170999999999999</v>
      </c>
      <c r="T375">
        <v>238010000</v>
      </c>
      <c r="U375">
        <v>9</v>
      </c>
      <c r="V375">
        <v>1</v>
      </c>
      <c r="W375">
        <v>0.54676899999999995</v>
      </c>
      <c r="X375">
        <v>0</v>
      </c>
      <c r="Y375" t="s">
        <v>1030</v>
      </c>
      <c r="Z375" t="s">
        <v>1030</v>
      </c>
      <c r="AA375" t="s">
        <v>1031</v>
      </c>
    </row>
    <row r="376" spans="1:27" x14ac:dyDescent="0.3">
      <c r="A376">
        <v>24.9832</v>
      </c>
      <c r="B376">
        <v>25.222200000000001</v>
      </c>
      <c r="C376">
        <v>25.027899999999999</v>
      </c>
      <c r="D376">
        <v>24.212499999999999</v>
      </c>
      <c r="E376" t="s">
        <v>41</v>
      </c>
      <c r="F376">
        <v>24.130700000000001</v>
      </c>
      <c r="G376">
        <v>24.624400000000001</v>
      </c>
      <c r="H376" t="s">
        <v>41</v>
      </c>
      <c r="K376">
        <v>11</v>
      </c>
      <c r="L376">
        <v>11</v>
      </c>
      <c r="M376">
        <v>11</v>
      </c>
      <c r="N376">
        <v>5.7</v>
      </c>
      <c r="O376">
        <v>5.7</v>
      </c>
      <c r="P376">
        <v>5.7</v>
      </c>
      <c r="Q376">
        <v>361.43</v>
      </c>
      <c r="R376">
        <v>0</v>
      </c>
      <c r="S376">
        <v>130.57</v>
      </c>
      <c r="T376">
        <v>620570000</v>
      </c>
      <c r="U376">
        <v>26</v>
      </c>
      <c r="V376">
        <v>0.25698300000000002</v>
      </c>
      <c r="W376">
        <v>0.48391600000000001</v>
      </c>
      <c r="X376">
        <v>1.32107</v>
      </c>
      <c r="Y376" t="s">
        <v>296</v>
      </c>
      <c r="Z376" t="s">
        <v>296</v>
      </c>
      <c r="AA376" t="s">
        <v>297</v>
      </c>
    </row>
    <row r="377" spans="1:27" x14ac:dyDescent="0.3">
      <c r="A377">
        <v>26.857800000000001</v>
      </c>
      <c r="B377">
        <v>26.834800000000001</v>
      </c>
      <c r="C377">
        <v>26.716899999999999</v>
      </c>
      <c r="D377">
        <v>26.918399999999998</v>
      </c>
      <c r="E377">
        <v>25.849299999999999</v>
      </c>
      <c r="F377">
        <v>26.723800000000001</v>
      </c>
      <c r="G377">
        <v>26.592199999999998</v>
      </c>
      <c r="H377">
        <v>26.296800000000001</v>
      </c>
      <c r="K377">
        <v>18</v>
      </c>
      <c r="L377">
        <v>18</v>
      </c>
      <c r="M377">
        <v>18</v>
      </c>
      <c r="N377">
        <v>54</v>
      </c>
      <c r="O377">
        <v>54</v>
      </c>
      <c r="P377">
        <v>54</v>
      </c>
      <c r="Q377">
        <v>71.161000000000001</v>
      </c>
      <c r="R377">
        <v>0</v>
      </c>
      <c r="S377">
        <v>323.31</v>
      </c>
      <c r="T377">
        <v>2652700000</v>
      </c>
      <c r="U377">
        <v>59</v>
      </c>
      <c r="V377">
        <v>5.6965799999999997E-2</v>
      </c>
      <c r="W377">
        <v>0.46645199999999998</v>
      </c>
      <c r="X377">
        <v>2.3511899999999999</v>
      </c>
      <c r="Y377" t="s">
        <v>565</v>
      </c>
      <c r="Z377" t="s">
        <v>566</v>
      </c>
      <c r="AA377" t="s">
        <v>567</v>
      </c>
    </row>
    <row r="378" spans="1:27" x14ac:dyDescent="0.3">
      <c r="A378">
        <v>23.879000000000001</v>
      </c>
      <c r="B378">
        <v>23.8931</v>
      </c>
      <c r="C378">
        <v>23.385300000000001</v>
      </c>
      <c r="D378">
        <v>23.785799999999998</v>
      </c>
      <c r="E378" t="s">
        <v>41</v>
      </c>
      <c r="F378" t="s">
        <v>41</v>
      </c>
      <c r="G378" t="s">
        <v>41</v>
      </c>
      <c r="H378">
        <v>23.270700000000001</v>
      </c>
      <c r="K378">
        <v>3</v>
      </c>
      <c r="L378">
        <v>3</v>
      </c>
      <c r="M378">
        <v>3</v>
      </c>
      <c r="N378">
        <v>3.7</v>
      </c>
      <c r="O378">
        <v>3.7</v>
      </c>
      <c r="P378">
        <v>3.7</v>
      </c>
      <c r="Q378">
        <v>147.61000000000001</v>
      </c>
      <c r="R378">
        <v>0</v>
      </c>
      <c r="S378">
        <v>44.685000000000002</v>
      </c>
      <c r="T378">
        <v>263310000</v>
      </c>
      <c r="U378">
        <v>8</v>
      </c>
      <c r="V378">
        <v>1</v>
      </c>
      <c r="W378">
        <v>0.46510899999999999</v>
      </c>
      <c r="X378">
        <v>0</v>
      </c>
      <c r="Y378" t="s">
        <v>435</v>
      </c>
      <c r="Z378" t="s">
        <v>435</v>
      </c>
      <c r="AA378" t="s">
        <v>436</v>
      </c>
    </row>
    <row r="379" spans="1:27" x14ac:dyDescent="0.3">
      <c r="A379">
        <v>24.216999999999999</v>
      </c>
      <c r="B379">
        <v>23.655100000000001</v>
      </c>
      <c r="C379">
        <v>23.958100000000002</v>
      </c>
      <c r="D379">
        <v>24.277699999999999</v>
      </c>
      <c r="E379" t="s">
        <v>41</v>
      </c>
      <c r="F379" t="s">
        <v>41</v>
      </c>
      <c r="G379">
        <v>23.565100000000001</v>
      </c>
      <c r="H379" t="s">
        <v>41</v>
      </c>
      <c r="K379">
        <v>6</v>
      </c>
      <c r="L379">
        <v>6</v>
      </c>
      <c r="M379">
        <v>6</v>
      </c>
      <c r="N379">
        <v>16</v>
      </c>
      <c r="O379">
        <v>16</v>
      </c>
      <c r="P379">
        <v>16</v>
      </c>
      <c r="Q379">
        <v>46.991</v>
      </c>
      <c r="R379">
        <v>0</v>
      </c>
      <c r="S379">
        <v>87.816999999999993</v>
      </c>
      <c r="T379">
        <v>308750000</v>
      </c>
      <c r="U379">
        <v>16</v>
      </c>
      <c r="V379">
        <v>1</v>
      </c>
      <c r="W379">
        <v>0.46187</v>
      </c>
      <c r="X379">
        <v>0</v>
      </c>
      <c r="Y379" t="s">
        <v>587</v>
      </c>
      <c r="Z379" t="s">
        <v>587</v>
      </c>
      <c r="AA379" t="s">
        <v>588</v>
      </c>
    </row>
    <row r="380" spans="1:27" x14ac:dyDescent="0.3">
      <c r="A380">
        <v>27.1921</v>
      </c>
      <c r="B380">
        <v>27.122499999999999</v>
      </c>
      <c r="C380">
        <v>27.0214</v>
      </c>
      <c r="D380">
        <v>27.1615</v>
      </c>
      <c r="E380">
        <v>26.626899999999999</v>
      </c>
      <c r="F380">
        <v>26.190300000000001</v>
      </c>
      <c r="G380">
        <v>27.1568</v>
      </c>
      <c r="H380">
        <v>26.720500000000001</v>
      </c>
      <c r="K380">
        <v>9</v>
      </c>
      <c r="L380">
        <v>9</v>
      </c>
      <c r="M380">
        <v>9</v>
      </c>
      <c r="N380">
        <v>37.1</v>
      </c>
      <c r="O380">
        <v>37.1</v>
      </c>
      <c r="P380">
        <v>37.1</v>
      </c>
      <c r="Q380">
        <v>44.378</v>
      </c>
      <c r="R380">
        <v>0</v>
      </c>
      <c r="S380">
        <v>229.57</v>
      </c>
      <c r="T380">
        <v>3141300000</v>
      </c>
      <c r="U380">
        <v>52</v>
      </c>
      <c r="V380">
        <v>6.6803299999999996E-2</v>
      </c>
      <c r="W380">
        <v>0.450737</v>
      </c>
      <c r="X380">
        <v>2.23502</v>
      </c>
      <c r="Y380" t="s">
        <v>519</v>
      </c>
      <c r="Z380" t="s">
        <v>519</v>
      </c>
      <c r="AA380" t="s">
        <v>520</v>
      </c>
    </row>
    <row r="381" spans="1:27" x14ac:dyDescent="0.3">
      <c r="A381">
        <v>28.576799999999999</v>
      </c>
      <c r="B381">
        <v>28.9633</v>
      </c>
      <c r="C381">
        <v>28.693100000000001</v>
      </c>
      <c r="D381">
        <v>28.795300000000001</v>
      </c>
      <c r="E381">
        <v>27.885100000000001</v>
      </c>
      <c r="F381">
        <v>28.2683</v>
      </c>
      <c r="G381">
        <v>28.704499999999999</v>
      </c>
      <c r="H381">
        <v>28.391500000000001</v>
      </c>
      <c r="K381">
        <v>13</v>
      </c>
      <c r="L381">
        <v>13</v>
      </c>
      <c r="M381">
        <v>13</v>
      </c>
      <c r="N381">
        <v>42</v>
      </c>
      <c r="O381">
        <v>42</v>
      </c>
      <c r="P381">
        <v>42</v>
      </c>
      <c r="Q381">
        <v>53.055</v>
      </c>
      <c r="R381">
        <v>0</v>
      </c>
      <c r="S381">
        <v>323.31</v>
      </c>
      <c r="T381">
        <v>9782600000</v>
      </c>
      <c r="U381">
        <v>107</v>
      </c>
      <c r="V381">
        <v>5.6071900000000001E-2</v>
      </c>
      <c r="W381">
        <v>0.44473800000000002</v>
      </c>
      <c r="X381">
        <v>2.3627600000000002</v>
      </c>
      <c r="Y381" t="s">
        <v>181</v>
      </c>
      <c r="Z381" t="s">
        <v>181</v>
      </c>
      <c r="AA381" t="s">
        <v>182</v>
      </c>
    </row>
    <row r="382" spans="1:27" x14ac:dyDescent="0.3">
      <c r="A382">
        <v>24.9315</v>
      </c>
      <c r="B382">
        <v>24.8325</v>
      </c>
      <c r="C382">
        <v>24.6203</v>
      </c>
      <c r="D382">
        <v>25.190899999999999</v>
      </c>
      <c r="E382">
        <v>24.2378</v>
      </c>
      <c r="F382" t="s">
        <v>41</v>
      </c>
      <c r="G382">
        <v>24.677499999999998</v>
      </c>
      <c r="H382">
        <v>24.438500000000001</v>
      </c>
      <c r="K382">
        <v>7</v>
      </c>
      <c r="L382">
        <v>7</v>
      </c>
      <c r="M382">
        <v>7</v>
      </c>
      <c r="N382">
        <v>30.7</v>
      </c>
      <c r="O382">
        <v>30.7</v>
      </c>
      <c r="P382">
        <v>30.7</v>
      </c>
      <c r="Q382">
        <v>36.959000000000003</v>
      </c>
      <c r="R382">
        <v>0</v>
      </c>
      <c r="S382">
        <v>129.25</v>
      </c>
      <c r="T382">
        <v>664050000</v>
      </c>
      <c r="U382">
        <v>26</v>
      </c>
      <c r="V382">
        <v>5.3453100000000003E-2</v>
      </c>
      <c r="W382">
        <v>0.44250499999999998</v>
      </c>
      <c r="X382">
        <v>2.51572</v>
      </c>
      <c r="Y382" t="s">
        <v>72</v>
      </c>
      <c r="Z382" t="s">
        <v>72</v>
      </c>
      <c r="AA382" t="s">
        <v>73</v>
      </c>
    </row>
    <row r="383" spans="1:27" x14ac:dyDescent="0.3">
      <c r="A383">
        <v>22.800699999999999</v>
      </c>
      <c r="B383">
        <v>23.191199999999998</v>
      </c>
      <c r="C383">
        <v>22.881699999999999</v>
      </c>
      <c r="D383">
        <v>22.838899999999999</v>
      </c>
      <c r="E383">
        <v>22.488900000000001</v>
      </c>
      <c r="F383" t="s">
        <v>41</v>
      </c>
      <c r="G383" t="s">
        <v>41</v>
      </c>
      <c r="H383" t="s">
        <v>41</v>
      </c>
      <c r="K383">
        <v>2</v>
      </c>
      <c r="L383">
        <v>2</v>
      </c>
      <c r="M383">
        <v>2</v>
      </c>
      <c r="N383">
        <v>6</v>
      </c>
      <c r="O383">
        <v>6</v>
      </c>
      <c r="P383">
        <v>6</v>
      </c>
      <c r="Q383">
        <v>70.558999999999997</v>
      </c>
      <c r="R383">
        <v>0</v>
      </c>
      <c r="S383">
        <v>50.337000000000003</v>
      </c>
      <c r="T383">
        <v>142510000</v>
      </c>
      <c r="U383">
        <v>12</v>
      </c>
      <c r="V383">
        <v>1</v>
      </c>
      <c r="W383">
        <v>0.43926199999999999</v>
      </c>
      <c r="X383">
        <v>0</v>
      </c>
      <c r="Y383" t="s">
        <v>923</v>
      </c>
      <c r="Z383" t="s">
        <v>923</v>
      </c>
      <c r="AA383" t="s">
        <v>924</v>
      </c>
    </row>
    <row r="384" spans="1:27" x14ac:dyDescent="0.3">
      <c r="A384">
        <v>22.744900000000001</v>
      </c>
      <c r="B384">
        <v>23.702000000000002</v>
      </c>
      <c r="C384">
        <v>22.9817</v>
      </c>
      <c r="D384">
        <v>23.564499999999999</v>
      </c>
      <c r="E384">
        <v>23.168700000000001</v>
      </c>
      <c r="F384" t="s">
        <v>41</v>
      </c>
      <c r="G384">
        <v>22.663699999999999</v>
      </c>
      <c r="H384">
        <v>22.610600000000002</v>
      </c>
      <c r="K384">
        <v>4</v>
      </c>
      <c r="L384">
        <v>4</v>
      </c>
      <c r="M384">
        <v>4</v>
      </c>
      <c r="N384">
        <v>7.3</v>
      </c>
      <c r="O384">
        <v>7.3</v>
      </c>
      <c r="P384">
        <v>7.3</v>
      </c>
      <c r="Q384">
        <v>124.7</v>
      </c>
      <c r="R384">
        <v>0</v>
      </c>
      <c r="S384">
        <v>59.936999999999998</v>
      </c>
      <c r="T384">
        <v>192420000</v>
      </c>
      <c r="U384">
        <v>9</v>
      </c>
      <c r="V384">
        <v>0.21953900000000001</v>
      </c>
      <c r="W384">
        <v>0.43398199999999998</v>
      </c>
      <c r="X384">
        <v>1.4030800000000001</v>
      </c>
      <c r="Y384" t="s">
        <v>1108</v>
      </c>
      <c r="Z384" t="s">
        <v>1108</v>
      </c>
      <c r="AA384" t="s">
        <v>1109</v>
      </c>
    </row>
    <row r="385" spans="1:27" x14ac:dyDescent="0.3">
      <c r="A385">
        <v>25.581399999999999</v>
      </c>
      <c r="B385">
        <v>25.989799999999999</v>
      </c>
      <c r="C385">
        <v>25.8139</v>
      </c>
      <c r="D385">
        <v>26.167200000000001</v>
      </c>
      <c r="E385">
        <v>25.471499999999999</v>
      </c>
      <c r="F385">
        <v>25.1191</v>
      </c>
      <c r="G385">
        <v>25.709</v>
      </c>
      <c r="H385">
        <v>25.598800000000001</v>
      </c>
      <c r="K385">
        <v>16</v>
      </c>
      <c r="L385">
        <v>16</v>
      </c>
      <c r="M385">
        <v>16</v>
      </c>
      <c r="N385">
        <v>50.1</v>
      </c>
      <c r="O385">
        <v>50.1</v>
      </c>
      <c r="P385">
        <v>50.1</v>
      </c>
      <c r="Q385">
        <v>53.811</v>
      </c>
      <c r="R385">
        <v>0</v>
      </c>
      <c r="S385">
        <v>201.72</v>
      </c>
      <c r="T385">
        <v>1391600000</v>
      </c>
      <c r="U385">
        <v>60</v>
      </c>
      <c r="V385">
        <v>6.03128E-2</v>
      </c>
      <c r="W385">
        <v>0.41347899999999999</v>
      </c>
      <c r="X385">
        <v>2.3094700000000001</v>
      </c>
      <c r="Y385" t="s">
        <v>1112</v>
      </c>
      <c r="Z385" t="s">
        <v>1112</v>
      </c>
      <c r="AA385" t="s">
        <v>1113</v>
      </c>
    </row>
    <row r="386" spans="1:27" x14ac:dyDescent="0.3">
      <c r="A386">
        <v>24.201000000000001</v>
      </c>
      <c r="B386">
        <v>24.883400000000002</v>
      </c>
      <c r="C386">
        <v>24.673300000000001</v>
      </c>
      <c r="D386">
        <v>24.502300000000002</v>
      </c>
      <c r="E386">
        <v>24.083300000000001</v>
      </c>
      <c r="F386">
        <v>24.446300000000001</v>
      </c>
      <c r="G386">
        <v>24.216200000000001</v>
      </c>
      <c r="H386">
        <v>23.864699999999999</v>
      </c>
      <c r="K386">
        <v>10</v>
      </c>
      <c r="L386">
        <v>10</v>
      </c>
      <c r="M386">
        <v>10</v>
      </c>
      <c r="N386">
        <v>9.6999999999999993</v>
      </c>
      <c r="O386">
        <v>9.6999999999999993</v>
      </c>
      <c r="P386">
        <v>9.6999999999999993</v>
      </c>
      <c r="Q386">
        <v>204.65</v>
      </c>
      <c r="R386">
        <v>0</v>
      </c>
      <c r="S386">
        <v>156.82</v>
      </c>
      <c r="T386">
        <v>551410000</v>
      </c>
      <c r="U386">
        <v>31</v>
      </c>
      <c r="V386">
        <v>7.1610499999999994E-2</v>
      </c>
      <c r="W386">
        <v>0.41234900000000002</v>
      </c>
      <c r="X386">
        <v>2.1845500000000002</v>
      </c>
      <c r="Y386" t="s">
        <v>1428</v>
      </c>
      <c r="Z386" t="s">
        <v>1428</v>
      </c>
      <c r="AA386" t="s">
        <v>1429</v>
      </c>
    </row>
    <row r="387" spans="1:27" x14ac:dyDescent="0.3">
      <c r="A387">
        <v>27.770900000000001</v>
      </c>
      <c r="B387">
        <v>27.578399999999998</v>
      </c>
      <c r="C387">
        <v>27.2073</v>
      </c>
      <c r="D387">
        <v>27.754000000000001</v>
      </c>
      <c r="E387">
        <v>27.022099999999998</v>
      </c>
      <c r="F387">
        <v>26.931100000000001</v>
      </c>
      <c r="G387">
        <v>27.469200000000001</v>
      </c>
      <c r="H387">
        <v>27.290199999999999</v>
      </c>
      <c r="K387">
        <v>13</v>
      </c>
      <c r="L387">
        <v>13</v>
      </c>
      <c r="M387">
        <v>13</v>
      </c>
      <c r="N387">
        <v>72.3</v>
      </c>
      <c r="O387">
        <v>72.3</v>
      </c>
      <c r="P387">
        <v>72.3</v>
      </c>
      <c r="Q387">
        <v>27.039000000000001</v>
      </c>
      <c r="R387">
        <v>0</v>
      </c>
      <c r="S387">
        <v>318.76</v>
      </c>
      <c r="T387">
        <v>4395900000</v>
      </c>
      <c r="U387">
        <v>64</v>
      </c>
      <c r="V387">
        <v>6.8089200000000002E-2</v>
      </c>
      <c r="W387">
        <v>0.399501</v>
      </c>
      <c r="X387">
        <v>2.2211599999999998</v>
      </c>
      <c r="Y387" t="s">
        <v>599</v>
      </c>
      <c r="Z387" t="s">
        <v>599</v>
      </c>
      <c r="AA387" t="s">
        <v>600</v>
      </c>
    </row>
    <row r="388" spans="1:27" x14ac:dyDescent="0.3">
      <c r="A388">
        <v>28.653400000000001</v>
      </c>
      <c r="B388">
        <v>28.2804</v>
      </c>
      <c r="C388">
        <v>28.085100000000001</v>
      </c>
      <c r="D388">
        <v>28.651700000000002</v>
      </c>
      <c r="E388">
        <v>27.935600000000001</v>
      </c>
      <c r="F388">
        <v>27.745200000000001</v>
      </c>
      <c r="G388">
        <v>28.380099999999999</v>
      </c>
      <c r="H388">
        <v>28.0228</v>
      </c>
      <c r="K388">
        <v>9</v>
      </c>
      <c r="L388">
        <v>9</v>
      </c>
      <c r="M388">
        <v>9</v>
      </c>
      <c r="N388">
        <v>66.5</v>
      </c>
      <c r="O388">
        <v>66.5</v>
      </c>
      <c r="P388">
        <v>66.5</v>
      </c>
      <c r="Q388">
        <v>25.974</v>
      </c>
      <c r="R388">
        <v>0</v>
      </c>
      <c r="S388">
        <v>323.31</v>
      </c>
      <c r="T388">
        <v>7575200000</v>
      </c>
      <c r="U388">
        <v>99</v>
      </c>
      <c r="V388">
        <v>8.6968900000000002E-2</v>
      </c>
      <c r="W388">
        <v>0.39671299999999998</v>
      </c>
      <c r="X388">
        <v>2.0439400000000001</v>
      </c>
      <c r="Y388" t="s">
        <v>523</v>
      </c>
      <c r="Z388" t="s">
        <v>523</v>
      </c>
      <c r="AA388" t="s">
        <v>524</v>
      </c>
    </row>
    <row r="389" spans="1:27" x14ac:dyDescent="0.3">
      <c r="A389">
        <v>22.560099999999998</v>
      </c>
      <c r="B389">
        <v>22.424800000000001</v>
      </c>
      <c r="C389">
        <v>21.9147</v>
      </c>
      <c r="D389">
        <v>22.3962</v>
      </c>
      <c r="E389" t="s">
        <v>41</v>
      </c>
      <c r="F389" t="s">
        <v>41</v>
      </c>
      <c r="G389" t="s">
        <v>41</v>
      </c>
      <c r="H389">
        <v>21.927800000000001</v>
      </c>
      <c r="K389">
        <v>3</v>
      </c>
      <c r="L389">
        <v>3</v>
      </c>
      <c r="M389">
        <v>3</v>
      </c>
      <c r="N389">
        <v>4.9000000000000004</v>
      </c>
      <c r="O389">
        <v>4.9000000000000004</v>
      </c>
      <c r="P389">
        <v>4.9000000000000004</v>
      </c>
      <c r="Q389">
        <v>138.88</v>
      </c>
      <c r="R389">
        <v>0</v>
      </c>
      <c r="S389">
        <v>61.378</v>
      </c>
      <c r="T389">
        <v>92198000</v>
      </c>
      <c r="U389">
        <v>7</v>
      </c>
      <c r="V389">
        <v>1</v>
      </c>
      <c r="W389">
        <v>0.39608500000000002</v>
      </c>
      <c r="X389">
        <v>0</v>
      </c>
      <c r="Y389" t="s">
        <v>929</v>
      </c>
      <c r="Z389" t="s">
        <v>929</v>
      </c>
      <c r="AA389" t="s">
        <v>930</v>
      </c>
    </row>
    <row r="390" spans="1:27" x14ac:dyDescent="0.3">
      <c r="A390">
        <v>24.761299999999999</v>
      </c>
      <c r="B390">
        <v>25.1938</v>
      </c>
      <c r="C390">
        <v>24.797799999999999</v>
      </c>
      <c r="D390">
        <v>25.2791</v>
      </c>
      <c r="E390">
        <v>24.831099999999999</v>
      </c>
      <c r="F390">
        <v>24.886600000000001</v>
      </c>
      <c r="G390">
        <v>24.587499999999999</v>
      </c>
      <c r="H390">
        <v>24.170999999999999</v>
      </c>
      <c r="K390">
        <v>14</v>
      </c>
      <c r="L390">
        <v>11</v>
      </c>
      <c r="M390">
        <v>11</v>
      </c>
      <c r="N390">
        <v>42.7</v>
      </c>
      <c r="O390">
        <v>37.5</v>
      </c>
      <c r="P390">
        <v>37.5</v>
      </c>
      <c r="Q390">
        <v>52.4</v>
      </c>
      <c r="R390">
        <v>0</v>
      </c>
      <c r="S390">
        <v>118.81</v>
      </c>
      <c r="T390">
        <v>752860000</v>
      </c>
      <c r="U390">
        <v>36</v>
      </c>
      <c r="V390">
        <v>0.114055</v>
      </c>
      <c r="W390">
        <v>0.388932</v>
      </c>
      <c r="X390">
        <v>1.84832</v>
      </c>
      <c r="Y390" t="s">
        <v>732</v>
      </c>
      <c r="Z390" t="s">
        <v>732</v>
      </c>
      <c r="AA390" t="s">
        <v>733</v>
      </c>
    </row>
    <row r="391" spans="1:27" x14ac:dyDescent="0.3">
      <c r="A391">
        <v>26.484999999999999</v>
      </c>
      <c r="B391">
        <v>26.557500000000001</v>
      </c>
      <c r="C391">
        <v>26.572099999999999</v>
      </c>
      <c r="D391">
        <v>25.910299999999999</v>
      </c>
      <c r="E391">
        <v>25.949300000000001</v>
      </c>
      <c r="F391">
        <v>26.2898</v>
      </c>
      <c r="G391">
        <v>25.8689</v>
      </c>
      <c r="H391">
        <v>25.8888</v>
      </c>
      <c r="K391">
        <v>15</v>
      </c>
      <c r="L391">
        <v>15</v>
      </c>
      <c r="M391">
        <v>15</v>
      </c>
      <c r="N391">
        <v>22.5</v>
      </c>
      <c r="O391">
        <v>22.5</v>
      </c>
      <c r="P391">
        <v>22.5</v>
      </c>
      <c r="Q391">
        <v>117.18</v>
      </c>
      <c r="R391">
        <v>0</v>
      </c>
      <c r="S391">
        <v>212.25</v>
      </c>
      <c r="T391">
        <v>1825300000</v>
      </c>
      <c r="U391">
        <v>54</v>
      </c>
      <c r="V391">
        <v>8.6091899999999999E-2</v>
      </c>
      <c r="W391">
        <v>0.38201800000000002</v>
      </c>
      <c r="X391">
        <v>2.0512600000000001</v>
      </c>
      <c r="Y391" t="s">
        <v>154</v>
      </c>
      <c r="Z391" t="s">
        <v>154</v>
      </c>
      <c r="AA391" t="s">
        <v>155</v>
      </c>
    </row>
    <row r="392" spans="1:27" x14ac:dyDescent="0.3">
      <c r="A392">
        <v>27.871700000000001</v>
      </c>
      <c r="B392">
        <v>27.962199999999999</v>
      </c>
      <c r="C392">
        <v>27.760300000000001</v>
      </c>
      <c r="D392">
        <v>28.244199999999999</v>
      </c>
      <c r="E392">
        <v>27.421800000000001</v>
      </c>
      <c r="F392">
        <v>27.158799999999999</v>
      </c>
      <c r="G392">
        <v>28.025099999999998</v>
      </c>
      <c r="H392">
        <v>27.708300000000001</v>
      </c>
      <c r="K392">
        <v>15</v>
      </c>
      <c r="L392">
        <v>15</v>
      </c>
      <c r="M392">
        <v>15</v>
      </c>
      <c r="N392">
        <v>61.7</v>
      </c>
      <c r="O392">
        <v>61.7</v>
      </c>
      <c r="P392">
        <v>61.7</v>
      </c>
      <c r="Q392">
        <v>40.484000000000002</v>
      </c>
      <c r="R392">
        <v>0</v>
      </c>
      <c r="S392">
        <v>261.57</v>
      </c>
      <c r="T392">
        <v>5710900000</v>
      </c>
      <c r="U392">
        <v>101</v>
      </c>
      <c r="V392">
        <v>0.124098</v>
      </c>
      <c r="W392">
        <v>0.38109100000000001</v>
      </c>
      <c r="X392">
        <v>1.7874000000000001</v>
      </c>
      <c r="Y392" t="s">
        <v>1085</v>
      </c>
      <c r="Z392" t="s">
        <v>1085</v>
      </c>
      <c r="AA392" t="s">
        <v>1086</v>
      </c>
    </row>
    <row r="393" spans="1:27" x14ac:dyDescent="0.3">
      <c r="A393">
        <v>24.961500000000001</v>
      </c>
      <c r="B393">
        <v>24.9648</v>
      </c>
      <c r="C393">
        <v>25.113900000000001</v>
      </c>
      <c r="D393">
        <v>25.122800000000002</v>
      </c>
      <c r="E393">
        <v>24.334</v>
      </c>
      <c r="F393">
        <v>24.982199999999999</v>
      </c>
      <c r="G393">
        <v>24.978200000000001</v>
      </c>
      <c r="H393">
        <v>24.3475</v>
      </c>
      <c r="K393">
        <v>6</v>
      </c>
      <c r="L393">
        <v>6</v>
      </c>
      <c r="M393">
        <v>6</v>
      </c>
      <c r="N393">
        <v>15</v>
      </c>
      <c r="O393">
        <v>15</v>
      </c>
      <c r="P393">
        <v>15</v>
      </c>
      <c r="Q393">
        <v>63.2</v>
      </c>
      <c r="R393">
        <v>0</v>
      </c>
      <c r="S393">
        <v>214.93</v>
      </c>
      <c r="T393">
        <v>765410000</v>
      </c>
      <c r="U393">
        <v>47</v>
      </c>
      <c r="V393">
        <v>9.2244800000000002E-2</v>
      </c>
      <c r="W393">
        <v>0.38024999999999998</v>
      </c>
      <c r="X393">
        <v>2.00142</v>
      </c>
      <c r="Y393" t="s">
        <v>361</v>
      </c>
      <c r="Z393" t="s">
        <v>361</v>
      </c>
      <c r="AA393" t="s">
        <v>362</v>
      </c>
    </row>
    <row r="394" spans="1:27" x14ac:dyDescent="0.3">
      <c r="A394">
        <v>28.670200000000001</v>
      </c>
      <c r="B394">
        <v>29.032299999999999</v>
      </c>
      <c r="C394">
        <v>28.764500000000002</v>
      </c>
      <c r="D394">
        <v>29.2133</v>
      </c>
      <c r="E394">
        <v>28.195</v>
      </c>
      <c r="F394">
        <v>28.509499999999999</v>
      </c>
      <c r="G394">
        <v>28.814</v>
      </c>
      <c r="H394">
        <v>28.646999999999998</v>
      </c>
      <c r="K394">
        <v>12</v>
      </c>
      <c r="L394">
        <v>12</v>
      </c>
      <c r="M394">
        <v>12</v>
      </c>
      <c r="N394">
        <v>56.7</v>
      </c>
      <c r="O394">
        <v>56.7</v>
      </c>
      <c r="P394">
        <v>56.7</v>
      </c>
      <c r="Q394">
        <v>25.620999999999999</v>
      </c>
      <c r="R394">
        <v>0</v>
      </c>
      <c r="S394">
        <v>233.03</v>
      </c>
      <c r="T394">
        <v>11218000000</v>
      </c>
      <c r="U394">
        <v>128</v>
      </c>
      <c r="V394">
        <v>8.0901600000000004E-2</v>
      </c>
      <c r="W394">
        <v>0.37871100000000002</v>
      </c>
      <c r="X394">
        <v>2.0962000000000001</v>
      </c>
      <c r="Y394" t="s">
        <v>129</v>
      </c>
      <c r="Z394" t="s">
        <v>129</v>
      </c>
      <c r="AA394" t="s">
        <v>130</v>
      </c>
    </row>
    <row r="395" spans="1:27" x14ac:dyDescent="0.3">
      <c r="A395">
        <v>22.4038</v>
      </c>
      <c r="B395">
        <v>21.927700000000002</v>
      </c>
      <c r="C395">
        <v>22.055</v>
      </c>
      <c r="D395">
        <v>21.6814</v>
      </c>
      <c r="E395" t="s">
        <v>41</v>
      </c>
      <c r="F395" t="s">
        <v>41</v>
      </c>
      <c r="G395">
        <v>21.5228</v>
      </c>
      <c r="H395">
        <v>21.759699999999999</v>
      </c>
      <c r="K395">
        <v>2</v>
      </c>
      <c r="L395">
        <v>2</v>
      </c>
      <c r="M395">
        <v>2</v>
      </c>
      <c r="N395">
        <v>2.6</v>
      </c>
      <c r="O395">
        <v>2.6</v>
      </c>
      <c r="P395">
        <v>2.6</v>
      </c>
      <c r="Q395">
        <v>126.22</v>
      </c>
      <c r="R395">
        <v>0</v>
      </c>
      <c r="S395">
        <v>11.968999999999999</v>
      </c>
      <c r="T395">
        <v>85115000</v>
      </c>
      <c r="U395">
        <v>4</v>
      </c>
      <c r="V395">
        <v>0.18809500000000001</v>
      </c>
      <c r="W395">
        <v>0.375782</v>
      </c>
      <c r="X395">
        <v>1.5852299999999999</v>
      </c>
      <c r="Y395" t="s">
        <v>46</v>
      </c>
      <c r="Z395" t="s">
        <v>46</v>
      </c>
      <c r="AA395" t="s">
        <v>47</v>
      </c>
    </row>
    <row r="396" spans="1:27" x14ac:dyDescent="0.3">
      <c r="A396">
        <v>24.7288</v>
      </c>
      <c r="B396">
        <v>24.743600000000001</v>
      </c>
      <c r="C396">
        <v>24.242699999999999</v>
      </c>
      <c r="D396">
        <v>25.063800000000001</v>
      </c>
      <c r="E396" t="s">
        <v>41</v>
      </c>
      <c r="F396" t="s">
        <v>41</v>
      </c>
      <c r="G396">
        <v>24.325800000000001</v>
      </c>
      <c r="H396" t="s">
        <v>41</v>
      </c>
      <c r="K396">
        <v>2</v>
      </c>
      <c r="L396">
        <v>2</v>
      </c>
      <c r="M396">
        <v>2</v>
      </c>
      <c r="N396">
        <v>21.2</v>
      </c>
      <c r="O396">
        <v>21.2</v>
      </c>
      <c r="P396">
        <v>21.2</v>
      </c>
      <c r="Q396">
        <v>11.260999999999999</v>
      </c>
      <c r="R396">
        <v>0</v>
      </c>
      <c r="S396">
        <v>27.494</v>
      </c>
      <c r="T396">
        <v>542510000</v>
      </c>
      <c r="U396">
        <v>9</v>
      </c>
      <c r="V396">
        <v>1</v>
      </c>
      <c r="W396">
        <v>0.36889899999999998</v>
      </c>
      <c r="X396">
        <v>0</v>
      </c>
      <c r="Y396" t="s">
        <v>1424</v>
      </c>
      <c r="Z396" t="s">
        <v>1424</v>
      </c>
      <c r="AA396" t="s">
        <v>1425</v>
      </c>
    </row>
    <row r="397" spans="1:27" x14ac:dyDescent="0.3">
      <c r="A397">
        <v>25.870999999999999</v>
      </c>
      <c r="B397">
        <v>25.9224</v>
      </c>
      <c r="C397">
        <v>25.7654</v>
      </c>
      <c r="D397">
        <v>25.538499999999999</v>
      </c>
      <c r="E397">
        <v>25.309200000000001</v>
      </c>
      <c r="F397">
        <v>25.789300000000001</v>
      </c>
      <c r="G397">
        <v>25.248699999999999</v>
      </c>
      <c r="H397">
        <v>25.285699999999999</v>
      </c>
      <c r="K397">
        <v>15</v>
      </c>
      <c r="L397">
        <v>15</v>
      </c>
      <c r="M397">
        <v>14</v>
      </c>
      <c r="N397">
        <v>17.8</v>
      </c>
      <c r="O397">
        <v>17.8</v>
      </c>
      <c r="P397">
        <v>17.2</v>
      </c>
      <c r="Q397">
        <v>155.74</v>
      </c>
      <c r="R397">
        <v>0</v>
      </c>
      <c r="S397">
        <v>224.79</v>
      </c>
      <c r="T397">
        <v>1262800000</v>
      </c>
      <c r="U397">
        <v>46</v>
      </c>
      <c r="V397">
        <v>5.4296799999999999E-2</v>
      </c>
      <c r="W397">
        <v>0.36612800000000001</v>
      </c>
      <c r="X397">
        <v>2.3863400000000001</v>
      </c>
      <c r="Y397" t="s">
        <v>1054</v>
      </c>
      <c r="Z397" t="s">
        <v>1054</v>
      </c>
      <c r="AA397" t="s">
        <v>746</v>
      </c>
    </row>
    <row r="398" spans="1:27" x14ac:dyDescent="0.3">
      <c r="A398">
        <v>27.091799999999999</v>
      </c>
      <c r="B398">
        <v>27.266999999999999</v>
      </c>
      <c r="C398">
        <v>27.1233</v>
      </c>
      <c r="D398">
        <v>27.206399999999999</v>
      </c>
      <c r="E398">
        <v>26.307300000000001</v>
      </c>
      <c r="F398">
        <v>26.6753</v>
      </c>
      <c r="G398">
        <v>27.3569</v>
      </c>
      <c r="H398">
        <v>26.888300000000001</v>
      </c>
      <c r="K398">
        <v>9</v>
      </c>
      <c r="L398">
        <v>8</v>
      </c>
      <c r="M398">
        <v>8</v>
      </c>
      <c r="N398">
        <v>32.299999999999997</v>
      </c>
      <c r="O398">
        <v>29.7</v>
      </c>
      <c r="P398">
        <v>29.7</v>
      </c>
      <c r="Q398">
        <v>62.139000000000003</v>
      </c>
      <c r="R398">
        <v>0</v>
      </c>
      <c r="S398">
        <v>177.62</v>
      </c>
      <c r="T398">
        <v>3562100000</v>
      </c>
      <c r="U398">
        <v>68</v>
      </c>
      <c r="V398">
        <v>0.15216099999999999</v>
      </c>
      <c r="W398">
        <v>0.36514000000000002</v>
      </c>
      <c r="X398">
        <v>1.63978</v>
      </c>
      <c r="Y398" t="s">
        <v>1231</v>
      </c>
      <c r="Z398" t="s">
        <v>1231</v>
      </c>
      <c r="AA398" t="s">
        <v>986</v>
      </c>
    </row>
    <row r="399" spans="1:27" x14ac:dyDescent="0.3">
      <c r="A399">
        <v>26.085999999999999</v>
      </c>
      <c r="B399">
        <v>26.1753</v>
      </c>
      <c r="C399">
        <v>26.023700000000002</v>
      </c>
      <c r="D399">
        <v>26.475200000000001</v>
      </c>
      <c r="E399">
        <v>25.4649</v>
      </c>
      <c r="F399">
        <v>25.380299999999998</v>
      </c>
      <c r="G399">
        <v>26.2834</v>
      </c>
      <c r="H399">
        <v>26.207699999999999</v>
      </c>
      <c r="K399">
        <v>6</v>
      </c>
      <c r="L399">
        <v>6</v>
      </c>
      <c r="M399">
        <v>6</v>
      </c>
      <c r="N399">
        <v>90.6</v>
      </c>
      <c r="O399">
        <v>90.6</v>
      </c>
      <c r="P399">
        <v>90.6</v>
      </c>
      <c r="Q399">
        <v>14.664999999999999</v>
      </c>
      <c r="R399">
        <v>0</v>
      </c>
      <c r="S399">
        <v>212.42</v>
      </c>
      <c r="T399">
        <v>1792200000</v>
      </c>
      <c r="U399">
        <v>42</v>
      </c>
      <c r="V399">
        <v>0.21815100000000001</v>
      </c>
      <c r="W399">
        <v>0.35594700000000001</v>
      </c>
      <c r="X399">
        <v>1.3754</v>
      </c>
      <c r="Y399" t="s">
        <v>898</v>
      </c>
      <c r="Z399" t="s">
        <v>898</v>
      </c>
      <c r="AA399" t="s">
        <v>899</v>
      </c>
    </row>
    <row r="400" spans="1:27" x14ac:dyDescent="0.3">
      <c r="A400">
        <v>25.7989</v>
      </c>
      <c r="B400">
        <v>25.0215</v>
      </c>
      <c r="C400">
        <v>25.184999999999999</v>
      </c>
      <c r="D400">
        <v>25.898099999999999</v>
      </c>
      <c r="E400">
        <v>25.336300000000001</v>
      </c>
      <c r="F400">
        <v>25.2042</v>
      </c>
      <c r="G400">
        <v>24.6342</v>
      </c>
      <c r="H400">
        <v>25.3111</v>
      </c>
      <c r="K400">
        <v>9</v>
      </c>
      <c r="L400">
        <v>9</v>
      </c>
      <c r="M400">
        <v>9</v>
      </c>
      <c r="N400">
        <v>14</v>
      </c>
      <c r="O400">
        <v>14</v>
      </c>
      <c r="P400">
        <v>14</v>
      </c>
      <c r="Q400">
        <v>64.349000000000004</v>
      </c>
      <c r="R400">
        <v>0</v>
      </c>
      <c r="S400">
        <v>84.629000000000005</v>
      </c>
      <c r="T400">
        <v>1080600000</v>
      </c>
      <c r="U400">
        <v>39</v>
      </c>
      <c r="V400">
        <v>0.24315700000000001</v>
      </c>
      <c r="W400">
        <v>0.35446</v>
      </c>
      <c r="X400">
        <v>1.2942499999999999</v>
      </c>
      <c r="Y400" t="s">
        <v>1208</v>
      </c>
      <c r="Z400" t="s">
        <v>1208</v>
      </c>
      <c r="AA400" t="s">
        <v>1209</v>
      </c>
    </row>
    <row r="401" spans="1:27" x14ac:dyDescent="0.3">
      <c r="A401">
        <v>25.266200000000001</v>
      </c>
      <c r="B401">
        <v>25.109200000000001</v>
      </c>
      <c r="C401">
        <v>25.407</v>
      </c>
      <c r="D401">
        <v>24.705500000000001</v>
      </c>
      <c r="E401" t="s">
        <v>41</v>
      </c>
      <c r="F401">
        <v>24.877500000000001</v>
      </c>
      <c r="G401">
        <v>24.771899999999999</v>
      </c>
      <c r="H401">
        <v>24.6693</v>
      </c>
      <c r="K401">
        <v>7</v>
      </c>
      <c r="L401">
        <v>7</v>
      </c>
      <c r="M401">
        <v>7</v>
      </c>
      <c r="N401">
        <v>15.4</v>
      </c>
      <c r="O401">
        <v>15.4</v>
      </c>
      <c r="P401">
        <v>15.4</v>
      </c>
      <c r="Q401">
        <v>101.72</v>
      </c>
      <c r="R401">
        <v>0</v>
      </c>
      <c r="S401">
        <v>87.540999999999997</v>
      </c>
      <c r="T401">
        <v>763280000</v>
      </c>
      <c r="U401">
        <v>24</v>
      </c>
      <c r="V401">
        <v>0.11973399999999999</v>
      </c>
      <c r="W401">
        <v>0.34911300000000001</v>
      </c>
      <c r="X401">
        <v>1.8744000000000001</v>
      </c>
      <c r="Y401" t="s">
        <v>685</v>
      </c>
      <c r="Z401" t="s">
        <v>685</v>
      </c>
      <c r="AA401" t="s">
        <v>686</v>
      </c>
    </row>
    <row r="402" spans="1:27" x14ac:dyDescent="0.3">
      <c r="A402">
        <v>23.922999999999998</v>
      </c>
      <c r="B402">
        <v>25.514199999999999</v>
      </c>
      <c r="C402">
        <v>24.924399999999999</v>
      </c>
      <c r="D402">
        <v>24.7622</v>
      </c>
      <c r="E402">
        <v>24.0212</v>
      </c>
      <c r="F402">
        <v>25.0943</v>
      </c>
      <c r="G402">
        <v>24.273599999999998</v>
      </c>
      <c r="H402">
        <v>24.345400000000001</v>
      </c>
      <c r="K402">
        <v>5</v>
      </c>
      <c r="L402">
        <v>5</v>
      </c>
      <c r="M402">
        <v>5</v>
      </c>
      <c r="N402">
        <v>23.7</v>
      </c>
      <c r="O402">
        <v>23.7</v>
      </c>
      <c r="P402">
        <v>23.7</v>
      </c>
      <c r="Q402">
        <v>31.085000000000001</v>
      </c>
      <c r="R402">
        <v>0</v>
      </c>
      <c r="S402">
        <v>71.623999999999995</v>
      </c>
      <c r="T402">
        <v>635490000</v>
      </c>
      <c r="U402">
        <v>25</v>
      </c>
      <c r="V402">
        <v>0.42023199999999999</v>
      </c>
      <c r="W402">
        <v>0.34734700000000002</v>
      </c>
      <c r="X402">
        <v>0.86508099999999999</v>
      </c>
      <c r="Y402" t="s">
        <v>737</v>
      </c>
      <c r="Z402" t="s">
        <v>737</v>
      </c>
      <c r="AA402" t="s">
        <v>91</v>
      </c>
    </row>
    <row r="403" spans="1:27" x14ac:dyDescent="0.3">
      <c r="A403">
        <v>24.7516</v>
      </c>
      <c r="B403">
        <v>24.9617</v>
      </c>
      <c r="C403">
        <v>24.775600000000001</v>
      </c>
      <c r="D403">
        <v>24.658300000000001</v>
      </c>
      <c r="E403" t="s">
        <v>41</v>
      </c>
      <c r="F403">
        <v>24.153400000000001</v>
      </c>
      <c r="G403" t="s">
        <v>41</v>
      </c>
      <c r="H403">
        <v>24.7271</v>
      </c>
      <c r="K403">
        <v>3</v>
      </c>
      <c r="L403">
        <v>3</v>
      </c>
      <c r="M403">
        <v>3</v>
      </c>
      <c r="N403">
        <v>2.2000000000000002</v>
      </c>
      <c r="O403">
        <v>2.2000000000000002</v>
      </c>
      <c r="P403">
        <v>2.2000000000000002</v>
      </c>
      <c r="Q403">
        <v>187.31</v>
      </c>
      <c r="R403">
        <v>0</v>
      </c>
      <c r="S403">
        <v>35.529000000000003</v>
      </c>
      <c r="T403">
        <v>566030000</v>
      </c>
      <c r="U403">
        <v>14</v>
      </c>
      <c r="V403">
        <v>0.15790299999999999</v>
      </c>
      <c r="W403">
        <v>0.34658499999999998</v>
      </c>
      <c r="X403">
        <v>1.73421</v>
      </c>
      <c r="Y403" t="s">
        <v>1293</v>
      </c>
      <c r="Z403" t="s">
        <v>1293</v>
      </c>
      <c r="AA403" t="s">
        <v>1294</v>
      </c>
    </row>
    <row r="404" spans="1:27" x14ac:dyDescent="0.3">
      <c r="A404">
        <v>25.293500000000002</v>
      </c>
      <c r="B404">
        <v>25.052600000000002</v>
      </c>
      <c r="C404">
        <v>25.2684</v>
      </c>
      <c r="D404">
        <v>25.668199999999999</v>
      </c>
      <c r="E404">
        <v>25.044799999999999</v>
      </c>
      <c r="F404">
        <v>24.752800000000001</v>
      </c>
      <c r="G404">
        <v>25.0564</v>
      </c>
      <c r="H404">
        <v>25.067599999999999</v>
      </c>
      <c r="K404">
        <v>17</v>
      </c>
      <c r="L404">
        <v>17</v>
      </c>
      <c r="M404">
        <v>17</v>
      </c>
      <c r="N404">
        <v>27.5</v>
      </c>
      <c r="O404">
        <v>27.5</v>
      </c>
      <c r="P404">
        <v>27.5</v>
      </c>
      <c r="Q404">
        <v>101.21</v>
      </c>
      <c r="R404">
        <v>0</v>
      </c>
      <c r="S404">
        <v>233.19</v>
      </c>
      <c r="T404">
        <v>912080000</v>
      </c>
      <c r="U404">
        <v>54</v>
      </c>
      <c r="V404">
        <v>6.2114000000000003E-2</v>
      </c>
      <c r="W404">
        <v>0.34029799999999999</v>
      </c>
      <c r="X404">
        <v>2.2879999999999998</v>
      </c>
      <c r="Y404" t="s">
        <v>515</v>
      </c>
      <c r="Z404" t="s">
        <v>515</v>
      </c>
      <c r="AA404" t="s">
        <v>516</v>
      </c>
    </row>
    <row r="405" spans="1:27" x14ac:dyDescent="0.3">
      <c r="A405">
        <v>22.226199999999999</v>
      </c>
      <c r="B405">
        <v>22.8446</v>
      </c>
      <c r="C405">
        <v>22.8569</v>
      </c>
      <c r="D405">
        <v>23.034099999999999</v>
      </c>
      <c r="E405" t="s">
        <v>41</v>
      </c>
      <c r="F405" t="s">
        <v>41</v>
      </c>
      <c r="G405" t="s">
        <v>41</v>
      </c>
      <c r="H405">
        <v>22.404499999999999</v>
      </c>
      <c r="K405">
        <v>3</v>
      </c>
      <c r="L405">
        <v>3</v>
      </c>
      <c r="M405">
        <v>3</v>
      </c>
      <c r="N405">
        <v>6.2</v>
      </c>
      <c r="O405">
        <v>6.2</v>
      </c>
      <c r="P405">
        <v>6.2</v>
      </c>
      <c r="Q405">
        <v>85.295000000000002</v>
      </c>
      <c r="R405">
        <v>0</v>
      </c>
      <c r="S405">
        <v>27.646999999999998</v>
      </c>
      <c r="T405">
        <v>124740000</v>
      </c>
      <c r="U405">
        <v>11</v>
      </c>
      <c r="V405">
        <v>1</v>
      </c>
      <c r="W405">
        <v>0.33592499999999997</v>
      </c>
      <c r="X405">
        <v>0</v>
      </c>
      <c r="Y405" t="s">
        <v>1071</v>
      </c>
      <c r="Z405" t="s">
        <v>1071</v>
      </c>
      <c r="AA405" t="s">
        <v>1072</v>
      </c>
    </row>
    <row r="406" spans="1:27" x14ac:dyDescent="0.3">
      <c r="A406">
        <v>34.406399999999998</v>
      </c>
      <c r="B406">
        <v>33.658900000000003</v>
      </c>
      <c r="C406">
        <v>34.139400000000002</v>
      </c>
      <c r="D406">
        <v>34.122100000000003</v>
      </c>
      <c r="E406">
        <v>33.942500000000003</v>
      </c>
      <c r="F406">
        <v>33.668799999999997</v>
      </c>
      <c r="G406">
        <v>33.509700000000002</v>
      </c>
      <c r="H406">
        <v>33.886099999999999</v>
      </c>
      <c r="K406">
        <v>22</v>
      </c>
      <c r="L406">
        <v>22</v>
      </c>
      <c r="M406">
        <v>22</v>
      </c>
      <c r="N406">
        <v>58.6</v>
      </c>
      <c r="O406">
        <v>58.6</v>
      </c>
      <c r="P406">
        <v>58.6</v>
      </c>
      <c r="Q406">
        <v>28.074999999999999</v>
      </c>
      <c r="R406">
        <v>0</v>
      </c>
      <c r="S406">
        <v>323.31</v>
      </c>
      <c r="T406">
        <v>391480000000</v>
      </c>
      <c r="U406">
        <v>319</v>
      </c>
      <c r="V406">
        <v>0.124224</v>
      </c>
      <c r="W406">
        <v>0.32988400000000001</v>
      </c>
      <c r="X406">
        <v>1.78667</v>
      </c>
      <c r="Y406" t="s">
        <v>1325</v>
      </c>
      <c r="Z406" t="s">
        <v>1325</v>
      </c>
      <c r="AA406" t="s">
        <v>1326</v>
      </c>
    </row>
    <row r="407" spans="1:27" x14ac:dyDescent="0.3">
      <c r="A407">
        <v>20.586600000000001</v>
      </c>
      <c r="B407">
        <v>19.789899999999999</v>
      </c>
      <c r="C407">
        <v>19.981200000000001</v>
      </c>
      <c r="D407">
        <v>21.1235</v>
      </c>
      <c r="E407" t="s">
        <v>41</v>
      </c>
      <c r="F407" t="s">
        <v>41</v>
      </c>
      <c r="G407">
        <v>20.045000000000002</v>
      </c>
      <c r="H407" t="s">
        <v>41</v>
      </c>
      <c r="K407">
        <v>1</v>
      </c>
      <c r="L407">
        <v>1</v>
      </c>
      <c r="M407">
        <v>1</v>
      </c>
      <c r="N407">
        <v>5.4</v>
      </c>
      <c r="O407">
        <v>5.4</v>
      </c>
      <c r="P407">
        <v>5.4</v>
      </c>
      <c r="Q407">
        <v>27.884</v>
      </c>
      <c r="R407">
        <v>5.3476000000000001E-3</v>
      </c>
      <c r="S407">
        <v>7.3658000000000001</v>
      </c>
      <c r="T407">
        <v>26122000</v>
      </c>
      <c r="U407">
        <v>8</v>
      </c>
      <c r="V407">
        <v>1</v>
      </c>
      <c r="W407">
        <v>0.32528899999999999</v>
      </c>
      <c r="X407">
        <v>0</v>
      </c>
      <c r="Y407" t="s">
        <v>1386</v>
      </c>
      <c r="Z407" t="s">
        <v>1386</v>
      </c>
      <c r="AA407" t="s">
        <v>1387</v>
      </c>
    </row>
    <row r="408" spans="1:27" x14ac:dyDescent="0.3">
      <c r="A408">
        <v>24.9328</v>
      </c>
      <c r="B408">
        <v>25.996700000000001</v>
      </c>
      <c r="C408">
        <v>25.5151</v>
      </c>
      <c r="D408">
        <v>25.7104</v>
      </c>
      <c r="E408">
        <v>25.385899999999999</v>
      </c>
      <c r="F408">
        <v>25.924800000000001</v>
      </c>
      <c r="G408">
        <v>24.973600000000001</v>
      </c>
      <c r="H408">
        <v>24.571100000000001</v>
      </c>
      <c r="K408">
        <v>12</v>
      </c>
      <c r="L408">
        <v>12</v>
      </c>
      <c r="M408">
        <v>12</v>
      </c>
      <c r="N408">
        <v>36.299999999999997</v>
      </c>
      <c r="O408">
        <v>36.299999999999997</v>
      </c>
      <c r="P408">
        <v>36.299999999999997</v>
      </c>
      <c r="Q408">
        <v>32.972000000000001</v>
      </c>
      <c r="R408">
        <v>0</v>
      </c>
      <c r="S408">
        <v>152.51</v>
      </c>
      <c r="T408">
        <v>1075100000</v>
      </c>
      <c r="U408">
        <v>45</v>
      </c>
      <c r="V408">
        <v>0.40962300000000001</v>
      </c>
      <c r="W408">
        <v>0.32488400000000001</v>
      </c>
      <c r="X408">
        <v>0.88619300000000001</v>
      </c>
      <c r="Y408" t="s">
        <v>1204</v>
      </c>
      <c r="Z408" t="s">
        <v>1204</v>
      </c>
      <c r="AA408" t="s">
        <v>1205</v>
      </c>
    </row>
    <row r="409" spans="1:27" x14ac:dyDescent="0.3">
      <c r="A409">
        <v>23.732900000000001</v>
      </c>
      <c r="B409">
        <v>23.747800000000002</v>
      </c>
      <c r="C409">
        <v>23.6157</v>
      </c>
      <c r="D409">
        <v>23.805599999999998</v>
      </c>
      <c r="E409" t="s">
        <v>41</v>
      </c>
      <c r="F409">
        <v>23.402100000000001</v>
      </c>
      <c r="G409" t="s">
        <v>41</v>
      </c>
      <c r="H409" t="s">
        <v>41</v>
      </c>
      <c r="K409">
        <v>8</v>
      </c>
      <c r="L409">
        <v>8</v>
      </c>
      <c r="M409">
        <v>8</v>
      </c>
      <c r="N409">
        <v>10.1</v>
      </c>
      <c r="O409">
        <v>10.1</v>
      </c>
      <c r="P409">
        <v>10.1</v>
      </c>
      <c r="Q409">
        <v>129.13999999999999</v>
      </c>
      <c r="R409">
        <v>0</v>
      </c>
      <c r="S409">
        <v>45.845999999999997</v>
      </c>
      <c r="T409">
        <v>251080000</v>
      </c>
      <c r="U409">
        <v>11</v>
      </c>
      <c r="V409">
        <v>1</v>
      </c>
      <c r="W409">
        <v>0.32339099999999998</v>
      </c>
      <c r="X409">
        <v>0</v>
      </c>
      <c r="Y409" t="s">
        <v>817</v>
      </c>
      <c r="Z409" t="s">
        <v>817</v>
      </c>
      <c r="AA409" t="s">
        <v>818</v>
      </c>
    </row>
    <row r="410" spans="1:27" x14ac:dyDescent="0.3">
      <c r="A410">
        <v>26.296900000000001</v>
      </c>
      <c r="B410">
        <v>26.7074</v>
      </c>
      <c r="C410">
        <v>26.560700000000001</v>
      </c>
      <c r="D410">
        <v>25.889700000000001</v>
      </c>
      <c r="E410">
        <v>26.011399999999998</v>
      </c>
      <c r="F410">
        <v>25.854299999999999</v>
      </c>
      <c r="G410">
        <v>26.284400000000002</v>
      </c>
      <c r="H410">
        <v>26.012599999999999</v>
      </c>
      <c r="K410">
        <v>16</v>
      </c>
      <c r="L410">
        <v>16</v>
      </c>
      <c r="M410">
        <v>16</v>
      </c>
      <c r="N410">
        <v>24.3</v>
      </c>
      <c r="O410">
        <v>24.3</v>
      </c>
      <c r="P410">
        <v>24.3</v>
      </c>
      <c r="Q410">
        <v>115.19</v>
      </c>
      <c r="R410">
        <v>0</v>
      </c>
      <c r="S410">
        <v>263.93</v>
      </c>
      <c r="T410">
        <v>1850200000</v>
      </c>
      <c r="U410">
        <v>59</v>
      </c>
      <c r="V410">
        <v>0.15814400000000001</v>
      </c>
      <c r="W410">
        <v>0.32297700000000001</v>
      </c>
      <c r="X410">
        <v>1.61174</v>
      </c>
      <c r="Y410" t="s">
        <v>809</v>
      </c>
      <c r="Z410" t="s">
        <v>809</v>
      </c>
      <c r="AA410" t="s">
        <v>810</v>
      </c>
    </row>
    <row r="411" spans="1:27" x14ac:dyDescent="0.3">
      <c r="A411">
        <v>25.642199999999999</v>
      </c>
      <c r="B411">
        <v>25.7319</v>
      </c>
      <c r="C411">
        <v>25.610099999999999</v>
      </c>
      <c r="D411">
        <v>25.704599999999999</v>
      </c>
      <c r="E411">
        <v>25.266999999999999</v>
      </c>
      <c r="F411">
        <v>24.993200000000002</v>
      </c>
      <c r="G411">
        <v>25.636299999999999</v>
      </c>
      <c r="H411">
        <v>25.503399999999999</v>
      </c>
      <c r="K411">
        <v>6</v>
      </c>
      <c r="L411">
        <v>6</v>
      </c>
      <c r="M411">
        <v>6</v>
      </c>
      <c r="N411">
        <v>5.3</v>
      </c>
      <c r="O411">
        <v>5.3</v>
      </c>
      <c r="P411">
        <v>5.3</v>
      </c>
      <c r="Q411">
        <v>199.9</v>
      </c>
      <c r="R411">
        <v>0</v>
      </c>
      <c r="S411">
        <v>63.866999999999997</v>
      </c>
      <c r="T411">
        <v>1159800000</v>
      </c>
      <c r="U411">
        <v>21</v>
      </c>
      <c r="V411">
        <v>6.6666699999999995E-2</v>
      </c>
      <c r="W411">
        <v>0.32222499999999998</v>
      </c>
      <c r="X411">
        <v>2.23651</v>
      </c>
      <c r="Y411" t="s">
        <v>343</v>
      </c>
      <c r="Z411" t="s">
        <v>343</v>
      </c>
      <c r="AA411" t="s">
        <v>344</v>
      </c>
    </row>
    <row r="412" spans="1:27" x14ac:dyDescent="0.3">
      <c r="A412">
        <v>23.5411</v>
      </c>
      <c r="B412">
        <v>24.132000000000001</v>
      </c>
      <c r="C412">
        <v>23.846900000000002</v>
      </c>
      <c r="D412">
        <v>24.090599999999998</v>
      </c>
      <c r="E412">
        <v>23.6751</v>
      </c>
      <c r="F412">
        <v>23.152100000000001</v>
      </c>
      <c r="G412">
        <v>23.807600000000001</v>
      </c>
      <c r="H412">
        <v>23.697399999999998</v>
      </c>
      <c r="K412">
        <v>8</v>
      </c>
      <c r="L412">
        <v>8</v>
      </c>
      <c r="M412">
        <v>8</v>
      </c>
      <c r="N412">
        <v>24.4</v>
      </c>
      <c r="O412">
        <v>24.4</v>
      </c>
      <c r="P412">
        <v>24.4</v>
      </c>
      <c r="Q412">
        <v>58.722000000000001</v>
      </c>
      <c r="R412">
        <v>0</v>
      </c>
      <c r="S412">
        <v>174.93</v>
      </c>
      <c r="T412">
        <v>391660000</v>
      </c>
      <c r="U412">
        <v>30</v>
      </c>
      <c r="V412">
        <v>0.16098599999999999</v>
      </c>
      <c r="W412">
        <v>0.31958700000000001</v>
      </c>
      <c r="X412">
        <v>1.5987800000000001</v>
      </c>
      <c r="Y412" t="s">
        <v>663</v>
      </c>
      <c r="Z412" t="s">
        <v>663</v>
      </c>
      <c r="AA412" t="s">
        <v>664</v>
      </c>
    </row>
    <row r="413" spans="1:27" x14ac:dyDescent="0.3">
      <c r="A413">
        <v>23.911000000000001</v>
      </c>
      <c r="B413">
        <v>25.832100000000001</v>
      </c>
      <c r="C413">
        <v>24.96</v>
      </c>
      <c r="D413">
        <v>24.603000000000002</v>
      </c>
      <c r="E413">
        <v>23.951699999999999</v>
      </c>
      <c r="F413">
        <v>25.134799999999998</v>
      </c>
      <c r="G413">
        <v>24.8504</v>
      </c>
      <c r="H413">
        <v>24.1159</v>
      </c>
      <c r="K413">
        <v>5</v>
      </c>
      <c r="L413">
        <v>5</v>
      </c>
      <c r="M413">
        <v>5</v>
      </c>
      <c r="N413">
        <v>11.6</v>
      </c>
      <c r="O413">
        <v>11.6</v>
      </c>
      <c r="P413">
        <v>11.6</v>
      </c>
      <c r="Q413">
        <v>53.295999999999999</v>
      </c>
      <c r="R413">
        <v>0</v>
      </c>
      <c r="S413">
        <v>79.069000000000003</v>
      </c>
      <c r="T413">
        <v>682100000</v>
      </c>
      <c r="U413">
        <v>24</v>
      </c>
      <c r="V413">
        <v>0.54681400000000002</v>
      </c>
      <c r="W413">
        <v>0.31330200000000002</v>
      </c>
      <c r="X413">
        <v>0.63836400000000004</v>
      </c>
      <c r="Y413" t="s">
        <v>1141</v>
      </c>
      <c r="Z413" t="s">
        <v>1141</v>
      </c>
      <c r="AA413" t="s">
        <v>1142</v>
      </c>
    </row>
    <row r="414" spans="1:27" x14ac:dyDescent="0.3">
      <c r="A414">
        <v>24.201000000000001</v>
      </c>
      <c r="B414">
        <v>24.315100000000001</v>
      </c>
      <c r="C414">
        <v>24.148199999999999</v>
      </c>
      <c r="D414">
        <v>24.735399999999998</v>
      </c>
      <c r="E414">
        <v>23.801300000000001</v>
      </c>
      <c r="F414" t="s">
        <v>41</v>
      </c>
      <c r="G414">
        <v>24.290700000000001</v>
      </c>
      <c r="H414">
        <v>24.0318</v>
      </c>
      <c r="K414">
        <v>6</v>
      </c>
      <c r="L414">
        <v>6</v>
      </c>
      <c r="M414">
        <v>6</v>
      </c>
      <c r="N414">
        <v>20.2</v>
      </c>
      <c r="O414">
        <v>20.2</v>
      </c>
      <c r="P414">
        <v>20.2</v>
      </c>
      <c r="Q414">
        <v>50.381999999999998</v>
      </c>
      <c r="R414">
        <v>0</v>
      </c>
      <c r="S414">
        <v>81.962999999999994</v>
      </c>
      <c r="T414">
        <v>467230000</v>
      </c>
      <c r="U414">
        <v>17</v>
      </c>
      <c r="V414">
        <v>0.177894</v>
      </c>
      <c r="W414">
        <v>0.30865900000000002</v>
      </c>
      <c r="X414">
        <v>1.56701</v>
      </c>
      <c r="Y414" t="s">
        <v>674</v>
      </c>
      <c r="Z414" t="s">
        <v>674</v>
      </c>
      <c r="AA414" t="s">
        <v>91</v>
      </c>
    </row>
    <row r="415" spans="1:27" x14ac:dyDescent="0.3">
      <c r="A415">
        <v>24.220700000000001</v>
      </c>
      <c r="B415">
        <v>24.7376</v>
      </c>
      <c r="C415">
        <v>24.285799999999998</v>
      </c>
      <c r="D415">
        <v>24.725300000000001</v>
      </c>
      <c r="E415" t="s">
        <v>41</v>
      </c>
      <c r="F415">
        <v>24.173300000000001</v>
      </c>
      <c r="G415">
        <v>24.368200000000002</v>
      </c>
      <c r="H415">
        <v>24.024899999999999</v>
      </c>
      <c r="K415">
        <v>4</v>
      </c>
      <c r="L415">
        <v>4</v>
      </c>
      <c r="M415">
        <v>4</v>
      </c>
      <c r="N415">
        <v>5.8</v>
      </c>
      <c r="O415">
        <v>5.8</v>
      </c>
      <c r="P415">
        <v>5.8</v>
      </c>
      <c r="Q415">
        <v>153.47</v>
      </c>
      <c r="R415">
        <v>0</v>
      </c>
      <c r="S415">
        <v>27.713999999999999</v>
      </c>
      <c r="T415">
        <v>501210000</v>
      </c>
      <c r="U415">
        <v>14</v>
      </c>
      <c r="V415">
        <v>0.15986700000000001</v>
      </c>
      <c r="W415">
        <v>0.30357200000000001</v>
      </c>
      <c r="X415">
        <v>1.64994</v>
      </c>
      <c r="Y415" t="s">
        <v>1481</v>
      </c>
      <c r="Z415" t="s">
        <v>1481</v>
      </c>
      <c r="AA415" t="s">
        <v>1482</v>
      </c>
    </row>
    <row r="416" spans="1:27" x14ac:dyDescent="0.3">
      <c r="A416">
        <v>27.544899999999998</v>
      </c>
      <c r="B416">
        <v>27.743300000000001</v>
      </c>
      <c r="C416">
        <v>27.3748</v>
      </c>
      <c r="D416">
        <v>28.049199999999999</v>
      </c>
      <c r="E416">
        <v>27.2728</v>
      </c>
      <c r="F416">
        <v>27.057200000000002</v>
      </c>
      <c r="G416">
        <v>27.6814</v>
      </c>
      <c r="H416">
        <v>27.494299999999999</v>
      </c>
      <c r="K416">
        <v>10</v>
      </c>
      <c r="L416">
        <v>10</v>
      </c>
      <c r="M416">
        <v>10</v>
      </c>
      <c r="N416">
        <v>45.7</v>
      </c>
      <c r="O416">
        <v>45.7</v>
      </c>
      <c r="P416">
        <v>45.7</v>
      </c>
      <c r="Q416">
        <v>25.641999999999999</v>
      </c>
      <c r="R416">
        <v>0</v>
      </c>
      <c r="S416">
        <v>142.15</v>
      </c>
      <c r="T416">
        <v>4610500000</v>
      </c>
      <c r="U416">
        <v>51</v>
      </c>
      <c r="V416">
        <v>0.178816</v>
      </c>
      <c r="W416">
        <v>0.30160799999999999</v>
      </c>
      <c r="X416">
        <v>1.52207</v>
      </c>
      <c r="Y416" t="s">
        <v>127</v>
      </c>
      <c r="Z416" t="s">
        <v>127</v>
      </c>
      <c r="AA416" t="s">
        <v>128</v>
      </c>
    </row>
    <row r="417" spans="1:27" x14ac:dyDescent="0.3">
      <c r="A417">
        <v>24.2044</v>
      </c>
      <c r="B417">
        <v>24.229900000000001</v>
      </c>
      <c r="C417">
        <v>24.199300000000001</v>
      </c>
      <c r="D417">
        <v>23.796900000000001</v>
      </c>
      <c r="E417">
        <v>23.918099999999999</v>
      </c>
      <c r="F417">
        <v>24.112300000000001</v>
      </c>
      <c r="G417">
        <v>23.622199999999999</v>
      </c>
      <c r="H417">
        <v>23.582999999999998</v>
      </c>
      <c r="K417">
        <v>6</v>
      </c>
      <c r="L417">
        <v>6</v>
      </c>
      <c r="M417">
        <v>6</v>
      </c>
      <c r="N417">
        <v>14.5</v>
      </c>
      <c r="O417">
        <v>14.5</v>
      </c>
      <c r="P417">
        <v>14.5</v>
      </c>
      <c r="Q417">
        <v>63.771999999999998</v>
      </c>
      <c r="R417">
        <v>0</v>
      </c>
      <c r="S417">
        <v>105.5</v>
      </c>
      <c r="T417">
        <v>431520000</v>
      </c>
      <c r="U417">
        <v>20</v>
      </c>
      <c r="V417">
        <v>0.11666799999999999</v>
      </c>
      <c r="W417">
        <v>0.29874800000000001</v>
      </c>
      <c r="X417">
        <v>1.8319799999999999</v>
      </c>
      <c r="Y417" t="s">
        <v>639</v>
      </c>
      <c r="Z417" t="s">
        <v>639</v>
      </c>
      <c r="AA417" t="s">
        <v>640</v>
      </c>
    </row>
    <row r="418" spans="1:27" x14ac:dyDescent="0.3">
      <c r="A418">
        <v>28.854199999999999</v>
      </c>
      <c r="B418">
        <v>29.043900000000001</v>
      </c>
      <c r="C418">
        <v>28.8307</v>
      </c>
      <c r="D418">
        <v>28.424600000000002</v>
      </c>
      <c r="E418">
        <v>28.194299999999998</v>
      </c>
      <c r="F418">
        <v>28.645</v>
      </c>
      <c r="G418">
        <v>28.747299999999999</v>
      </c>
      <c r="H418">
        <v>28.377500000000001</v>
      </c>
      <c r="K418">
        <v>11</v>
      </c>
      <c r="L418">
        <v>11</v>
      </c>
      <c r="M418">
        <v>11</v>
      </c>
      <c r="N418">
        <v>42.3</v>
      </c>
      <c r="O418">
        <v>42.3</v>
      </c>
      <c r="P418">
        <v>42.3</v>
      </c>
      <c r="Q418">
        <v>31.562999999999999</v>
      </c>
      <c r="R418">
        <v>0</v>
      </c>
      <c r="S418">
        <v>259.05</v>
      </c>
      <c r="T418">
        <v>10117000000</v>
      </c>
      <c r="U418">
        <v>138</v>
      </c>
      <c r="V418">
        <v>0.15199199999999999</v>
      </c>
      <c r="W418">
        <v>0.29731299999999999</v>
      </c>
      <c r="X418">
        <v>1.64059</v>
      </c>
      <c r="Y418" t="s">
        <v>865</v>
      </c>
      <c r="Z418" t="s">
        <v>865</v>
      </c>
      <c r="AA418" t="s">
        <v>91</v>
      </c>
    </row>
    <row r="419" spans="1:27" x14ac:dyDescent="0.3">
      <c r="A419">
        <v>30.047799999999999</v>
      </c>
      <c r="B419">
        <v>30.124400000000001</v>
      </c>
      <c r="C419">
        <v>29.935199999999998</v>
      </c>
      <c r="D419">
        <v>30.4252</v>
      </c>
      <c r="E419">
        <v>29.764399999999998</v>
      </c>
      <c r="F419">
        <v>29.6601</v>
      </c>
      <c r="G419">
        <v>30.089300000000001</v>
      </c>
      <c r="H419">
        <v>29.8642</v>
      </c>
      <c r="K419">
        <v>21</v>
      </c>
      <c r="L419">
        <v>21</v>
      </c>
      <c r="M419">
        <v>13</v>
      </c>
      <c r="N419">
        <v>11.3</v>
      </c>
      <c r="O419">
        <v>11.3</v>
      </c>
      <c r="P419">
        <v>7.9</v>
      </c>
      <c r="Q419">
        <v>251.69</v>
      </c>
      <c r="R419">
        <v>0</v>
      </c>
      <c r="S419">
        <v>323.31</v>
      </c>
      <c r="T419">
        <v>25307000000</v>
      </c>
      <c r="U419">
        <v>188</v>
      </c>
      <c r="V419">
        <v>8.3496000000000001E-2</v>
      </c>
      <c r="W419">
        <v>0.28864099999999998</v>
      </c>
      <c r="X419">
        <v>2.0733799999999998</v>
      </c>
      <c r="Y419" t="s">
        <v>195</v>
      </c>
      <c r="Z419" t="s">
        <v>195</v>
      </c>
      <c r="AA419" t="s">
        <v>196</v>
      </c>
    </row>
    <row r="420" spans="1:27" x14ac:dyDescent="0.3">
      <c r="A420">
        <v>23.873699999999999</v>
      </c>
      <c r="B420">
        <v>24.047799999999999</v>
      </c>
      <c r="C420">
        <v>23.894400000000001</v>
      </c>
      <c r="D420">
        <v>23.991199999999999</v>
      </c>
      <c r="E420">
        <v>23.309799999999999</v>
      </c>
      <c r="F420" t="s">
        <v>41</v>
      </c>
      <c r="G420">
        <v>24.075500000000002</v>
      </c>
      <c r="H420">
        <v>23.614899999999999</v>
      </c>
      <c r="K420">
        <v>6</v>
      </c>
      <c r="L420">
        <v>6</v>
      </c>
      <c r="M420">
        <v>6</v>
      </c>
      <c r="N420">
        <v>31.2</v>
      </c>
      <c r="O420">
        <v>31.2</v>
      </c>
      <c r="P420">
        <v>31.2</v>
      </c>
      <c r="Q420">
        <v>34.677999999999997</v>
      </c>
      <c r="R420">
        <v>0</v>
      </c>
      <c r="S420">
        <v>45.183</v>
      </c>
      <c r="T420">
        <v>366370000</v>
      </c>
      <c r="U420">
        <v>9</v>
      </c>
      <c r="V420">
        <v>0.19864100000000001</v>
      </c>
      <c r="W420">
        <v>0.28500900000000001</v>
      </c>
      <c r="X420">
        <v>1.4812000000000001</v>
      </c>
      <c r="Y420" t="s">
        <v>547</v>
      </c>
      <c r="Z420" t="s">
        <v>547</v>
      </c>
      <c r="AA420" t="s">
        <v>548</v>
      </c>
    </row>
    <row r="421" spans="1:27" x14ac:dyDescent="0.3">
      <c r="A421">
        <v>24.709900000000001</v>
      </c>
      <c r="B421">
        <v>25.656400000000001</v>
      </c>
      <c r="C421">
        <v>25.204499999999999</v>
      </c>
      <c r="D421">
        <v>24.731200000000001</v>
      </c>
      <c r="E421">
        <v>24.340299999999999</v>
      </c>
      <c r="F421">
        <v>24.473099999999999</v>
      </c>
      <c r="G421">
        <v>25.621700000000001</v>
      </c>
      <c r="H421">
        <v>24.763100000000001</v>
      </c>
      <c r="K421">
        <v>5</v>
      </c>
      <c r="L421">
        <v>5</v>
      </c>
      <c r="M421">
        <v>5</v>
      </c>
      <c r="N421">
        <v>30.1</v>
      </c>
      <c r="O421">
        <v>30.1</v>
      </c>
      <c r="P421">
        <v>30.1</v>
      </c>
      <c r="Q421">
        <v>30.835000000000001</v>
      </c>
      <c r="R421">
        <v>0</v>
      </c>
      <c r="S421">
        <v>114.5</v>
      </c>
      <c r="T421">
        <v>786220000</v>
      </c>
      <c r="U421">
        <v>23</v>
      </c>
      <c r="V421">
        <v>0.47861500000000001</v>
      </c>
      <c r="W421">
        <v>0.27591500000000002</v>
      </c>
      <c r="X421">
        <v>0.75537900000000002</v>
      </c>
      <c r="Y421" t="s">
        <v>776</v>
      </c>
      <c r="Z421" t="s">
        <v>776</v>
      </c>
      <c r="AA421" t="s">
        <v>777</v>
      </c>
    </row>
    <row r="422" spans="1:27" x14ac:dyDescent="0.3">
      <c r="A422">
        <v>23.942699999999999</v>
      </c>
      <c r="B422">
        <v>24.3032</v>
      </c>
      <c r="C422">
        <v>23.8569</v>
      </c>
      <c r="D422">
        <v>24.034199999999998</v>
      </c>
      <c r="E422">
        <v>23.629000000000001</v>
      </c>
      <c r="F422">
        <v>23.614899999999999</v>
      </c>
      <c r="G422">
        <v>24.049800000000001</v>
      </c>
      <c r="H422" t="s">
        <v>41</v>
      </c>
      <c r="K422">
        <v>4</v>
      </c>
      <c r="L422">
        <v>4</v>
      </c>
      <c r="M422">
        <v>4</v>
      </c>
      <c r="N422">
        <v>9</v>
      </c>
      <c r="O422">
        <v>9</v>
      </c>
      <c r="P422">
        <v>9</v>
      </c>
      <c r="Q422">
        <v>96.659000000000006</v>
      </c>
      <c r="R422">
        <v>0</v>
      </c>
      <c r="S422">
        <v>49.405999999999999</v>
      </c>
      <c r="T422">
        <v>374770000</v>
      </c>
      <c r="U422">
        <v>17</v>
      </c>
      <c r="V422">
        <v>0.16375300000000001</v>
      </c>
      <c r="W422">
        <v>0.26969199999999999</v>
      </c>
      <c r="X422">
        <v>1.63131</v>
      </c>
      <c r="Y422" t="s">
        <v>878</v>
      </c>
      <c r="Z422" t="s">
        <v>878</v>
      </c>
      <c r="AA422" t="s">
        <v>879</v>
      </c>
    </row>
    <row r="423" spans="1:27" x14ac:dyDescent="0.3">
      <c r="A423">
        <v>28.977399999999999</v>
      </c>
      <c r="B423">
        <v>29.3904</v>
      </c>
      <c r="C423">
        <v>29.3263</v>
      </c>
      <c r="D423">
        <v>28.606200000000001</v>
      </c>
      <c r="E423">
        <v>28.582699999999999</v>
      </c>
      <c r="F423">
        <v>29.177600000000002</v>
      </c>
      <c r="G423">
        <v>28.495000000000001</v>
      </c>
      <c r="H423">
        <v>28.970199999999998</v>
      </c>
      <c r="K423">
        <v>3</v>
      </c>
      <c r="L423">
        <v>3</v>
      </c>
      <c r="M423">
        <v>3</v>
      </c>
      <c r="N423">
        <v>34.4</v>
      </c>
      <c r="O423">
        <v>34.4</v>
      </c>
      <c r="P423">
        <v>34.4</v>
      </c>
      <c r="Q423">
        <v>10.343</v>
      </c>
      <c r="R423">
        <v>0</v>
      </c>
      <c r="S423">
        <v>71.156000000000006</v>
      </c>
      <c r="T423">
        <v>11967000000</v>
      </c>
      <c r="U423">
        <v>37</v>
      </c>
      <c r="V423">
        <v>0.30959599999999998</v>
      </c>
      <c r="W423">
        <v>0.268706</v>
      </c>
      <c r="X423">
        <v>1.1097399999999999</v>
      </c>
      <c r="Y423" t="s">
        <v>223</v>
      </c>
      <c r="Z423" t="s">
        <v>223</v>
      </c>
      <c r="AA423" t="s">
        <v>224</v>
      </c>
    </row>
    <row r="424" spans="1:27" x14ac:dyDescent="0.3">
      <c r="A424">
        <v>27.562100000000001</v>
      </c>
      <c r="B424">
        <v>27.4771</v>
      </c>
      <c r="C424">
        <v>27.52</v>
      </c>
      <c r="D424">
        <v>27.246700000000001</v>
      </c>
      <c r="E424">
        <v>26.874700000000001</v>
      </c>
      <c r="F424">
        <v>27.138000000000002</v>
      </c>
      <c r="G424">
        <v>27.508700000000001</v>
      </c>
      <c r="H424">
        <v>27.238399999999999</v>
      </c>
      <c r="K424">
        <v>24</v>
      </c>
      <c r="L424">
        <v>24</v>
      </c>
      <c r="M424">
        <v>24</v>
      </c>
      <c r="N424">
        <v>42.2</v>
      </c>
      <c r="O424">
        <v>42.2</v>
      </c>
      <c r="P424">
        <v>42.2</v>
      </c>
      <c r="Q424">
        <v>83.394000000000005</v>
      </c>
      <c r="R424">
        <v>0</v>
      </c>
      <c r="S424">
        <v>284.70999999999998</v>
      </c>
      <c r="T424">
        <v>4076300000</v>
      </c>
      <c r="U424">
        <v>112</v>
      </c>
      <c r="V424">
        <v>0.12923299999999999</v>
      </c>
      <c r="W424">
        <v>0.26153599999999999</v>
      </c>
      <c r="X424">
        <v>1.7581100000000001</v>
      </c>
      <c r="Y424" t="s">
        <v>398</v>
      </c>
      <c r="Z424" t="s">
        <v>398</v>
      </c>
      <c r="AA424" t="s">
        <v>399</v>
      </c>
    </row>
    <row r="425" spans="1:27" x14ac:dyDescent="0.3">
      <c r="A425">
        <v>26.744199999999999</v>
      </c>
      <c r="B425">
        <v>26.5855</v>
      </c>
      <c r="C425">
        <v>26.444600000000001</v>
      </c>
      <c r="D425">
        <v>26.851299999999998</v>
      </c>
      <c r="E425">
        <v>26.410499999999999</v>
      </c>
      <c r="F425">
        <v>26.094000000000001</v>
      </c>
      <c r="G425">
        <v>26.450099999999999</v>
      </c>
      <c r="H425">
        <v>26.654</v>
      </c>
      <c r="K425">
        <v>10</v>
      </c>
      <c r="L425">
        <v>10</v>
      </c>
      <c r="M425">
        <v>10</v>
      </c>
      <c r="N425">
        <v>51.4</v>
      </c>
      <c r="O425">
        <v>51.4</v>
      </c>
      <c r="P425">
        <v>51.4</v>
      </c>
      <c r="Q425">
        <v>26.565000000000001</v>
      </c>
      <c r="R425">
        <v>0</v>
      </c>
      <c r="S425">
        <v>179.8</v>
      </c>
      <c r="T425">
        <v>2372500000</v>
      </c>
      <c r="U425">
        <v>58</v>
      </c>
      <c r="V425">
        <v>0.132632</v>
      </c>
      <c r="W425">
        <v>0.25422400000000001</v>
      </c>
      <c r="X425">
        <v>1.73933</v>
      </c>
      <c r="Y425" t="s">
        <v>1472</v>
      </c>
      <c r="Z425" t="s">
        <v>1472</v>
      </c>
      <c r="AA425" t="s">
        <v>1473</v>
      </c>
    </row>
    <row r="426" spans="1:27" x14ac:dyDescent="0.3">
      <c r="A426">
        <v>26.808599999999998</v>
      </c>
      <c r="B426">
        <v>27.0244</v>
      </c>
      <c r="C426">
        <v>26.8474</v>
      </c>
      <c r="D426">
        <v>26.982199999999999</v>
      </c>
      <c r="E426">
        <v>26.494199999999999</v>
      </c>
      <c r="F426">
        <v>26.5518</v>
      </c>
      <c r="G426">
        <v>26.9604</v>
      </c>
      <c r="H426">
        <v>26.645800000000001</v>
      </c>
      <c r="K426">
        <v>17</v>
      </c>
      <c r="L426">
        <v>17</v>
      </c>
      <c r="M426">
        <v>17</v>
      </c>
      <c r="N426">
        <v>29.8</v>
      </c>
      <c r="O426">
        <v>29.8</v>
      </c>
      <c r="P426">
        <v>29.8</v>
      </c>
      <c r="Q426">
        <v>109.07</v>
      </c>
      <c r="R426">
        <v>0</v>
      </c>
      <c r="S426">
        <v>323.31</v>
      </c>
      <c r="T426">
        <v>2920400000</v>
      </c>
      <c r="U426">
        <v>82</v>
      </c>
      <c r="V426">
        <v>7.2612099999999999E-2</v>
      </c>
      <c r="W426">
        <v>0.25262400000000002</v>
      </c>
      <c r="X426">
        <v>2.17448</v>
      </c>
      <c r="Y426" t="s">
        <v>217</v>
      </c>
      <c r="Z426" t="s">
        <v>217</v>
      </c>
      <c r="AA426" t="s">
        <v>218</v>
      </c>
    </row>
    <row r="427" spans="1:27" x14ac:dyDescent="0.3">
      <c r="A427">
        <v>25.620699999999999</v>
      </c>
      <c r="B427">
        <v>25.9329</v>
      </c>
      <c r="C427">
        <v>25.472799999999999</v>
      </c>
      <c r="D427">
        <v>25.753699999999998</v>
      </c>
      <c r="E427">
        <v>24.992699999999999</v>
      </c>
      <c r="F427">
        <v>25.271100000000001</v>
      </c>
      <c r="G427">
        <v>25.767099999999999</v>
      </c>
      <c r="H427">
        <v>25.7394</v>
      </c>
      <c r="K427">
        <v>6</v>
      </c>
      <c r="L427">
        <v>6</v>
      </c>
      <c r="M427">
        <v>6</v>
      </c>
      <c r="N427">
        <v>30.4</v>
      </c>
      <c r="O427">
        <v>30.4</v>
      </c>
      <c r="P427">
        <v>30.4</v>
      </c>
      <c r="Q427">
        <v>33.106999999999999</v>
      </c>
      <c r="R427">
        <v>0</v>
      </c>
      <c r="S427">
        <v>82.381</v>
      </c>
      <c r="T427">
        <v>1150400000</v>
      </c>
      <c r="U427">
        <v>36</v>
      </c>
      <c r="V427">
        <v>0.27900399999999997</v>
      </c>
      <c r="W427">
        <v>0.25246000000000002</v>
      </c>
      <c r="X427">
        <v>1.18997</v>
      </c>
      <c r="Y427" t="s">
        <v>1096</v>
      </c>
      <c r="Z427" t="s">
        <v>1096</v>
      </c>
      <c r="AA427" t="s">
        <v>1097</v>
      </c>
    </row>
    <row r="428" spans="1:27" x14ac:dyDescent="0.3">
      <c r="A428">
        <v>29.551600000000001</v>
      </c>
      <c r="B428">
        <v>29.304200000000002</v>
      </c>
      <c r="C428">
        <v>29.501100000000001</v>
      </c>
      <c r="D428">
        <v>29.629899999999999</v>
      </c>
      <c r="E428">
        <v>29.326499999999999</v>
      </c>
      <c r="F428">
        <v>29.126899999999999</v>
      </c>
      <c r="G428">
        <v>29.090499999999999</v>
      </c>
      <c r="H428">
        <v>29.447199999999999</v>
      </c>
      <c r="K428">
        <v>28</v>
      </c>
      <c r="L428">
        <v>28</v>
      </c>
      <c r="M428">
        <v>28</v>
      </c>
      <c r="N428">
        <v>65.2</v>
      </c>
      <c r="O428">
        <v>65.2</v>
      </c>
      <c r="P428">
        <v>65.2</v>
      </c>
      <c r="Q428">
        <v>57.247999999999998</v>
      </c>
      <c r="R428">
        <v>0</v>
      </c>
      <c r="S428">
        <v>323.31</v>
      </c>
      <c r="T428">
        <v>15891000000</v>
      </c>
      <c r="U428">
        <v>186</v>
      </c>
      <c r="V428">
        <v>6.2859399999999996E-2</v>
      </c>
      <c r="W428">
        <v>0.24892600000000001</v>
      </c>
      <c r="X428">
        <v>2.2793100000000002</v>
      </c>
      <c r="Y428" t="s">
        <v>987</v>
      </c>
      <c r="Z428" t="s">
        <v>987</v>
      </c>
      <c r="AA428" t="s">
        <v>988</v>
      </c>
    </row>
    <row r="429" spans="1:27" x14ac:dyDescent="0.3">
      <c r="A429">
        <v>26.888999999999999</v>
      </c>
      <c r="B429">
        <v>25.6996</v>
      </c>
      <c r="C429">
        <v>26.502600000000001</v>
      </c>
      <c r="D429">
        <v>26.672499999999999</v>
      </c>
      <c r="E429">
        <v>26.150600000000001</v>
      </c>
      <c r="F429">
        <v>25.999300000000002</v>
      </c>
      <c r="G429">
        <v>26.355399999999999</v>
      </c>
      <c r="H429">
        <v>26.266999999999999</v>
      </c>
      <c r="K429">
        <v>7</v>
      </c>
      <c r="L429">
        <v>7</v>
      </c>
      <c r="M429">
        <v>7</v>
      </c>
      <c r="N429">
        <v>15.9</v>
      </c>
      <c r="O429">
        <v>15.9</v>
      </c>
      <c r="P429">
        <v>15.9</v>
      </c>
      <c r="Q429">
        <v>64.433000000000007</v>
      </c>
      <c r="R429">
        <v>0</v>
      </c>
      <c r="S429">
        <v>132.72</v>
      </c>
      <c r="T429">
        <v>2059000000</v>
      </c>
      <c r="U429">
        <v>31</v>
      </c>
      <c r="V429">
        <v>0.39501999999999998</v>
      </c>
      <c r="W429">
        <v>0.247887</v>
      </c>
      <c r="X429">
        <v>0.91593999999999998</v>
      </c>
      <c r="Y429" t="s">
        <v>27</v>
      </c>
      <c r="Z429" t="s">
        <v>27</v>
      </c>
      <c r="AA429" t="s">
        <v>28</v>
      </c>
    </row>
    <row r="430" spans="1:27" x14ac:dyDescent="0.3">
      <c r="A430">
        <v>25.0123</v>
      </c>
      <c r="B430">
        <v>24.701899999999998</v>
      </c>
      <c r="C430">
        <v>24.7028</v>
      </c>
      <c r="D430">
        <v>24.4191</v>
      </c>
      <c r="E430">
        <v>24.5853</v>
      </c>
      <c r="F430">
        <v>24.543800000000001</v>
      </c>
      <c r="G430">
        <v>24.2561</v>
      </c>
      <c r="H430" t="s">
        <v>41</v>
      </c>
      <c r="K430">
        <v>4</v>
      </c>
      <c r="L430">
        <v>4</v>
      </c>
      <c r="M430">
        <v>4</v>
      </c>
      <c r="N430">
        <v>31.8</v>
      </c>
      <c r="O430">
        <v>31.8</v>
      </c>
      <c r="P430">
        <v>31.8</v>
      </c>
      <c r="Q430">
        <v>23.584</v>
      </c>
      <c r="R430">
        <v>0</v>
      </c>
      <c r="S430">
        <v>36.639000000000003</v>
      </c>
      <c r="T430">
        <v>608680000</v>
      </c>
      <c r="U430">
        <v>17</v>
      </c>
      <c r="V430">
        <v>0.19989000000000001</v>
      </c>
      <c r="W430">
        <v>0.247253</v>
      </c>
      <c r="X430">
        <v>1.47631</v>
      </c>
      <c r="Y430" t="s">
        <v>1489</v>
      </c>
      <c r="Z430" t="s">
        <v>1489</v>
      </c>
      <c r="AA430" t="s">
        <v>1490</v>
      </c>
    </row>
    <row r="431" spans="1:27" x14ac:dyDescent="0.3">
      <c r="A431">
        <v>28.150099999999998</v>
      </c>
      <c r="B431">
        <v>28.260200000000001</v>
      </c>
      <c r="C431">
        <v>28.111799999999999</v>
      </c>
      <c r="D431">
        <v>28.107700000000001</v>
      </c>
      <c r="E431">
        <v>27.782900000000001</v>
      </c>
      <c r="F431">
        <v>27.723500000000001</v>
      </c>
      <c r="G431">
        <v>28.148199999999999</v>
      </c>
      <c r="H431">
        <v>28.0046</v>
      </c>
      <c r="K431">
        <v>26</v>
      </c>
      <c r="L431">
        <v>26</v>
      </c>
      <c r="M431">
        <v>26</v>
      </c>
      <c r="N431">
        <v>69.599999999999994</v>
      </c>
      <c r="O431">
        <v>69.599999999999994</v>
      </c>
      <c r="P431">
        <v>69.599999999999994</v>
      </c>
      <c r="Q431">
        <v>50.418999999999997</v>
      </c>
      <c r="R431">
        <v>0</v>
      </c>
      <c r="S431">
        <v>323.31</v>
      </c>
      <c r="T431">
        <v>6331800000</v>
      </c>
      <c r="U431">
        <v>149</v>
      </c>
      <c r="V431">
        <v>5.9779400000000003E-2</v>
      </c>
      <c r="W431">
        <v>0.24262800000000001</v>
      </c>
      <c r="X431">
        <v>2.31595</v>
      </c>
      <c r="Y431" t="s">
        <v>1234</v>
      </c>
      <c r="Z431" t="s">
        <v>1234</v>
      </c>
      <c r="AA431" t="s">
        <v>1235</v>
      </c>
    </row>
    <row r="432" spans="1:27" x14ac:dyDescent="0.3">
      <c r="A432">
        <v>25.268799999999999</v>
      </c>
      <c r="B432">
        <v>25.495899999999999</v>
      </c>
      <c r="C432">
        <v>25.2624</v>
      </c>
      <c r="D432">
        <v>25.639299999999999</v>
      </c>
      <c r="E432">
        <v>25.020499999999998</v>
      </c>
      <c r="F432">
        <v>24.882899999999999</v>
      </c>
      <c r="G432">
        <v>25.7607</v>
      </c>
      <c r="H432">
        <v>25.048200000000001</v>
      </c>
      <c r="K432">
        <v>9</v>
      </c>
      <c r="L432">
        <v>9</v>
      </c>
      <c r="M432">
        <v>9</v>
      </c>
      <c r="N432">
        <v>39.6</v>
      </c>
      <c r="O432">
        <v>39.6</v>
      </c>
      <c r="P432">
        <v>39.6</v>
      </c>
      <c r="Q432">
        <v>42.72</v>
      </c>
      <c r="R432">
        <v>0</v>
      </c>
      <c r="S432">
        <v>208.57</v>
      </c>
      <c r="T432">
        <v>1020600000</v>
      </c>
      <c r="U432">
        <v>44</v>
      </c>
      <c r="V432">
        <v>0.31562699999999999</v>
      </c>
      <c r="W432">
        <v>0.23854400000000001</v>
      </c>
      <c r="X432">
        <v>1.0947199999999999</v>
      </c>
      <c r="Y432" t="s">
        <v>931</v>
      </c>
      <c r="Z432" t="s">
        <v>931</v>
      </c>
      <c r="AA432" t="s">
        <v>932</v>
      </c>
    </row>
    <row r="433" spans="1:27" x14ac:dyDescent="0.3">
      <c r="A433">
        <v>30.292000000000002</v>
      </c>
      <c r="B433">
        <v>30.220400000000001</v>
      </c>
      <c r="C433">
        <v>30.116399999999999</v>
      </c>
      <c r="D433">
        <v>30.4251</v>
      </c>
      <c r="E433">
        <v>30.023099999999999</v>
      </c>
      <c r="F433">
        <v>29.685199999999998</v>
      </c>
      <c r="G433">
        <v>30.2134</v>
      </c>
      <c r="H433">
        <v>30.178699999999999</v>
      </c>
      <c r="K433">
        <v>26</v>
      </c>
      <c r="L433">
        <v>26</v>
      </c>
      <c r="M433">
        <v>25</v>
      </c>
      <c r="N433">
        <v>42.5</v>
      </c>
      <c r="O433">
        <v>42.5</v>
      </c>
      <c r="P433">
        <v>41.3</v>
      </c>
      <c r="Q433">
        <v>88.409000000000006</v>
      </c>
      <c r="R433">
        <v>0</v>
      </c>
      <c r="S433">
        <v>323.31</v>
      </c>
      <c r="T433">
        <v>29283000000</v>
      </c>
      <c r="U433">
        <v>239</v>
      </c>
      <c r="V433">
        <v>0.13231100000000001</v>
      </c>
      <c r="W433">
        <v>0.238398</v>
      </c>
      <c r="X433">
        <v>1.74109</v>
      </c>
      <c r="Y433" t="s">
        <v>1213</v>
      </c>
      <c r="Z433" t="s">
        <v>1213</v>
      </c>
      <c r="AA433" t="s">
        <v>1214</v>
      </c>
    </row>
    <row r="434" spans="1:27" x14ac:dyDescent="0.3">
      <c r="A434">
        <v>23.121500000000001</v>
      </c>
      <c r="B434">
        <v>23.2745</v>
      </c>
      <c r="C434">
        <v>23.123200000000001</v>
      </c>
      <c r="D434">
        <v>23.215699999999998</v>
      </c>
      <c r="E434" t="s">
        <v>41</v>
      </c>
      <c r="F434" t="s">
        <v>41</v>
      </c>
      <c r="G434">
        <v>22.948599999999999</v>
      </c>
      <c r="H434" t="s">
        <v>41</v>
      </c>
      <c r="K434">
        <v>3</v>
      </c>
      <c r="L434">
        <v>3</v>
      </c>
      <c r="M434">
        <v>3</v>
      </c>
      <c r="N434">
        <v>14.1</v>
      </c>
      <c r="O434">
        <v>14.1</v>
      </c>
      <c r="P434">
        <v>14.1</v>
      </c>
      <c r="Q434">
        <v>40.441000000000003</v>
      </c>
      <c r="R434">
        <v>0</v>
      </c>
      <c r="S434">
        <v>32.930999999999997</v>
      </c>
      <c r="T434">
        <v>173860000</v>
      </c>
      <c r="U434">
        <v>14</v>
      </c>
      <c r="V434">
        <v>1</v>
      </c>
      <c r="W434">
        <v>0.235153</v>
      </c>
      <c r="X434">
        <v>0</v>
      </c>
      <c r="Y434" t="s">
        <v>852</v>
      </c>
      <c r="Z434" t="s">
        <v>852</v>
      </c>
      <c r="AA434" t="s">
        <v>853</v>
      </c>
    </row>
    <row r="435" spans="1:27" x14ac:dyDescent="0.3">
      <c r="A435">
        <v>28.861699999999999</v>
      </c>
      <c r="B435">
        <v>29.087700000000002</v>
      </c>
      <c r="C435">
        <v>28.956199999999999</v>
      </c>
      <c r="D435">
        <v>28.9848</v>
      </c>
      <c r="E435">
        <v>28.537500000000001</v>
      </c>
      <c r="F435">
        <v>28.726500000000001</v>
      </c>
      <c r="G435">
        <v>29.0016</v>
      </c>
      <c r="H435">
        <v>28.685199999999998</v>
      </c>
      <c r="K435">
        <v>19</v>
      </c>
      <c r="L435">
        <v>11</v>
      </c>
      <c r="M435">
        <v>11</v>
      </c>
      <c r="N435">
        <v>55.2</v>
      </c>
      <c r="O435">
        <v>35.799999999999997</v>
      </c>
      <c r="P435">
        <v>35.799999999999997</v>
      </c>
      <c r="Q435">
        <v>43.828000000000003</v>
      </c>
      <c r="R435">
        <v>0</v>
      </c>
      <c r="S435">
        <v>308.76</v>
      </c>
      <c r="T435">
        <v>11996000000</v>
      </c>
      <c r="U435">
        <v>116</v>
      </c>
      <c r="V435">
        <v>7.1487200000000001E-2</v>
      </c>
      <c r="W435">
        <v>0.23489099999999999</v>
      </c>
      <c r="X435">
        <v>2.1858</v>
      </c>
      <c r="Y435" t="s">
        <v>889</v>
      </c>
      <c r="Z435" t="s">
        <v>889</v>
      </c>
      <c r="AA435" t="s">
        <v>890</v>
      </c>
    </row>
    <row r="436" spans="1:27" x14ac:dyDescent="0.3">
      <c r="A436">
        <v>27.0258</v>
      </c>
      <c r="B436">
        <v>27.220800000000001</v>
      </c>
      <c r="C436">
        <v>27.033100000000001</v>
      </c>
      <c r="D436">
        <v>26.908300000000001</v>
      </c>
      <c r="E436">
        <v>26.591200000000001</v>
      </c>
      <c r="F436">
        <v>26.7332</v>
      </c>
      <c r="G436">
        <v>26.989599999999999</v>
      </c>
      <c r="H436">
        <v>26.9483</v>
      </c>
      <c r="K436">
        <v>19</v>
      </c>
      <c r="L436">
        <v>19</v>
      </c>
      <c r="M436">
        <v>19</v>
      </c>
      <c r="N436">
        <v>25.5</v>
      </c>
      <c r="O436">
        <v>25.5</v>
      </c>
      <c r="P436">
        <v>25.5</v>
      </c>
      <c r="Q436">
        <v>123.59</v>
      </c>
      <c r="R436">
        <v>0</v>
      </c>
      <c r="S436">
        <v>318.06</v>
      </c>
      <c r="T436">
        <v>2943500000</v>
      </c>
      <c r="U436">
        <v>79</v>
      </c>
      <c r="V436">
        <v>8.7977700000000006E-2</v>
      </c>
      <c r="W436">
        <v>0.231431</v>
      </c>
      <c r="X436">
        <v>2.0356100000000001</v>
      </c>
      <c r="Y436" t="s">
        <v>863</v>
      </c>
      <c r="Z436" t="s">
        <v>863</v>
      </c>
      <c r="AA436" t="s">
        <v>864</v>
      </c>
    </row>
    <row r="437" spans="1:27" x14ac:dyDescent="0.3">
      <c r="A437">
        <v>28.752099999999999</v>
      </c>
      <c r="B437">
        <v>28.944099999999999</v>
      </c>
      <c r="C437">
        <v>28.846399999999999</v>
      </c>
      <c r="D437">
        <v>28.356999999999999</v>
      </c>
      <c r="E437">
        <v>28.451799999999999</v>
      </c>
      <c r="F437">
        <v>28.545999999999999</v>
      </c>
      <c r="G437">
        <v>28.4635</v>
      </c>
      <c r="H437">
        <v>28.517399999999999</v>
      </c>
      <c r="K437">
        <v>20</v>
      </c>
      <c r="L437">
        <v>20</v>
      </c>
      <c r="M437">
        <v>20</v>
      </c>
      <c r="N437">
        <v>34.200000000000003</v>
      </c>
      <c r="O437">
        <v>34.200000000000003</v>
      </c>
      <c r="P437">
        <v>34.200000000000003</v>
      </c>
      <c r="Q437">
        <v>112.95</v>
      </c>
      <c r="R437">
        <v>0</v>
      </c>
      <c r="S437">
        <v>323.31</v>
      </c>
      <c r="T437">
        <v>9438400000</v>
      </c>
      <c r="U437">
        <v>150</v>
      </c>
      <c r="V437">
        <v>0.12856899999999999</v>
      </c>
      <c r="W437">
        <v>0.230212</v>
      </c>
      <c r="X437">
        <v>1.76183</v>
      </c>
      <c r="Y437" t="s">
        <v>527</v>
      </c>
      <c r="Z437" t="s">
        <v>527</v>
      </c>
      <c r="AA437" t="s">
        <v>528</v>
      </c>
    </row>
    <row r="438" spans="1:27" x14ac:dyDescent="0.3">
      <c r="A438">
        <v>32.212299999999999</v>
      </c>
      <c r="B438">
        <v>31.840900000000001</v>
      </c>
      <c r="C438">
        <v>31.926200000000001</v>
      </c>
      <c r="D438">
        <v>31.82</v>
      </c>
      <c r="E438">
        <v>31.723299999999998</v>
      </c>
      <c r="F438">
        <v>31.848800000000001</v>
      </c>
      <c r="G438">
        <v>31.641200000000001</v>
      </c>
      <c r="H438">
        <v>31.672499999999999</v>
      </c>
      <c r="K438">
        <v>22</v>
      </c>
      <c r="L438">
        <v>22</v>
      </c>
      <c r="M438">
        <v>22</v>
      </c>
      <c r="N438">
        <v>6.9</v>
      </c>
      <c r="O438">
        <v>6.9</v>
      </c>
      <c r="P438">
        <v>6.9</v>
      </c>
      <c r="Q438">
        <v>478.27</v>
      </c>
      <c r="R438">
        <v>0</v>
      </c>
      <c r="S438">
        <v>323.31</v>
      </c>
      <c r="T438">
        <v>88810000000</v>
      </c>
      <c r="U438">
        <v>257</v>
      </c>
      <c r="V438">
        <v>6.5089999999999995E-2</v>
      </c>
      <c r="W438">
        <v>0.22841800000000001</v>
      </c>
      <c r="X438">
        <v>2.2539199999999999</v>
      </c>
      <c r="Y438" t="s">
        <v>1426</v>
      </c>
      <c r="Z438" t="s">
        <v>1426</v>
      </c>
      <c r="AA438" t="s">
        <v>1427</v>
      </c>
    </row>
    <row r="439" spans="1:27" x14ac:dyDescent="0.3">
      <c r="A439">
        <v>27.682200000000002</v>
      </c>
      <c r="B439">
        <v>27.6174</v>
      </c>
      <c r="C439">
        <v>27.670200000000001</v>
      </c>
      <c r="D439">
        <v>27.288399999999999</v>
      </c>
      <c r="E439">
        <v>26.9679</v>
      </c>
      <c r="F439">
        <v>27.126799999999999</v>
      </c>
      <c r="G439">
        <v>27.799700000000001</v>
      </c>
      <c r="H439">
        <v>27.461500000000001</v>
      </c>
      <c r="K439">
        <v>19</v>
      </c>
      <c r="L439">
        <v>18</v>
      </c>
      <c r="M439">
        <v>18</v>
      </c>
      <c r="N439">
        <v>18.600000000000001</v>
      </c>
      <c r="O439">
        <v>18.600000000000001</v>
      </c>
      <c r="P439">
        <v>18.600000000000001</v>
      </c>
      <c r="Q439">
        <v>144.41999999999999</v>
      </c>
      <c r="R439">
        <v>0</v>
      </c>
      <c r="S439">
        <v>289.36</v>
      </c>
      <c r="T439">
        <v>4361100000</v>
      </c>
      <c r="U439">
        <v>101</v>
      </c>
      <c r="V439">
        <v>0.31755100000000003</v>
      </c>
      <c r="W439">
        <v>0.22559199999999999</v>
      </c>
      <c r="X439">
        <v>1.0899799999999999</v>
      </c>
      <c r="Y439" t="s">
        <v>722</v>
      </c>
      <c r="Z439" t="s">
        <v>722</v>
      </c>
      <c r="AA439" t="s">
        <v>723</v>
      </c>
    </row>
    <row r="440" spans="1:27" x14ac:dyDescent="0.3">
      <c r="A440">
        <v>26.273399999999999</v>
      </c>
      <c r="B440">
        <v>25.817399999999999</v>
      </c>
      <c r="C440">
        <v>25.869499999999999</v>
      </c>
      <c r="D440">
        <v>26.227399999999999</v>
      </c>
      <c r="E440">
        <v>25.729500000000002</v>
      </c>
      <c r="F440">
        <v>26.003699999999998</v>
      </c>
      <c r="G440">
        <v>25.583500000000001</v>
      </c>
      <c r="H440">
        <v>25.978000000000002</v>
      </c>
      <c r="K440">
        <v>5</v>
      </c>
      <c r="L440">
        <v>5</v>
      </c>
      <c r="M440">
        <v>5</v>
      </c>
      <c r="N440">
        <v>26.3</v>
      </c>
      <c r="O440">
        <v>26.3</v>
      </c>
      <c r="P440">
        <v>26.3</v>
      </c>
      <c r="Q440">
        <v>37.284999999999997</v>
      </c>
      <c r="R440">
        <v>0</v>
      </c>
      <c r="S440">
        <v>120.21</v>
      </c>
      <c r="T440">
        <v>1485200000</v>
      </c>
      <c r="U440">
        <v>29</v>
      </c>
      <c r="V440">
        <v>0.201487</v>
      </c>
      <c r="W440">
        <v>0.22328999999999999</v>
      </c>
      <c r="X440">
        <v>1.4342900000000001</v>
      </c>
      <c r="Y440" t="s">
        <v>369</v>
      </c>
      <c r="Z440" t="s">
        <v>369</v>
      </c>
      <c r="AA440" t="s">
        <v>370</v>
      </c>
    </row>
    <row r="441" spans="1:27" x14ac:dyDescent="0.3">
      <c r="A441">
        <v>26.025099999999998</v>
      </c>
      <c r="B441">
        <v>26.145600000000002</v>
      </c>
      <c r="C441">
        <v>25.875299999999999</v>
      </c>
      <c r="D441">
        <v>26.3565</v>
      </c>
      <c r="E441">
        <v>25.678899999999999</v>
      </c>
      <c r="F441">
        <v>25.7316</v>
      </c>
      <c r="G441">
        <v>26.055599999999998</v>
      </c>
      <c r="H441">
        <v>26.043600000000001</v>
      </c>
      <c r="K441">
        <v>11</v>
      </c>
      <c r="L441">
        <v>11</v>
      </c>
      <c r="M441">
        <v>11</v>
      </c>
      <c r="N441">
        <v>53</v>
      </c>
      <c r="O441">
        <v>53</v>
      </c>
      <c r="P441">
        <v>53</v>
      </c>
      <c r="Q441">
        <v>36.158000000000001</v>
      </c>
      <c r="R441">
        <v>0</v>
      </c>
      <c r="S441">
        <v>236.27</v>
      </c>
      <c r="T441">
        <v>1526100000</v>
      </c>
      <c r="U441">
        <v>56</v>
      </c>
      <c r="V441">
        <v>0.168573</v>
      </c>
      <c r="W441">
        <v>0.22321099999999999</v>
      </c>
      <c r="X441">
        <v>1.5651999999999999</v>
      </c>
      <c r="Y441" t="s">
        <v>505</v>
      </c>
      <c r="Z441" t="s">
        <v>505</v>
      </c>
      <c r="AA441" t="s">
        <v>506</v>
      </c>
    </row>
    <row r="442" spans="1:27" x14ac:dyDescent="0.3">
      <c r="A442">
        <v>26.533100000000001</v>
      </c>
      <c r="B442">
        <v>25.8551</v>
      </c>
      <c r="C442">
        <v>26.064499999999999</v>
      </c>
      <c r="D442">
        <v>26.4025</v>
      </c>
      <c r="E442">
        <v>25.857700000000001</v>
      </c>
      <c r="F442">
        <v>25.8582</v>
      </c>
      <c r="G442">
        <v>26.011099999999999</v>
      </c>
      <c r="H442">
        <v>26.255700000000001</v>
      </c>
      <c r="K442">
        <v>8</v>
      </c>
      <c r="L442">
        <v>8</v>
      </c>
      <c r="M442">
        <v>8</v>
      </c>
      <c r="N442">
        <v>27.2</v>
      </c>
      <c r="O442">
        <v>27.2</v>
      </c>
      <c r="P442">
        <v>27.2</v>
      </c>
      <c r="Q442">
        <v>51.113</v>
      </c>
      <c r="R442">
        <v>0</v>
      </c>
      <c r="S442">
        <v>318.54000000000002</v>
      </c>
      <c r="T442">
        <v>1792500000</v>
      </c>
      <c r="U442">
        <v>34</v>
      </c>
      <c r="V442">
        <v>0.27419900000000003</v>
      </c>
      <c r="W442">
        <v>0.218109</v>
      </c>
      <c r="X442">
        <v>1.2032400000000001</v>
      </c>
      <c r="Y442" t="s">
        <v>408</v>
      </c>
      <c r="Z442" t="s">
        <v>408</v>
      </c>
      <c r="AA442" t="s">
        <v>409</v>
      </c>
    </row>
    <row r="443" spans="1:27" x14ac:dyDescent="0.3">
      <c r="A443">
        <v>27.513400000000001</v>
      </c>
      <c r="B443">
        <v>27.185700000000001</v>
      </c>
      <c r="C443">
        <v>27.106200000000001</v>
      </c>
      <c r="D443">
        <v>27.624600000000001</v>
      </c>
      <c r="E443">
        <v>27.0611</v>
      </c>
      <c r="F443">
        <v>26.9924</v>
      </c>
      <c r="G443">
        <v>27.3825</v>
      </c>
      <c r="H443">
        <v>27.127700000000001</v>
      </c>
      <c r="K443">
        <v>15</v>
      </c>
      <c r="L443">
        <v>15</v>
      </c>
      <c r="M443">
        <v>15</v>
      </c>
      <c r="N443">
        <v>40.799999999999997</v>
      </c>
      <c r="O443">
        <v>40.799999999999997</v>
      </c>
      <c r="P443">
        <v>40.799999999999997</v>
      </c>
      <c r="Q443">
        <v>65.001999999999995</v>
      </c>
      <c r="R443">
        <v>0</v>
      </c>
      <c r="S443">
        <v>323.31</v>
      </c>
      <c r="T443">
        <v>3774300000</v>
      </c>
      <c r="U443">
        <v>99</v>
      </c>
      <c r="V443">
        <v>0.20269000000000001</v>
      </c>
      <c r="W443">
        <v>0.216587</v>
      </c>
      <c r="X443">
        <v>1.4298900000000001</v>
      </c>
      <c r="Y443" t="s">
        <v>1022</v>
      </c>
      <c r="Z443" t="s">
        <v>1022</v>
      </c>
      <c r="AA443" t="s">
        <v>1023</v>
      </c>
    </row>
    <row r="444" spans="1:27" x14ac:dyDescent="0.3">
      <c r="A444">
        <v>24.424800000000001</v>
      </c>
      <c r="B444">
        <v>24.876200000000001</v>
      </c>
      <c r="C444">
        <v>24.838999999999999</v>
      </c>
      <c r="D444">
        <v>25.1877</v>
      </c>
      <c r="E444">
        <v>23.6492</v>
      </c>
      <c r="F444">
        <v>24.644500000000001</v>
      </c>
      <c r="G444">
        <v>25.155899999999999</v>
      </c>
      <c r="H444">
        <v>25.027100000000001</v>
      </c>
      <c r="K444">
        <v>4</v>
      </c>
      <c r="L444">
        <v>4</v>
      </c>
      <c r="M444">
        <v>4</v>
      </c>
      <c r="N444">
        <v>13.1</v>
      </c>
      <c r="O444">
        <v>13.1</v>
      </c>
      <c r="P444">
        <v>13.1</v>
      </c>
      <c r="Q444">
        <v>55.085999999999999</v>
      </c>
      <c r="R444">
        <v>0</v>
      </c>
      <c r="S444">
        <v>63.497</v>
      </c>
      <c r="T444">
        <v>647950000</v>
      </c>
      <c r="U444">
        <v>28</v>
      </c>
      <c r="V444">
        <v>0.59136500000000003</v>
      </c>
      <c r="W444">
        <v>0.21274599999999999</v>
      </c>
      <c r="X444">
        <v>0.56686499999999995</v>
      </c>
      <c r="Y444" t="s">
        <v>298</v>
      </c>
      <c r="Z444" t="s">
        <v>298</v>
      </c>
      <c r="AA444" t="s">
        <v>299</v>
      </c>
    </row>
    <row r="445" spans="1:27" x14ac:dyDescent="0.3">
      <c r="A445">
        <v>24.5504</v>
      </c>
      <c r="B445">
        <v>23.395099999999999</v>
      </c>
      <c r="C445">
        <v>24.067</v>
      </c>
      <c r="D445">
        <v>24.529499999999999</v>
      </c>
      <c r="E445">
        <v>23.7928</v>
      </c>
      <c r="F445" t="s">
        <v>41</v>
      </c>
      <c r="G445">
        <v>24.059699999999999</v>
      </c>
      <c r="H445" t="s">
        <v>41</v>
      </c>
      <c r="K445">
        <v>5</v>
      </c>
      <c r="L445">
        <v>5</v>
      </c>
      <c r="M445">
        <v>5</v>
      </c>
      <c r="N445">
        <v>25</v>
      </c>
      <c r="O445">
        <v>25</v>
      </c>
      <c r="P445">
        <v>25</v>
      </c>
      <c r="Q445">
        <v>31.376999999999999</v>
      </c>
      <c r="R445">
        <v>0</v>
      </c>
      <c r="S445">
        <v>93.591999999999999</v>
      </c>
      <c r="T445">
        <v>398760000</v>
      </c>
      <c r="U445">
        <v>14</v>
      </c>
      <c r="V445">
        <v>0.64017999999999997</v>
      </c>
      <c r="W445">
        <v>0.209235</v>
      </c>
      <c r="X445">
        <v>0.50489399999999995</v>
      </c>
      <c r="Y445" t="s">
        <v>672</v>
      </c>
      <c r="Z445" t="s">
        <v>672</v>
      </c>
      <c r="AA445" t="s">
        <v>673</v>
      </c>
    </row>
    <row r="446" spans="1:27" x14ac:dyDescent="0.3">
      <c r="A446">
        <v>28.908000000000001</v>
      </c>
      <c r="B446">
        <v>28.7516</v>
      </c>
      <c r="C446">
        <v>29.0365</v>
      </c>
      <c r="D446">
        <v>29.013200000000001</v>
      </c>
      <c r="E446">
        <v>28.4328</v>
      </c>
      <c r="F446">
        <v>28.7516</v>
      </c>
      <c r="G446">
        <v>28.906500000000001</v>
      </c>
      <c r="H446">
        <v>28.7837</v>
      </c>
      <c r="K446">
        <v>17</v>
      </c>
      <c r="L446">
        <v>17</v>
      </c>
      <c r="M446">
        <v>17</v>
      </c>
      <c r="N446">
        <v>24</v>
      </c>
      <c r="O446">
        <v>24</v>
      </c>
      <c r="P446">
        <v>24</v>
      </c>
      <c r="Q446">
        <v>107.85</v>
      </c>
      <c r="R446">
        <v>0</v>
      </c>
      <c r="S446">
        <v>323.31</v>
      </c>
      <c r="T446">
        <v>10688000000</v>
      </c>
      <c r="U446">
        <v>104</v>
      </c>
      <c r="V446">
        <v>0.132714</v>
      </c>
      <c r="W446">
        <v>0.20868300000000001</v>
      </c>
      <c r="X446">
        <v>1.73889</v>
      </c>
      <c r="Y446" t="s">
        <v>537</v>
      </c>
      <c r="Z446" t="s">
        <v>537</v>
      </c>
      <c r="AA446" t="s">
        <v>538</v>
      </c>
    </row>
    <row r="447" spans="1:27" x14ac:dyDescent="0.3">
      <c r="A447">
        <v>26.552199999999999</v>
      </c>
      <c r="B447">
        <v>26.453499999999998</v>
      </c>
      <c r="C447">
        <v>26.577300000000001</v>
      </c>
      <c r="D447">
        <v>26.092199999999998</v>
      </c>
      <c r="E447">
        <v>26.2211</v>
      </c>
      <c r="F447">
        <v>26.3842</v>
      </c>
      <c r="G447">
        <v>26.188400000000001</v>
      </c>
      <c r="H447">
        <v>26.0626</v>
      </c>
      <c r="K447">
        <v>11</v>
      </c>
      <c r="L447">
        <v>11</v>
      </c>
      <c r="M447">
        <v>11</v>
      </c>
      <c r="N447">
        <v>50.3</v>
      </c>
      <c r="O447">
        <v>50.3</v>
      </c>
      <c r="P447">
        <v>50.3</v>
      </c>
      <c r="Q447">
        <v>39.786000000000001</v>
      </c>
      <c r="R447">
        <v>0</v>
      </c>
      <c r="S447">
        <v>168.16</v>
      </c>
      <c r="T447">
        <v>1983300000</v>
      </c>
      <c r="U447">
        <v>47</v>
      </c>
      <c r="V447">
        <v>0.16694899999999999</v>
      </c>
      <c r="W447">
        <v>0.20468900000000001</v>
      </c>
      <c r="X447">
        <v>1.57226</v>
      </c>
      <c r="Y447" t="s">
        <v>465</v>
      </c>
      <c r="Z447" t="s">
        <v>465</v>
      </c>
      <c r="AA447" t="s">
        <v>466</v>
      </c>
    </row>
    <row r="448" spans="1:27" x14ac:dyDescent="0.3">
      <c r="A448">
        <v>27.2316</v>
      </c>
      <c r="B448">
        <v>27.3873</v>
      </c>
      <c r="C448">
        <v>26.927800000000001</v>
      </c>
      <c r="D448">
        <v>26.958500000000001</v>
      </c>
      <c r="E448">
        <v>26.724900000000002</v>
      </c>
      <c r="F448">
        <v>26.974</v>
      </c>
      <c r="G448">
        <v>27.199100000000001</v>
      </c>
      <c r="H448">
        <v>26.795500000000001</v>
      </c>
      <c r="K448">
        <v>13</v>
      </c>
      <c r="L448">
        <v>13</v>
      </c>
      <c r="M448">
        <v>13</v>
      </c>
      <c r="N448">
        <v>43.1</v>
      </c>
      <c r="O448">
        <v>43.1</v>
      </c>
      <c r="P448">
        <v>43.1</v>
      </c>
      <c r="Q448">
        <v>42.765000000000001</v>
      </c>
      <c r="R448">
        <v>0</v>
      </c>
      <c r="S448">
        <v>200.1</v>
      </c>
      <c r="T448">
        <v>3282400000</v>
      </c>
      <c r="U448">
        <v>70</v>
      </c>
      <c r="V448">
        <v>0.23311899999999999</v>
      </c>
      <c r="W448">
        <v>0.20291999999999999</v>
      </c>
      <c r="X448">
        <v>1.3258799999999999</v>
      </c>
      <c r="Y448" t="s">
        <v>836</v>
      </c>
      <c r="Z448" t="s">
        <v>836</v>
      </c>
      <c r="AA448" t="s">
        <v>837</v>
      </c>
    </row>
    <row r="449" spans="1:27" x14ac:dyDescent="0.3">
      <c r="A449">
        <v>26.563099999999999</v>
      </c>
      <c r="B449">
        <v>26.945499999999999</v>
      </c>
      <c r="C449">
        <v>26.8294</v>
      </c>
      <c r="D449">
        <v>26.671099999999999</v>
      </c>
      <c r="E449">
        <v>26.430499999999999</v>
      </c>
      <c r="F449">
        <v>26.488</v>
      </c>
      <c r="G449">
        <v>26.7866</v>
      </c>
      <c r="H449">
        <v>26.494</v>
      </c>
      <c r="K449">
        <v>15</v>
      </c>
      <c r="L449">
        <v>15</v>
      </c>
      <c r="M449">
        <v>15</v>
      </c>
      <c r="N449">
        <v>16.3</v>
      </c>
      <c r="O449">
        <v>16.3</v>
      </c>
      <c r="P449">
        <v>16.3</v>
      </c>
      <c r="Q449">
        <v>138.08000000000001</v>
      </c>
      <c r="R449">
        <v>0</v>
      </c>
      <c r="S449">
        <v>257.06</v>
      </c>
      <c r="T449">
        <v>2430500000</v>
      </c>
      <c r="U449">
        <v>56</v>
      </c>
      <c r="V449">
        <v>0.13281599999999999</v>
      </c>
      <c r="W449">
        <v>0.20251</v>
      </c>
      <c r="X449">
        <v>1.7383299999999999</v>
      </c>
      <c r="Y449" t="s">
        <v>431</v>
      </c>
      <c r="Z449" t="s">
        <v>431</v>
      </c>
      <c r="AA449" t="s">
        <v>432</v>
      </c>
    </row>
    <row r="450" spans="1:27" x14ac:dyDescent="0.3">
      <c r="A450" t="s">
        <v>41</v>
      </c>
      <c r="B450">
        <v>23.052800000000001</v>
      </c>
      <c r="C450">
        <v>23.437200000000001</v>
      </c>
      <c r="D450">
        <v>23.2483</v>
      </c>
      <c r="E450" t="s">
        <v>41</v>
      </c>
      <c r="F450" t="s">
        <v>41</v>
      </c>
      <c r="G450" t="s">
        <v>41</v>
      </c>
      <c r="H450">
        <v>23.0458</v>
      </c>
      <c r="K450">
        <v>4</v>
      </c>
      <c r="L450">
        <v>4</v>
      </c>
      <c r="M450">
        <v>4</v>
      </c>
      <c r="N450">
        <v>25.5</v>
      </c>
      <c r="O450">
        <v>25.5</v>
      </c>
      <c r="P450">
        <v>25.5</v>
      </c>
      <c r="Q450">
        <v>24.954999999999998</v>
      </c>
      <c r="R450">
        <v>0</v>
      </c>
      <c r="S450">
        <v>29.478000000000002</v>
      </c>
      <c r="T450">
        <v>175740000</v>
      </c>
      <c r="U450">
        <v>9</v>
      </c>
      <c r="V450">
        <v>1</v>
      </c>
      <c r="W450">
        <v>0.200317</v>
      </c>
      <c r="X450">
        <v>0</v>
      </c>
      <c r="Y450" t="s">
        <v>699</v>
      </c>
      <c r="Z450" t="s">
        <v>699</v>
      </c>
      <c r="AA450" t="s">
        <v>700</v>
      </c>
    </row>
    <row r="451" spans="1:27" x14ac:dyDescent="0.3">
      <c r="A451">
        <v>29.1755</v>
      </c>
      <c r="B451">
        <v>28.906400000000001</v>
      </c>
      <c r="C451">
        <v>28.977399999999999</v>
      </c>
      <c r="D451">
        <v>28.868099999999998</v>
      </c>
      <c r="E451">
        <v>28.658999999999999</v>
      </c>
      <c r="F451">
        <v>28.818100000000001</v>
      </c>
      <c r="G451">
        <v>28.926100000000002</v>
      </c>
      <c r="H451">
        <v>28.7256</v>
      </c>
      <c r="K451">
        <v>19</v>
      </c>
      <c r="L451">
        <v>19</v>
      </c>
      <c r="M451">
        <v>19</v>
      </c>
      <c r="N451">
        <v>30.5</v>
      </c>
      <c r="O451">
        <v>30.5</v>
      </c>
      <c r="P451">
        <v>30.5</v>
      </c>
      <c r="Q451">
        <v>106.24</v>
      </c>
      <c r="R451">
        <v>0</v>
      </c>
      <c r="S451">
        <v>323.31</v>
      </c>
      <c r="T451">
        <v>11627000000</v>
      </c>
      <c r="U451">
        <v>124</v>
      </c>
      <c r="V451">
        <v>6.76287E-2</v>
      </c>
      <c r="W451">
        <v>0.199631</v>
      </c>
      <c r="X451">
        <v>2.2260900000000001</v>
      </c>
      <c r="Y451" t="s">
        <v>1139</v>
      </c>
      <c r="Z451" t="s">
        <v>1139</v>
      </c>
      <c r="AA451" t="s">
        <v>1140</v>
      </c>
    </row>
    <row r="452" spans="1:27" x14ac:dyDescent="0.3">
      <c r="A452">
        <v>27.492100000000001</v>
      </c>
      <c r="B452">
        <v>27.220400000000001</v>
      </c>
      <c r="C452">
        <v>27.104099999999999</v>
      </c>
      <c r="D452">
        <v>27.4054</v>
      </c>
      <c r="E452">
        <v>26.948</v>
      </c>
      <c r="F452">
        <v>26.932400000000001</v>
      </c>
      <c r="G452">
        <v>27.2959</v>
      </c>
      <c r="H452">
        <v>27.2912</v>
      </c>
      <c r="K452">
        <v>6</v>
      </c>
      <c r="L452">
        <v>6</v>
      </c>
      <c r="M452">
        <v>6</v>
      </c>
      <c r="N452">
        <v>36</v>
      </c>
      <c r="O452">
        <v>36</v>
      </c>
      <c r="P452">
        <v>36</v>
      </c>
      <c r="Q452">
        <v>21.975999999999999</v>
      </c>
      <c r="R452">
        <v>0</v>
      </c>
      <c r="S452">
        <v>220.73</v>
      </c>
      <c r="T452">
        <v>3668100000</v>
      </c>
      <c r="U452">
        <v>44</v>
      </c>
      <c r="V452">
        <v>0.210866</v>
      </c>
      <c r="W452">
        <v>0.18859600000000001</v>
      </c>
      <c r="X452">
        <v>1.40062</v>
      </c>
      <c r="Y452" t="s">
        <v>912</v>
      </c>
      <c r="Z452" t="s">
        <v>912</v>
      </c>
      <c r="AA452" t="s">
        <v>913</v>
      </c>
    </row>
    <row r="453" spans="1:27" x14ac:dyDescent="0.3">
      <c r="A453">
        <v>24.7943</v>
      </c>
      <c r="B453">
        <v>24.428699999999999</v>
      </c>
      <c r="C453">
        <v>24.633299999999998</v>
      </c>
      <c r="D453">
        <v>24.3979</v>
      </c>
      <c r="E453" t="s">
        <v>41</v>
      </c>
      <c r="F453" t="s">
        <v>41</v>
      </c>
      <c r="G453">
        <v>24.576499999999999</v>
      </c>
      <c r="H453">
        <v>24.184100000000001</v>
      </c>
      <c r="K453">
        <v>6</v>
      </c>
      <c r="L453">
        <v>6</v>
      </c>
      <c r="M453">
        <v>6</v>
      </c>
      <c r="N453">
        <v>23.1</v>
      </c>
      <c r="O453">
        <v>23.1</v>
      </c>
      <c r="P453">
        <v>23.1</v>
      </c>
      <c r="Q453">
        <v>54.271000000000001</v>
      </c>
      <c r="R453">
        <v>0</v>
      </c>
      <c r="S453">
        <v>104.29</v>
      </c>
      <c r="T453">
        <v>519530000</v>
      </c>
      <c r="U453">
        <v>23</v>
      </c>
      <c r="V453">
        <v>0.37574000000000002</v>
      </c>
      <c r="W453">
        <v>0.18327499999999999</v>
      </c>
      <c r="X453">
        <v>0.99572499999999997</v>
      </c>
      <c r="Y453" t="s">
        <v>572</v>
      </c>
      <c r="Z453" t="s">
        <v>572</v>
      </c>
      <c r="AA453" t="s">
        <v>573</v>
      </c>
    </row>
    <row r="454" spans="1:27" x14ac:dyDescent="0.3">
      <c r="A454">
        <v>30.235600000000002</v>
      </c>
      <c r="B454">
        <v>29.957000000000001</v>
      </c>
      <c r="C454">
        <v>30.082599999999999</v>
      </c>
      <c r="D454">
        <v>30.022600000000001</v>
      </c>
      <c r="E454">
        <v>29.808599999999998</v>
      </c>
      <c r="F454">
        <v>29.904</v>
      </c>
      <c r="G454">
        <v>29.8293</v>
      </c>
      <c r="H454">
        <v>30.041</v>
      </c>
      <c r="K454">
        <v>13</v>
      </c>
      <c r="L454">
        <v>13</v>
      </c>
      <c r="M454">
        <v>13</v>
      </c>
      <c r="N454">
        <v>57.6</v>
      </c>
      <c r="O454">
        <v>57.6</v>
      </c>
      <c r="P454">
        <v>57.6</v>
      </c>
      <c r="Q454">
        <v>37.835000000000001</v>
      </c>
      <c r="R454">
        <v>0</v>
      </c>
      <c r="S454">
        <v>323.31</v>
      </c>
      <c r="T454">
        <v>24510000000</v>
      </c>
      <c r="U454">
        <v>160</v>
      </c>
      <c r="V454">
        <v>6.5421300000000002E-2</v>
      </c>
      <c r="W454">
        <v>0.178703</v>
      </c>
      <c r="X454">
        <v>2.2502200000000001</v>
      </c>
      <c r="Y454" t="s">
        <v>307</v>
      </c>
      <c r="Z454" t="s">
        <v>307</v>
      </c>
      <c r="AA454" t="s">
        <v>308</v>
      </c>
    </row>
    <row r="455" spans="1:27" x14ac:dyDescent="0.3">
      <c r="A455" t="s">
        <v>41</v>
      </c>
      <c r="B455">
        <v>23.654699999999998</v>
      </c>
      <c r="C455">
        <v>24.185500000000001</v>
      </c>
      <c r="D455">
        <v>23.510100000000001</v>
      </c>
      <c r="E455">
        <v>23.711500000000001</v>
      </c>
      <c r="F455">
        <v>23.6676</v>
      </c>
      <c r="G455">
        <v>23.459900000000001</v>
      </c>
      <c r="H455">
        <v>23.5824</v>
      </c>
      <c r="K455">
        <v>2</v>
      </c>
      <c r="L455">
        <v>2</v>
      </c>
      <c r="M455">
        <v>2</v>
      </c>
      <c r="N455">
        <v>5.7</v>
      </c>
      <c r="O455">
        <v>5.7</v>
      </c>
      <c r="P455">
        <v>5.7</v>
      </c>
      <c r="Q455">
        <v>50.389000000000003</v>
      </c>
      <c r="R455">
        <v>0</v>
      </c>
      <c r="S455">
        <v>12.209</v>
      </c>
      <c r="T455">
        <v>364050000</v>
      </c>
      <c r="U455">
        <v>7</v>
      </c>
      <c r="V455">
        <v>0.377222</v>
      </c>
      <c r="W455">
        <v>0.17808199999999999</v>
      </c>
      <c r="X455">
        <v>0.96861799999999998</v>
      </c>
      <c r="Y455" t="s">
        <v>1162</v>
      </c>
      <c r="Z455" t="s">
        <v>1162</v>
      </c>
      <c r="AA455" t="s">
        <v>1163</v>
      </c>
    </row>
    <row r="456" spans="1:27" x14ac:dyDescent="0.3">
      <c r="A456">
        <v>22.821000000000002</v>
      </c>
      <c r="B456">
        <v>23.2194</v>
      </c>
      <c r="C456">
        <v>22.926400000000001</v>
      </c>
      <c r="D456">
        <v>22.785</v>
      </c>
      <c r="E456">
        <v>22.980399999999999</v>
      </c>
      <c r="F456" t="s">
        <v>41</v>
      </c>
      <c r="G456">
        <v>22.982099999999999</v>
      </c>
      <c r="H456">
        <v>22.327400000000001</v>
      </c>
      <c r="K456">
        <v>3</v>
      </c>
      <c r="L456">
        <v>3</v>
      </c>
      <c r="M456">
        <v>3</v>
      </c>
      <c r="N456">
        <v>6.8</v>
      </c>
      <c r="O456">
        <v>6.8</v>
      </c>
      <c r="P456">
        <v>6.8</v>
      </c>
      <c r="Q456">
        <v>81.628</v>
      </c>
      <c r="R456">
        <v>0</v>
      </c>
      <c r="S456">
        <v>26.942</v>
      </c>
      <c r="T456">
        <v>177750000</v>
      </c>
      <c r="U456">
        <v>10</v>
      </c>
      <c r="V456">
        <v>0.45636500000000002</v>
      </c>
      <c r="W456">
        <v>0.174621</v>
      </c>
      <c r="X456">
        <v>0.80691900000000005</v>
      </c>
      <c r="Y456" t="s">
        <v>152</v>
      </c>
      <c r="Z456" t="s">
        <v>152</v>
      </c>
      <c r="AA456" t="s">
        <v>153</v>
      </c>
    </row>
    <row r="457" spans="1:27" x14ac:dyDescent="0.3">
      <c r="A457">
        <v>25.008900000000001</v>
      </c>
      <c r="B457">
        <v>24.9358</v>
      </c>
      <c r="C457">
        <v>24.5886</v>
      </c>
      <c r="D457">
        <v>24.906600000000001</v>
      </c>
      <c r="E457" t="s">
        <v>41</v>
      </c>
      <c r="F457" t="s">
        <v>41</v>
      </c>
      <c r="G457" t="s">
        <v>41</v>
      </c>
      <c r="H457">
        <v>24.686299999999999</v>
      </c>
      <c r="K457">
        <v>2</v>
      </c>
      <c r="L457">
        <v>2</v>
      </c>
      <c r="M457">
        <v>2</v>
      </c>
      <c r="N457">
        <v>20.3</v>
      </c>
      <c r="O457">
        <v>20.3</v>
      </c>
      <c r="P457">
        <v>20.3</v>
      </c>
      <c r="Q457">
        <v>13.000999999999999</v>
      </c>
      <c r="R457">
        <v>0</v>
      </c>
      <c r="S457">
        <v>12.076000000000001</v>
      </c>
      <c r="T457">
        <v>574160000</v>
      </c>
      <c r="U457">
        <v>9</v>
      </c>
      <c r="V457">
        <v>1</v>
      </c>
      <c r="W457">
        <v>0.17366500000000001</v>
      </c>
      <c r="X457">
        <v>0</v>
      </c>
      <c r="Y457" t="s">
        <v>410</v>
      </c>
      <c r="Z457" t="s">
        <v>410</v>
      </c>
      <c r="AA457" t="s">
        <v>411</v>
      </c>
    </row>
    <row r="458" spans="1:27" x14ac:dyDescent="0.3">
      <c r="A458">
        <v>27.5185</v>
      </c>
      <c r="B458">
        <v>27.148800000000001</v>
      </c>
      <c r="C458">
        <v>27.091799999999999</v>
      </c>
      <c r="D458">
        <v>26.8719</v>
      </c>
      <c r="E458">
        <v>26.888100000000001</v>
      </c>
      <c r="F458">
        <v>26.963999999999999</v>
      </c>
      <c r="G458">
        <v>27.0276</v>
      </c>
      <c r="H458">
        <v>27.073499999999999</v>
      </c>
      <c r="K458">
        <v>4</v>
      </c>
      <c r="L458">
        <v>4</v>
      </c>
      <c r="M458">
        <v>4</v>
      </c>
      <c r="N458">
        <v>6.1</v>
      </c>
      <c r="O458">
        <v>6.1</v>
      </c>
      <c r="P458">
        <v>6.1</v>
      </c>
      <c r="Q458">
        <v>150.69</v>
      </c>
      <c r="R458">
        <v>0</v>
      </c>
      <c r="S458">
        <v>236.06</v>
      </c>
      <c r="T458">
        <v>3298800000</v>
      </c>
      <c r="U458">
        <v>30</v>
      </c>
      <c r="V458">
        <v>0.272121</v>
      </c>
      <c r="W458">
        <v>0.16945499999999999</v>
      </c>
      <c r="X458">
        <v>1.20905</v>
      </c>
      <c r="Y458" t="s">
        <v>709</v>
      </c>
      <c r="Z458" t="s">
        <v>709</v>
      </c>
      <c r="AA458" t="s">
        <v>91</v>
      </c>
    </row>
    <row r="459" spans="1:27" x14ac:dyDescent="0.3">
      <c r="A459">
        <v>29.245999999999999</v>
      </c>
      <c r="B459">
        <v>29.206399999999999</v>
      </c>
      <c r="C459">
        <v>29.277999999999999</v>
      </c>
      <c r="D459">
        <v>28.866900000000001</v>
      </c>
      <c r="E459">
        <v>28.781300000000002</v>
      </c>
      <c r="F459">
        <v>29.0305</v>
      </c>
      <c r="G459">
        <v>29.081299999999999</v>
      </c>
      <c r="H459">
        <v>29.0654</v>
      </c>
      <c r="K459">
        <v>27</v>
      </c>
      <c r="L459">
        <v>27</v>
      </c>
      <c r="M459">
        <v>27</v>
      </c>
      <c r="N459">
        <v>47.5</v>
      </c>
      <c r="O459">
        <v>47.5</v>
      </c>
      <c r="P459">
        <v>47.5</v>
      </c>
      <c r="Q459">
        <v>82.058999999999997</v>
      </c>
      <c r="R459">
        <v>0</v>
      </c>
      <c r="S459">
        <v>323.31</v>
      </c>
      <c r="T459">
        <v>12823000000</v>
      </c>
      <c r="U459">
        <v>166</v>
      </c>
      <c r="V459">
        <v>0.225992</v>
      </c>
      <c r="W459">
        <v>0.15969800000000001</v>
      </c>
      <c r="X459">
        <v>1.3490899999999999</v>
      </c>
      <c r="Y459" t="s">
        <v>868</v>
      </c>
      <c r="Z459" t="s">
        <v>868</v>
      </c>
      <c r="AA459" t="s">
        <v>869</v>
      </c>
    </row>
    <row r="460" spans="1:27" x14ac:dyDescent="0.3">
      <c r="A460">
        <v>28.120799999999999</v>
      </c>
      <c r="B460">
        <v>28.3551</v>
      </c>
      <c r="C460">
        <v>28.374199999999998</v>
      </c>
      <c r="D460">
        <v>28.052199999999999</v>
      </c>
      <c r="E460">
        <v>28.017900000000001</v>
      </c>
      <c r="F460">
        <v>28.146599999999999</v>
      </c>
      <c r="G460">
        <v>28.096</v>
      </c>
      <c r="H460">
        <v>28.029699999999998</v>
      </c>
      <c r="K460">
        <v>23</v>
      </c>
      <c r="L460">
        <v>23</v>
      </c>
      <c r="M460">
        <v>23</v>
      </c>
      <c r="N460">
        <v>52.3</v>
      </c>
      <c r="O460">
        <v>52.3</v>
      </c>
      <c r="P460">
        <v>52.3</v>
      </c>
      <c r="Q460">
        <v>70.293999999999997</v>
      </c>
      <c r="R460">
        <v>0</v>
      </c>
      <c r="S460">
        <v>323.31</v>
      </c>
      <c r="T460">
        <v>6700400000</v>
      </c>
      <c r="U460">
        <v>144</v>
      </c>
      <c r="V460">
        <v>0.12898100000000001</v>
      </c>
      <c r="W460">
        <v>0.15304400000000001</v>
      </c>
      <c r="X460">
        <v>1.75952</v>
      </c>
      <c r="Y460" t="s">
        <v>185</v>
      </c>
      <c r="Z460" t="s">
        <v>185</v>
      </c>
      <c r="AA460" t="s">
        <v>186</v>
      </c>
    </row>
    <row r="461" spans="1:27" x14ac:dyDescent="0.3">
      <c r="A461">
        <v>26.570699999999999</v>
      </c>
      <c r="B461">
        <v>26.775700000000001</v>
      </c>
      <c r="C461">
        <v>26.320799999999998</v>
      </c>
      <c r="D461">
        <v>26.868200000000002</v>
      </c>
      <c r="E461">
        <v>26.2013</v>
      </c>
      <c r="F461">
        <v>26.242000000000001</v>
      </c>
      <c r="G461">
        <v>27.0121</v>
      </c>
      <c r="H461">
        <v>26.4801</v>
      </c>
      <c r="K461">
        <v>12</v>
      </c>
      <c r="L461">
        <v>12</v>
      </c>
      <c r="M461">
        <v>12</v>
      </c>
      <c r="N461">
        <v>13.8</v>
      </c>
      <c r="O461">
        <v>13.8</v>
      </c>
      <c r="P461">
        <v>13.8</v>
      </c>
      <c r="Q461">
        <v>156.9</v>
      </c>
      <c r="R461">
        <v>0</v>
      </c>
      <c r="S461">
        <v>255.11</v>
      </c>
      <c r="T461">
        <v>2247500000</v>
      </c>
      <c r="U461">
        <v>63</v>
      </c>
      <c r="V461">
        <v>0.525501</v>
      </c>
      <c r="W461">
        <v>0.149978</v>
      </c>
      <c r="X461">
        <v>0.67384900000000003</v>
      </c>
      <c r="Y461" t="s">
        <v>509</v>
      </c>
      <c r="Z461" t="s">
        <v>509</v>
      </c>
      <c r="AA461" t="s">
        <v>510</v>
      </c>
    </row>
    <row r="462" spans="1:27" x14ac:dyDescent="0.3">
      <c r="A462">
        <v>25.360499999999998</v>
      </c>
      <c r="B462">
        <v>25.671600000000002</v>
      </c>
      <c r="C462">
        <v>25.516100000000002</v>
      </c>
      <c r="D462">
        <v>25.498899999999999</v>
      </c>
      <c r="E462">
        <v>25.361799999999999</v>
      </c>
      <c r="F462">
        <v>25.6904</v>
      </c>
      <c r="G462">
        <v>25.205200000000001</v>
      </c>
      <c r="H462">
        <v>25.194600000000001</v>
      </c>
      <c r="K462">
        <v>8</v>
      </c>
      <c r="L462">
        <v>8</v>
      </c>
      <c r="M462">
        <v>8</v>
      </c>
      <c r="N462">
        <v>23</v>
      </c>
      <c r="O462">
        <v>23</v>
      </c>
      <c r="P462">
        <v>23</v>
      </c>
      <c r="Q462">
        <v>50.247</v>
      </c>
      <c r="R462">
        <v>0</v>
      </c>
      <c r="S462">
        <v>60.207999999999998</v>
      </c>
      <c r="T462">
        <v>1030300000</v>
      </c>
      <c r="U462">
        <v>23</v>
      </c>
      <c r="V462">
        <v>0.30268699999999998</v>
      </c>
      <c r="W462">
        <v>0.14879200000000001</v>
      </c>
      <c r="X462">
        <v>1.1272599999999999</v>
      </c>
      <c r="Y462" t="s">
        <v>813</v>
      </c>
      <c r="Z462" t="s">
        <v>813</v>
      </c>
      <c r="AA462" t="s">
        <v>814</v>
      </c>
    </row>
    <row r="463" spans="1:27" x14ac:dyDescent="0.3">
      <c r="A463">
        <v>24.312200000000001</v>
      </c>
      <c r="B463">
        <v>24.094899999999999</v>
      </c>
      <c r="C463">
        <v>24.2605</v>
      </c>
      <c r="D463">
        <v>24.465299999999999</v>
      </c>
      <c r="E463" t="s">
        <v>41</v>
      </c>
      <c r="F463" t="s">
        <v>41</v>
      </c>
      <c r="G463">
        <v>24.134499999999999</v>
      </c>
      <c r="H463" t="s">
        <v>41</v>
      </c>
      <c r="K463">
        <v>4</v>
      </c>
      <c r="L463">
        <v>4</v>
      </c>
      <c r="M463">
        <v>4</v>
      </c>
      <c r="N463">
        <v>27.9</v>
      </c>
      <c r="O463">
        <v>27.9</v>
      </c>
      <c r="P463">
        <v>27.9</v>
      </c>
      <c r="Q463">
        <v>24.667999999999999</v>
      </c>
      <c r="R463">
        <v>0</v>
      </c>
      <c r="S463">
        <v>41.329000000000001</v>
      </c>
      <c r="T463">
        <v>409170000</v>
      </c>
      <c r="U463">
        <v>14</v>
      </c>
      <c r="V463">
        <v>1</v>
      </c>
      <c r="W463">
        <v>0.14866399999999999</v>
      </c>
      <c r="X463">
        <v>0</v>
      </c>
      <c r="Y463" t="s">
        <v>1100</v>
      </c>
      <c r="Z463" t="s">
        <v>1100</v>
      </c>
      <c r="AA463" t="s">
        <v>1101</v>
      </c>
    </row>
    <row r="464" spans="1:27" x14ac:dyDescent="0.3">
      <c r="A464">
        <v>27.0321</v>
      </c>
      <c r="B464">
        <v>27.052900000000001</v>
      </c>
      <c r="C464">
        <v>27.075500000000002</v>
      </c>
      <c r="D464">
        <v>27.1845</v>
      </c>
      <c r="E464">
        <v>26.659400000000002</v>
      </c>
      <c r="F464">
        <v>26.781199999999998</v>
      </c>
      <c r="G464">
        <v>27.388200000000001</v>
      </c>
      <c r="H464">
        <v>26.930299999999999</v>
      </c>
      <c r="K464">
        <v>14</v>
      </c>
      <c r="L464">
        <v>14</v>
      </c>
      <c r="M464">
        <v>14</v>
      </c>
      <c r="N464">
        <v>30.2</v>
      </c>
      <c r="O464">
        <v>30.2</v>
      </c>
      <c r="P464">
        <v>30.2</v>
      </c>
      <c r="Q464">
        <v>78.563000000000002</v>
      </c>
      <c r="R464">
        <v>0</v>
      </c>
      <c r="S464">
        <v>258.04000000000002</v>
      </c>
      <c r="T464">
        <v>3051900000</v>
      </c>
      <c r="U464">
        <v>70</v>
      </c>
      <c r="V464">
        <v>0.40339199999999997</v>
      </c>
      <c r="W464">
        <v>0.14649200000000001</v>
      </c>
      <c r="X464">
        <v>0.89878599999999997</v>
      </c>
      <c r="Y464" t="s">
        <v>1120</v>
      </c>
      <c r="Z464" t="s">
        <v>1120</v>
      </c>
      <c r="AA464" t="s">
        <v>1121</v>
      </c>
    </row>
    <row r="465" spans="1:27" x14ac:dyDescent="0.3">
      <c r="A465">
        <v>27.5016</v>
      </c>
      <c r="B465">
        <v>27.680800000000001</v>
      </c>
      <c r="C465">
        <v>27.315100000000001</v>
      </c>
      <c r="D465">
        <v>27.314800000000002</v>
      </c>
      <c r="E465">
        <v>27.188700000000001</v>
      </c>
      <c r="F465">
        <v>27.385999999999999</v>
      </c>
      <c r="G465">
        <v>27.295500000000001</v>
      </c>
      <c r="H465">
        <v>27.369399999999999</v>
      </c>
      <c r="K465">
        <v>24</v>
      </c>
      <c r="L465">
        <v>24</v>
      </c>
      <c r="M465">
        <v>24</v>
      </c>
      <c r="N465">
        <v>31.7</v>
      </c>
      <c r="O465">
        <v>31.7</v>
      </c>
      <c r="P465">
        <v>31.7</v>
      </c>
      <c r="Q465">
        <v>123.98</v>
      </c>
      <c r="R465">
        <v>0</v>
      </c>
      <c r="S465">
        <v>323.31</v>
      </c>
      <c r="T465">
        <v>4248100000</v>
      </c>
      <c r="U465">
        <v>112</v>
      </c>
      <c r="V465">
        <v>0.19659199999999999</v>
      </c>
      <c r="W465">
        <v>0.143178</v>
      </c>
      <c r="X465">
        <v>1.4524300000000001</v>
      </c>
      <c r="Y465" t="s">
        <v>553</v>
      </c>
      <c r="Z465" t="s">
        <v>553</v>
      </c>
      <c r="AA465" t="s">
        <v>554</v>
      </c>
    </row>
    <row r="466" spans="1:27" x14ac:dyDescent="0.3">
      <c r="A466">
        <v>26.540099999999999</v>
      </c>
      <c r="B466">
        <v>25.320799999999998</v>
      </c>
      <c r="C466">
        <v>25.624099999999999</v>
      </c>
      <c r="D466">
        <v>26.410699999999999</v>
      </c>
      <c r="E466">
        <v>26.1356</v>
      </c>
      <c r="F466">
        <v>25.521699999999999</v>
      </c>
      <c r="G466">
        <v>25.825099999999999</v>
      </c>
      <c r="H466">
        <v>25.848500000000001</v>
      </c>
      <c r="K466">
        <v>3</v>
      </c>
      <c r="L466">
        <v>3</v>
      </c>
      <c r="M466">
        <v>3</v>
      </c>
      <c r="N466">
        <v>20.7</v>
      </c>
      <c r="O466">
        <v>20.7</v>
      </c>
      <c r="P466">
        <v>20.7</v>
      </c>
      <c r="Q466">
        <v>29.26</v>
      </c>
      <c r="R466">
        <v>0</v>
      </c>
      <c r="S466">
        <v>127.78</v>
      </c>
      <c r="T466">
        <v>1477200000</v>
      </c>
      <c r="U466">
        <v>23</v>
      </c>
      <c r="V466">
        <v>0.67687200000000003</v>
      </c>
      <c r="W466">
        <v>0.141237</v>
      </c>
      <c r="X466">
        <v>0.43777100000000002</v>
      </c>
      <c r="Y466" t="s">
        <v>1212</v>
      </c>
      <c r="Z466" t="s">
        <v>1212</v>
      </c>
      <c r="AA466" t="s">
        <v>845</v>
      </c>
    </row>
    <row r="467" spans="1:27" x14ac:dyDescent="0.3">
      <c r="A467">
        <v>24.398099999999999</v>
      </c>
      <c r="B467">
        <v>24.942299999999999</v>
      </c>
      <c r="C467">
        <v>24.475100000000001</v>
      </c>
      <c r="D467">
        <v>24.7559</v>
      </c>
      <c r="E467">
        <v>24.325199999999999</v>
      </c>
      <c r="F467">
        <v>24.648700000000002</v>
      </c>
      <c r="G467">
        <v>24.523299999999999</v>
      </c>
      <c r="H467">
        <v>24.509799999999998</v>
      </c>
      <c r="K467">
        <v>7</v>
      </c>
      <c r="L467">
        <v>7</v>
      </c>
      <c r="M467">
        <v>7</v>
      </c>
      <c r="N467">
        <v>22.3</v>
      </c>
      <c r="O467">
        <v>22.3</v>
      </c>
      <c r="P467">
        <v>22.3</v>
      </c>
      <c r="Q467">
        <v>58.427999999999997</v>
      </c>
      <c r="R467">
        <v>0</v>
      </c>
      <c r="S467">
        <v>56.753999999999998</v>
      </c>
      <c r="T467">
        <v>591670000</v>
      </c>
      <c r="U467">
        <v>16</v>
      </c>
      <c r="V467">
        <v>0.36044500000000002</v>
      </c>
      <c r="W467">
        <v>0.14108200000000001</v>
      </c>
      <c r="X467">
        <v>0.98990699999999998</v>
      </c>
      <c r="Y467" t="s">
        <v>969</v>
      </c>
      <c r="Z467" t="s">
        <v>969</v>
      </c>
      <c r="AA467" t="s">
        <v>427</v>
      </c>
    </row>
    <row r="468" spans="1:27" x14ac:dyDescent="0.3">
      <c r="A468">
        <v>25.850200000000001</v>
      </c>
      <c r="B468">
        <v>25.710599999999999</v>
      </c>
      <c r="C468">
        <v>25.879799999999999</v>
      </c>
      <c r="D468">
        <v>26.170400000000001</v>
      </c>
      <c r="E468">
        <v>25.7392</v>
      </c>
      <c r="F468">
        <v>25.433700000000002</v>
      </c>
      <c r="G468">
        <v>25.915600000000001</v>
      </c>
      <c r="H468">
        <v>25.962</v>
      </c>
      <c r="K468">
        <v>10</v>
      </c>
      <c r="L468">
        <v>10</v>
      </c>
      <c r="M468">
        <v>10</v>
      </c>
      <c r="N468">
        <v>58</v>
      </c>
      <c r="O468">
        <v>58</v>
      </c>
      <c r="P468">
        <v>58</v>
      </c>
      <c r="Q468">
        <v>35.15</v>
      </c>
      <c r="R468">
        <v>0</v>
      </c>
      <c r="S468">
        <v>224.17</v>
      </c>
      <c r="T468">
        <v>1407600000</v>
      </c>
      <c r="U468">
        <v>57</v>
      </c>
      <c r="V468">
        <v>0.39727400000000002</v>
      </c>
      <c r="W468">
        <v>0.140129</v>
      </c>
      <c r="X468">
        <v>0.91129499999999997</v>
      </c>
      <c r="Y468" t="s">
        <v>749</v>
      </c>
      <c r="Z468" t="s">
        <v>749</v>
      </c>
      <c r="AA468" t="s">
        <v>750</v>
      </c>
    </row>
    <row r="469" spans="1:27" x14ac:dyDescent="0.3">
      <c r="A469">
        <v>25.6417</v>
      </c>
      <c r="B469">
        <v>25.065300000000001</v>
      </c>
      <c r="C469">
        <v>25.0976</v>
      </c>
      <c r="D469">
        <v>25.596499999999999</v>
      </c>
      <c r="E469">
        <v>24.877700000000001</v>
      </c>
      <c r="F469" t="s">
        <v>41</v>
      </c>
      <c r="G469">
        <v>25.771100000000001</v>
      </c>
      <c r="H469">
        <v>24.9908</v>
      </c>
      <c r="K469">
        <v>7</v>
      </c>
      <c r="L469">
        <v>7</v>
      </c>
      <c r="M469">
        <v>7</v>
      </c>
      <c r="N469">
        <v>28</v>
      </c>
      <c r="O469">
        <v>28</v>
      </c>
      <c r="P469">
        <v>28</v>
      </c>
      <c r="Q469">
        <v>41.036999999999999</v>
      </c>
      <c r="R469">
        <v>0</v>
      </c>
      <c r="S469">
        <v>88.543999999999997</v>
      </c>
      <c r="T469">
        <v>800260000</v>
      </c>
      <c r="U469">
        <v>26</v>
      </c>
      <c r="V469">
        <v>0.66527199999999997</v>
      </c>
      <c r="W469">
        <v>0.137126</v>
      </c>
      <c r="X469">
        <v>0.459337</v>
      </c>
      <c r="Y469" t="s">
        <v>675</v>
      </c>
      <c r="Z469" t="s">
        <v>675</v>
      </c>
      <c r="AA469" t="s">
        <v>676</v>
      </c>
    </row>
    <row r="470" spans="1:27" x14ac:dyDescent="0.3">
      <c r="A470">
        <v>24.0611</v>
      </c>
      <c r="B470">
        <v>23.054400000000001</v>
      </c>
      <c r="C470">
        <v>23.409500000000001</v>
      </c>
      <c r="D470">
        <v>24.165500000000002</v>
      </c>
      <c r="E470" t="s">
        <v>41</v>
      </c>
      <c r="F470" t="s">
        <v>41</v>
      </c>
      <c r="G470">
        <v>23.443200000000001</v>
      </c>
      <c r="H470">
        <v>23.6404</v>
      </c>
      <c r="K470">
        <v>7</v>
      </c>
      <c r="L470">
        <v>7</v>
      </c>
      <c r="M470">
        <v>7</v>
      </c>
      <c r="N470">
        <v>27.7</v>
      </c>
      <c r="O470">
        <v>27.7</v>
      </c>
      <c r="P470">
        <v>27.7</v>
      </c>
      <c r="Q470">
        <v>49.786999999999999</v>
      </c>
      <c r="R470">
        <v>0</v>
      </c>
      <c r="S470">
        <v>124.42</v>
      </c>
      <c r="T470">
        <v>307380000</v>
      </c>
      <c r="U470">
        <v>11</v>
      </c>
      <c r="V470">
        <v>0.76151000000000002</v>
      </c>
      <c r="W470">
        <v>0.13083500000000001</v>
      </c>
      <c r="X470">
        <v>0.32494200000000001</v>
      </c>
      <c r="Y470" t="s">
        <v>1269</v>
      </c>
      <c r="Z470" t="s">
        <v>1269</v>
      </c>
      <c r="AA470" t="s">
        <v>1270</v>
      </c>
    </row>
    <row r="471" spans="1:27" x14ac:dyDescent="0.3">
      <c r="A471">
        <v>24.035499999999999</v>
      </c>
      <c r="B471">
        <v>23.8125</v>
      </c>
      <c r="C471">
        <v>23.8933</v>
      </c>
      <c r="D471">
        <v>24.499300000000002</v>
      </c>
      <c r="E471">
        <v>24.017099999999999</v>
      </c>
      <c r="F471" t="s">
        <v>41</v>
      </c>
      <c r="G471" t="s">
        <v>41</v>
      </c>
      <c r="H471">
        <v>23.8432</v>
      </c>
      <c r="K471">
        <v>7</v>
      </c>
      <c r="L471">
        <v>7</v>
      </c>
      <c r="M471">
        <v>7</v>
      </c>
      <c r="N471">
        <v>6.6</v>
      </c>
      <c r="O471">
        <v>6.6</v>
      </c>
      <c r="P471">
        <v>6.6</v>
      </c>
      <c r="Q471">
        <v>196.07</v>
      </c>
      <c r="R471">
        <v>0</v>
      </c>
      <c r="S471">
        <v>71.677999999999997</v>
      </c>
      <c r="T471">
        <v>371620000</v>
      </c>
      <c r="U471">
        <v>21</v>
      </c>
      <c r="V471">
        <v>0.61136900000000005</v>
      </c>
      <c r="W471">
        <v>0.13003200000000001</v>
      </c>
      <c r="X471">
        <v>0.55034799999999995</v>
      </c>
      <c r="Y471" t="s">
        <v>96</v>
      </c>
      <c r="Z471" t="s">
        <v>96</v>
      </c>
      <c r="AA471" t="s">
        <v>97</v>
      </c>
    </row>
    <row r="472" spans="1:27" x14ac:dyDescent="0.3">
      <c r="A472">
        <v>23.316400000000002</v>
      </c>
      <c r="B472">
        <v>23.624099999999999</v>
      </c>
      <c r="C472">
        <v>23.1892</v>
      </c>
      <c r="D472">
        <v>23.921700000000001</v>
      </c>
      <c r="E472" t="s">
        <v>41</v>
      </c>
      <c r="F472" t="s">
        <v>41</v>
      </c>
      <c r="G472">
        <v>23.254100000000001</v>
      </c>
      <c r="H472">
        <v>23.515599999999999</v>
      </c>
      <c r="K472">
        <v>3</v>
      </c>
      <c r="L472">
        <v>3</v>
      </c>
      <c r="M472">
        <v>3</v>
      </c>
      <c r="N472">
        <v>19.399999999999999</v>
      </c>
      <c r="O472">
        <v>19.399999999999999</v>
      </c>
      <c r="P472">
        <v>19.399999999999999</v>
      </c>
      <c r="Q472">
        <v>45.48</v>
      </c>
      <c r="R472">
        <v>0</v>
      </c>
      <c r="S472">
        <v>23.364000000000001</v>
      </c>
      <c r="T472">
        <v>234710000</v>
      </c>
      <c r="U472">
        <v>8</v>
      </c>
      <c r="V472">
        <v>0.64667200000000002</v>
      </c>
      <c r="W472">
        <v>0.12803600000000001</v>
      </c>
      <c r="X472">
        <v>0.49482199999999998</v>
      </c>
      <c r="Y472" t="s">
        <v>620</v>
      </c>
      <c r="Z472" t="s">
        <v>620</v>
      </c>
      <c r="AA472" t="s">
        <v>619</v>
      </c>
    </row>
    <row r="473" spans="1:27" x14ac:dyDescent="0.3">
      <c r="A473">
        <v>28.2608</v>
      </c>
      <c r="B473">
        <v>27.930700000000002</v>
      </c>
      <c r="C473">
        <v>28.036300000000001</v>
      </c>
      <c r="D473">
        <v>28.2852</v>
      </c>
      <c r="E473">
        <v>27.861699999999999</v>
      </c>
      <c r="F473">
        <v>27.868600000000001</v>
      </c>
      <c r="G473">
        <v>28.0913</v>
      </c>
      <c r="H473">
        <v>28.184999999999999</v>
      </c>
      <c r="K473">
        <v>10</v>
      </c>
      <c r="L473">
        <v>10</v>
      </c>
      <c r="M473">
        <v>10</v>
      </c>
      <c r="N473">
        <v>8</v>
      </c>
      <c r="O473">
        <v>8</v>
      </c>
      <c r="P473">
        <v>8</v>
      </c>
      <c r="Q473">
        <v>111.96</v>
      </c>
      <c r="R473">
        <v>0</v>
      </c>
      <c r="S473">
        <v>281.3</v>
      </c>
      <c r="T473">
        <v>6528500000</v>
      </c>
      <c r="U473">
        <v>81</v>
      </c>
      <c r="V473">
        <v>0.32661600000000002</v>
      </c>
      <c r="W473">
        <v>0.126607</v>
      </c>
      <c r="X473">
        <v>1.06795</v>
      </c>
      <c r="Y473" t="s">
        <v>757</v>
      </c>
      <c r="Z473" t="s">
        <v>757</v>
      </c>
      <c r="AA473" t="s">
        <v>758</v>
      </c>
    </row>
    <row r="474" spans="1:27" x14ac:dyDescent="0.3">
      <c r="A474">
        <v>25.6967</v>
      </c>
      <c r="B474">
        <v>25.851099999999999</v>
      </c>
      <c r="C474">
        <v>25.878900000000002</v>
      </c>
      <c r="D474">
        <v>25.987200000000001</v>
      </c>
      <c r="E474">
        <v>25.4758</v>
      </c>
      <c r="F474">
        <v>25.745100000000001</v>
      </c>
      <c r="G474">
        <v>25.891200000000001</v>
      </c>
      <c r="H474">
        <v>25.8093</v>
      </c>
      <c r="K474">
        <v>13</v>
      </c>
      <c r="L474">
        <v>13</v>
      </c>
      <c r="M474">
        <v>13</v>
      </c>
      <c r="N474">
        <v>7.2</v>
      </c>
      <c r="O474">
        <v>7.2</v>
      </c>
      <c r="P474">
        <v>7.2</v>
      </c>
      <c r="Q474">
        <v>275.93</v>
      </c>
      <c r="R474">
        <v>0</v>
      </c>
      <c r="S474">
        <v>185.31</v>
      </c>
      <c r="T474">
        <v>1399100000</v>
      </c>
      <c r="U474">
        <v>52</v>
      </c>
      <c r="V474">
        <v>0.29813200000000001</v>
      </c>
      <c r="W474">
        <v>0.12311800000000001</v>
      </c>
      <c r="X474">
        <v>1.1389899999999999</v>
      </c>
      <c r="Y474" t="s">
        <v>1352</v>
      </c>
      <c r="Z474" t="s">
        <v>1352</v>
      </c>
      <c r="AA474" t="s">
        <v>1353</v>
      </c>
    </row>
    <row r="475" spans="1:27" x14ac:dyDescent="0.3">
      <c r="A475">
        <v>25.820699999999999</v>
      </c>
      <c r="B475">
        <v>26.106000000000002</v>
      </c>
      <c r="C475">
        <v>25.9895</v>
      </c>
      <c r="D475">
        <v>26.660299999999999</v>
      </c>
      <c r="E475">
        <v>25.818100000000001</v>
      </c>
      <c r="F475">
        <v>25.956399999999999</v>
      </c>
      <c r="G475">
        <v>26.2896</v>
      </c>
      <c r="H475">
        <v>26.0214</v>
      </c>
      <c r="K475">
        <v>6</v>
      </c>
      <c r="L475">
        <v>6</v>
      </c>
      <c r="M475">
        <v>6</v>
      </c>
      <c r="N475">
        <v>60.2</v>
      </c>
      <c r="O475">
        <v>60.2</v>
      </c>
      <c r="P475">
        <v>60.2</v>
      </c>
      <c r="Q475">
        <v>18.277999999999999</v>
      </c>
      <c r="R475">
        <v>0</v>
      </c>
      <c r="S475">
        <v>291.58</v>
      </c>
      <c r="T475">
        <v>1702400000</v>
      </c>
      <c r="U475">
        <v>39</v>
      </c>
      <c r="V475">
        <v>0.57470900000000003</v>
      </c>
      <c r="W475">
        <v>0.122752</v>
      </c>
      <c r="X475">
        <v>0.59320200000000001</v>
      </c>
      <c r="Y475" t="s">
        <v>999</v>
      </c>
      <c r="Z475" t="s">
        <v>999</v>
      </c>
      <c r="AA475" t="s">
        <v>1000</v>
      </c>
    </row>
    <row r="476" spans="1:27" x14ac:dyDescent="0.3">
      <c r="A476">
        <v>24.477699999999999</v>
      </c>
      <c r="B476">
        <v>24.986899999999999</v>
      </c>
      <c r="C476">
        <v>24.586300000000001</v>
      </c>
      <c r="D476">
        <v>24.8474</v>
      </c>
      <c r="E476">
        <v>24.3916</v>
      </c>
      <c r="F476">
        <v>24.715800000000002</v>
      </c>
      <c r="G476">
        <v>24.856999999999999</v>
      </c>
      <c r="H476">
        <v>24.4697</v>
      </c>
      <c r="K476">
        <v>8</v>
      </c>
      <c r="L476">
        <v>8</v>
      </c>
      <c r="M476">
        <v>8</v>
      </c>
      <c r="N476">
        <v>55.5</v>
      </c>
      <c r="O476">
        <v>55.5</v>
      </c>
      <c r="P476">
        <v>55.5</v>
      </c>
      <c r="Q476">
        <v>25.54</v>
      </c>
      <c r="R476">
        <v>0</v>
      </c>
      <c r="S476">
        <v>52.374000000000002</v>
      </c>
      <c r="T476">
        <v>607490000</v>
      </c>
      <c r="U476">
        <v>25</v>
      </c>
      <c r="V476">
        <v>0.49295600000000001</v>
      </c>
      <c r="W476">
        <v>0.116091</v>
      </c>
      <c r="X476">
        <v>0.72989199999999999</v>
      </c>
      <c r="Y476" t="s">
        <v>1246</v>
      </c>
      <c r="Z476" t="s">
        <v>1246</v>
      </c>
      <c r="AA476" t="s">
        <v>1247</v>
      </c>
    </row>
    <row r="477" spans="1:27" x14ac:dyDescent="0.3">
      <c r="A477" t="s">
        <v>41</v>
      </c>
      <c r="B477">
        <v>23.206099999999999</v>
      </c>
      <c r="C477">
        <v>23.363700000000001</v>
      </c>
      <c r="D477">
        <v>23.253799999999998</v>
      </c>
      <c r="E477" t="s">
        <v>41</v>
      </c>
      <c r="F477" t="s">
        <v>41</v>
      </c>
      <c r="G477">
        <v>23.1586</v>
      </c>
      <c r="H477" t="s">
        <v>41</v>
      </c>
      <c r="K477">
        <v>3</v>
      </c>
      <c r="L477">
        <v>3</v>
      </c>
      <c r="M477">
        <v>3</v>
      </c>
      <c r="N477">
        <v>4.8</v>
      </c>
      <c r="O477">
        <v>4.8</v>
      </c>
      <c r="P477">
        <v>4.8</v>
      </c>
      <c r="Q477">
        <v>105.82</v>
      </c>
      <c r="R477">
        <v>0</v>
      </c>
      <c r="S477">
        <v>18.46</v>
      </c>
      <c r="T477">
        <v>157020000</v>
      </c>
      <c r="U477">
        <v>6</v>
      </c>
      <c r="V477">
        <v>1</v>
      </c>
      <c r="W477">
        <v>0.11595</v>
      </c>
      <c r="X477">
        <v>0</v>
      </c>
      <c r="Y477" t="s">
        <v>1028</v>
      </c>
      <c r="Z477" t="s">
        <v>1028</v>
      </c>
      <c r="AA477" t="s">
        <v>1029</v>
      </c>
    </row>
    <row r="478" spans="1:27" x14ac:dyDescent="0.3">
      <c r="A478">
        <v>27.2941</v>
      </c>
      <c r="B478">
        <v>26.994700000000002</v>
      </c>
      <c r="C478">
        <v>27.1858</v>
      </c>
      <c r="D478">
        <v>26.947600000000001</v>
      </c>
      <c r="E478">
        <v>26.803699999999999</v>
      </c>
      <c r="F478">
        <v>27.015799999999999</v>
      </c>
      <c r="G478">
        <v>27.0458</v>
      </c>
      <c r="H478">
        <v>27.132300000000001</v>
      </c>
      <c r="K478">
        <v>6</v>
      </c>
      <c r="L478">
        <v>6</v>
      </c>
      <c r="M478">
        <v>6</v>
      </c>
      <c r="N478">
        <v>50.8</v>
      </c>
      <c r="O478">
        <v>50.8</v>
      </c>
      <c r="P478">
        <v>50.8</v>
      </c>
      <c r="Q478">
        <v>22.295999999999999</v>
      </c>
      <c r="R478">
        <v>0</v>
      </c>
      <c r="S478">
        <v>181.29</v>
      </c>
      <c r="T478">
        <v>3245700000</v>
      </c>
      <c r="U478">
        <v>44</v>
      </c>
      <c r="V478">
        <v>0.35983300000000001</v>
      </c>
      <c r="W478">
        <v>0.10616399999999999</v>
      </c>
      <c r="X478">
        <v>0.99126400000000003</v>
      </c>
      <c r="Y478" t="s">
        <v>747</v>
      </c>
      <c r="Z478" t="s">
        <v>747</v>
      </c>
      <c r="AA478" t="s">
        <v>748</v>
      </c>
    </row>
    <row r="479" spans="1:27" x14ac:dyDescent="0.3">
      <c r="A479">
        <v>26.997</v>
      </c>
      <c r="B479">
        <v>26.884699999999999</v>
      </c>
      <c r="C479">
        <v>26.867999999999999</v>
      </c>
      <c r="D479">
        <v>27.1798</v>
      </c>
      <c r="E479">
        <v>26.887499999999999</v>
      </c>
      <c r="F479">
        <v>26.6509</v>
      </c>
      <c r="G479">
        <v>27.140599999999999</v>
      </c>
      <c r="H479">
        <v>26.8324</v>
      </c>
      <c r="K479">
        <v>21</v>
      </c>
      <c r="L479">
        <v>21</v>
      </c>
      <c r="M479">
        <v>21</v>
      </c>
      <c r="N479">
        <v>57.8</v>
      </c>
      <c r="O479">
        <v>57.8</v>
      </c>
      <c r="P479">
        <v>57.8</v>
      </c>
      <c r="Q479">
        <v>67.959999999999994</v>
      </c>
      <c r="R479">
        <v>0</v>
      </c>
      <c r="S479">
        <v>323.31</v>
      </c>
      <c r="T479">
        <v>2968700000</v>
      </c>
      <c r="U479">
        <v>103</v>
      </c>
      <c r="V479">
        <v>0.43168299999999998</v>
      </c>
      <c r="W479">
        <v>0.104504</v>
      </c>
      <c r="X479">
        <v>0.84273299999999995</v>
      </c>
      <c r="Y479" t="s">
        <v>1267</v>
      </c>
      <c r="Z479" t="s">
        <v>1267</v>
      </c>
      <c r="AA479" t="s">
        <v>1268</v>
      </c>
    </row>
    <row r="480" spans="1:27" x14ac:dyDescent="0.3">
      <c r="A480">
        <v>31.281300000000002</v>
      </c>
      <c r="B480">
        <v>31.037099999999999</v>
      </c>
      <c r="C480">
        <v>31.297799999999999</v>
      </c>
      <c r="D480">
        <v>31.106200000000001</v>
      </c>
      <c r="E480">
        <v>30.760999999999999</v>
      </c>
      <c r="F480">
        <v>31.019200000000001</v>
      </c>
      <c r="G480">
        <v>31.171900000000001</v>
      </c>
      <c r="H480">
        <v>31.375800000000002</v>
      </c>
      <c r="K480">
        <v>8</v>
      </c>
      <c r="L480">
        <v>6</v>
      </c>
      <c r="M480">
        <v>6</v>
      </c>
      <c r="N480">
        <v>57.6</v>
      </c>
      <c r="O480">
        <v>47.1</v>
      </c>
      <c r="P480">
        <v>47.1</v>
      </c>
      <c r="Q480">
        <v>21.484999999999999</v>
      </c>
      <c r="R480">
        <v>0</v>
      </c>
      <c r="S480">
        <v>201.8</v>
      </c>
      <c r="T480">
        <v>58234000000</v>
      </c>
      <c r="U480">
        <v>99</v>
      </c>
      <c r="V480">
        <v>0.52100500000000005</v>
      </c>
      <c r="W480">
        <v>9.8640000000000005E-2</v>
      </c>
      <c r="X480">
        <v>0.68145299999999998</v>
      </c>
      <c r="Y480" t="s">
        <v>292</v>
      </c>
      <c r="Z480" t="s">
        <v>292</v>
      </c>
      <c r="AA480" t="s">
        <v>293</v>
      </c>
    </row>
    <row r="481" spans="1:27" x14ac:dyDescent="0.3">
      <c r="A481">
        <v>24.500900000000001</v>
      </c>
      <c r="B481">
        <v>24.371099999999998</v>
      </c>
      <c r="C481">
        <v>24.3124</v>
      </c>
      <c r="D481">
        <v>24.681899999999999</v>
      </c>
      <c r="E481">
        <v>24.224799999999998</v>
      </c>
      <c r="F481">
        <v>24.502300000000002</v>
      </c>
      <c r="G481">
        <v>24.222100000000001</v>
      </c>
      <c r="H481">
        <v>24.539400000000001</v>
      </c>
      <c r="K481">
        <v>6</v>
      </c>
      <c r="L481">
        <v>6</v>
      </c>
      <c r="M481">
        <v>6</v>
      </c>
      <c r="N481">
        <v>16.399999999999999</v>
      </c>
      <c r="O481">
        <v>16.399999999999999</v>
      </c>
      <c r="P481">
        <v>16.399999999999999</v>
      </c>
      <c r="Q481">
        <v>69.352000000000004</v>
      </c>
      <c r="R481">
        <v>0</v>
      </c>
      <c r="S481">
        <v>108.78</v>
      </c>
      <c r="T481">
        <v>533630000</v>
      </c>
      <c r="U481">
        <v>15</v>
      </c>
      <c r="V481">
        <v>0.45711200000000002</v>
      </c>
      <c r="W481">
        <v>9.4458600000000004E-2</v>
      </c>
      <c r="X481">
        <v>0.79460699999999995</v>
      </c>
      <c r="Y481" t="s">
        <v>667</v>
      </c>
      <c r="Z481" t="s">
        <v>668</v>
      </c>
      <c r="AA481" t="s">
        <v>669</v>
      </c>
    </row>
    <row r="482" spans="1:27" x14ac:dyDescent="0.3">
      <c r="A482">
        <v>25.086500000000001</v>
      </c>
      <c r="B482">
        <v>24.943999999999999</v>
      </c>
      <c r="C482">
        <v>24.994499999999999</v>
      </c>
      <c r="D482">
        <v>24.8062</v>
      </c>
      <c r="E482">
        <v>24.7103</v>
      </c>
      <c r="F482">
        <v>25.1678</v>
      </c>
      <c r="G482">
        <v>24.719799999999999</v>
      </c>
      <c r="H482">
        <v>24.858499999999999</v>
      </c>
      <c r="K482">
        <v>5</v>
      </c>
      <c r="L482">
        <v>5</v>
      </c>
      <c r="M482">
        <v>5</v>
      </c>
      <c r="N482">
        <v>68.099999999999994</v>
      </c>
      <c r="O482">
        <v>68.099999999999994</v>
      </c>
      <c r="P482">
        <v>68.099999999999994</v>
      </c>
      <c r="Q482">
        <v>13.476000000000001</v>
      </c>
      <c r="R482">
        <v>0</v>
      </c>
      <c r="S482">
        <v>52.375</v>
      </c>
      <c r="T482">
        <v>718660000</v>
      </c>
      <c r="U482">
        <v>20</v>
      </c>
      <c r="V482">
        <v>0.47061900000000001</v>
      </c>
      <c r="W482">
        <v>9.3725199999999995E-2</v>
      </c>
      <c r="X482">
        <v>0.76981999999999995</v>
      </c>
      <c r="Y482" t="s">
        <v>981</v>
      </c>
      <c r="Z482" t="s">
        <v>981</v>
      </c>
      <c r="AA482" t="s">
        <v>982</v>
      </c>
    </row>
    <row r="483" spans="1:27" x14ac:dyDescent="0.3">
      <c r="A483">
        <v>25.413499999999999</v>
      </c>
      <c r="B483">
        <v>24.9087</v>
      </c>
      <c r="C483">
        <v>25.311399999999999</v>
      </c>
      <c r="D483">
        <v>25.447600000000001</v>
      </c>
      <c r="E483">
        <v>24.889600000000002</v>
      </c>
      <c r="F483">
        <v>25.121200000000002</v>
      </c>
      <c r="G483">
        <v>25.17</v>
      </c>
      <c r="H483">
        <v>25.531199999999998</v>
      </c>
      <c r="K483">
        <v>5</v>
      </c>
      <c r="L483">
        <v>5</v>
      </c>
      <c r="M483">
        <v>5</v>
      </c>
      <c r="N483">
        <v>6.1</v>
      </c>
      <c r="O483">
        <v>6.1</v>
      </c>
      <c r="P483">
        <v>6.1</v>
      </c>
      <c r="Q483">
        <v>90.403000000000006</v>
      </c>
      <c r="R483">
        <v>0</v>
      </c>
      <c r="S483">
        <v>39.326999999999998</v>
      </c>
      <c r="T483">
        <v>897680000</v>
      </c>
      <c r="U483">
        <v>28</v>
      </c>
      <c r="V483">
        <v>0.62939500000000004</v>
      </c>
      <c r="W483">
        <v>9.2287999999999995E-2</v>
      </c>
      <c r="X483">
        <v>0.50828499999999999</v>
      </c>
      <c r="Y483" t="s">
        <v>1063</v>
      </c>
      <c r="Z483" t="s">
        <v>1063</v>
      </c>
      <c r="AA483" t="s">
        <v>1064</v>
      </c>
    </row>
    <row r="484" spans="1:27" x14ac:dyDescent="0.3">
      <c r="A484">
        <v>29.976900000000001</v>
      </c>
      <c r="B484">
        <v>30.2197</v>
      </c>
      <c r="C484">
        <v>29.9282</v>
      </c>
      <c r="D484">
        <v>29.633600000000001</v>
      </c>
      <c r="E484">
        <v>29.908000000000001</v>
      </c>
      <c r="F484">
        <v>29.9618</v>
      </c>
      <c r="G484">
        <v>29.781400000000001</v>
      </c>
      <c r="H484">
        <v>29.755500000000001</v>
      </c>
      <c r="K484">
        <v>33</v>
      </c>
      <c r="L484">
        <v>33</v>
      </c>
      <c r="M484">
        <v>33</v>
      </c>
      <c r="N484">
        <v>70.900000000000006</v>
      </c>
      <c r="O484">
        <v>70.900000000000006</v>
      </c>
      <c r="P484">
        <v>70.900000000000006</v>
      </c>
      <c r="Q484">
        <v>53.051000000000002</v>
      </c>
      <c r="R484">
        <v>0</v>
      </c>
      <c r="S484">
        <v>323.31</v>
      </c>
      <c r="T484">
        <v>22253000000</v>
      </c>
      <c r="U484">
        <v>215</v>
      </c>
      <c r="V484">
        <v>0.52426700000000004</v>
      </c>
      <c r="W484">
        <v>8.7936899999999998E-2</v>
      </c>
      <c r="X484">
        <v>0.67593199999999998</v>
      </c>
      <c r="Y484" t="s">
        <v>133</v>
      </c>
      <c r="Z484" t="s">
        <v>133</v>
      </c>
      <c r="AA484" t="s">
        <v>134</v>
      </c>
    </row>
    <row r="485" spans="1:27" x14ac:dyDescent="0.3">
      <c r="A485">
        <v>29.449400000000001</v>
      </c>
      <c r="B485">
        <v>29.503900000000002</v>
      </c>
      <c r="C485">
        <v>29.380099999999999</v>
      </c>
      <c r="D485">
        <v>29.214400000000001</v>
      </c>
      <c r="E485">
        <v>29.053999999999998</v>
      </c>
      <c r="F485">
        <v>29.416799999999999</v>
      </c>
      <c r="G485">
        <v>29.431999999999999</v>
      </c>
      <c r="H485">
        <v>29.2944</v>
      </c>
      <c r="K485">
        <v>6</v>
      </c>
      <c r="L485">
        <v>6</v>
      </c>
      <c r="M485">
        <v>6</v>
      </c>
      <c r="N485">
        <v>24.2</v>
      </c>
      <c r="O485">
        <v>24.2</v>
      </c>
      <c r="P485">
        <v>24.2</v>
      </c>
      <c r="Q485">
        <v>42.124000000000002</v>
      </c>
      <c r="R485">
        <v>0</v>
      </c>
      <c r="S485">
        <v>323.31</v>
      </c>
      <c r="T485">
        <v>15477000000</v>
      </c>
      <c r="U485">
        <v>47</v>
      </c>
      <c r="V485">
        <v>0.44642100000000001</v>
      </c>
      <c r="W485">
        <v>8.7660799999999997E-2</v>
      </c>
      <c r="X485">
        <v>0.81459899999999996</v>
      </c>
      <c r="Y485" t="s">
        <v>499</v>
      </c>
      <c r="Z485" t="s">
        <v>499</v>
      </c>
      <c r="AA485" t="s">
        <v>500</v>
      </c>
    </row>
    <row r="486" spans="1:27" x14ac:dyDescent="0.3">
      <c r="A486">
        <v>24.362200000000001</v>
      </c>
      <c r="B486">
        <v>24.141500000000001</v>
      </c>
      <c r="C486">
        <v>24.262899999999998</v>
      </c>
      <c r="D486">
        <v>24.577400000000001</v>
      </c>
      <c r="E486">
        <v>24.1584</v>
      </c>
      <c r="F486">
        <v>23.741299999999999</v>
      </c>
      <c r="G486">
        <v>24.831399999999999</v>
      </c>
      <c r="H486">
        <v>24.3081</v>
      </c>
      <c r="K486">
        <v>6</v>
      </c>
      <c r="L486">
        <v>6</v>
      </c>
      <c r="M486">
        <v>6</v>
      </c>
      <c r="N486">
        <v>33.6</v>
      </c>
      <c r="O486">
        <v>33.6</v>
      </c>
      <c r="P486">
        <v>33.6</v>
      </c>
      <c r="Q486">
        <v>28.925000000000001</v>
      </c>
      <c r="R486">
        <v>0</v>
      </c>
      <c r="S486">
        <v>99.265000000000001</v>
      </c>
      <c r="T486">
        <v>503930000</v>
      </c>
      <c r="U486">
        <v>24</v>
      </c>
      <c r="V486">
        <v>0.76464500000000002</v>
      </c>
      <c r="W486">
        <v>7.6229099999999994E-2</v>
      </c>
      <c r="X486">
        <v>0.31331799999999999</v>
      </c>
      <c r="Y486" t="s">
        <v>615</v>
      </c>
      <c r="Z486" t="s">
        <v>616</v>
      </c>
      <c r="AA486" t="s">
        <v>617</v>
      </c>
    </row>
    <row r="487" spans="1:27" x14ac:dyDescent="0.3">
      <c r="A487">
        <v>25.143899999999999</v>
      </c>
      <c r="B487">
        <v>24.641300000000001</v>
      </c>
      <c r="C487">
        <v>25.1295</v>
      </c>
      <c r="D487">
        <v>25.237500000000001</v>
      </c>
      <c r="E487">
        <v>24.5169</v>
      </c>
      <c r="F487">
        <v>24.844899999999999</v>
      </c>
      <c r="G487">
        <v>25.463899999999999</v>
      </c>
      <c r="H487">
        <v>25.032599999999999</v>
      </c>
      <c r="K487">
        <v>6</v>
      </c>
      <c r="L487">
        <v>6</v>
      </c>
      <c r="M487">
        <v>6</v>
      </c>
      <c r="N487">
        <v>13.2</v>
      </c>
      <c r="O487">
        <v>13.2</v>
      </c>
      <c r="P487">
        <v>13.2</v>
      </c>
      <c r="Q487">
        <v>90.944999999999993</v>
      </c>
      <c r="R487">
        <v>0</v>
      </c>
      <c r="S487">
        <v>99.688999999999993</v>
      </c>
      <c r="T487">
        <v>801390000</v>
      </c>
      <c r="U487">
        <v>33</v>
      </c>
      <c r="V487">
        <v>0.76894499999999999</v>
      </c>
      <c r="W487">
        <v>7.3462E-2</v>
      </c>
      <c r="X487">
        <v>0.30737799999999998</v>
      </c>
      <c r="Y487" t="s">
        <v>1003</v>
      </c>
      <c r="Z487" t="s">
        <v>1003</v>
      </c>
      <c r="AA487" t="s">
        <v>1004</v>
      </c>
    </row>
    <row r="488" spans="1:27" x14ac:dyDescent="0.3">
      <c r="A488">
        <v>23.755700000000001</v>
      </c>
      <c r="B488">
        <v>23.9575</v>
      </c>
      <c r="C488">
        <v>23.3291</v>
      </c>
      <c r="D488">
        <v>24.097200000000001</v>
      </c>
      <c r="E488">
        <v>23.462</v>
      </c>
      <c r="F488">
        <v>23.6539</v>
      </c>
      <c r="G488">
        <v>24.0183</v>
      </c>
      <c r="H488">
        <v>23.722200000000001</v>
      </c>
      <c r="K488">
        <v>7</v>
      </c>
      <c r="L488">
        <v>7</v>
      </c>
      <c r="M488">
        <v>7</v>
      </c>
      <c r="N488">
        <v>4.4000000000000004</v>
      </c>
      <c r="O488">
        <v>4.4000000000000004</v>
      </c>
      <c r="P488">
        <v>4.4000000000000004</v>
      </c>
      <c r="Q488">
        <v>270.68</v>
      </c>
      <c r="R488">
        <v>0</v>
      </c>
      <c r="S488">
        <v>95.084999999999994</v>
      </c>
      <c r="T488">
        <v>366060000</v>
      </c>
      <c r="U488">
        <v>15</v>
      </c>
      <c r="V488">
        <v>0.73955899999999997</v>
      </c>
      <c r="W488">
        <v>7.0776000000000006E-2</v>
      </c>
      <c r="X488">
        <v>0.34823100000000001</v>
      </c>
      <c r="Y488" t="s">
        <v>782</v>
      </c>
      <c r="Z488" t="s">
        <v>782</v>
      </c>
      <c r="AA488" t="s">
        <v>783</v>
      </c>
    </row>
    <row r="489" spans="1:27" x14ac:dyDescent="0.3">
      <c r="A489" t="s">
        <v>41</v>
      </c>
      <c r="B489">
        <v>25.534600000000001</v>
      </c>
      <c r="C489">
        <v>26.4907</v>
      </c>
      <c r="D489">
        <v>24.482500000000002</v>
      </c>
      <c r="E489">
        <v>26.5153</v>
      </c>
      <c r="F489" t="s">
        <v>41</v>
      </c>
      <c r="G489">
        <v>24.351900000000001</v>
      </c>
      <c r="H489" t="s">
        <v>41</v>
      </c>
      <c r="K489">
        <v>5</v>
      </c>
      <c r="L489">
        <v>5</v>
      </c>
      <c r="M489">
        <v>5</v>
      </c>
      <c r="N489">
        <v>42.8</v>
      </c>
      <c r="O489">
        <v>42.8</v>
      </c>
      <c r="P489">
        <v>42.8</v>
      </c>
      <c r="Q489">
        <v>27.164999999999999</v>
      </c>
      <c r="R489">
        <v>0</v>
      </c>
      <c r="S489">
        <v>143.99</v>
      </c>
      <c r="T489">
        <v>914500000</v>
      </c>
      <c r="U489">
        <v>29</v>
      </c>
      <c r="V489">
        <v>0.95391800000000004</v>
      </c>
      <c r="W489">
        <v>6.9031999999999996E-2</v>
      </c>
      <c r="X489">
        <v>6.2742199999999998E-2</v>
      </c>
      <c r="Y489" t="s">
        <v>1355</v>
      </c>
      <c r="Z489" t="s">
        <v>1355</v>
      </c>
      <c r="AA489" t="s">
        <v>91</v>
      </c>
    </row>
    <row r="490" spans="1:27" x14ac:dyDescent="0.3">
      <c r="A490" t="s">
        <v>41</v>
      </c>
      <c r="B490">
        <v>23.514399999999998</v>
      </c>
      <c r="C490">
        <v>23.0261</v>
      </c>
      <c r="D490">
        <v>22.9602</v>
      </c>
      <c r="E490" t="s">
        <v>41</v>
      </c>
      <c r="F490" t="s">
        <v>41</v>
      </c>
      <c r="G490" t="s">
        <v>41</v>
      </c>
      <c r="H490">
        <v>23.104299999999999</v>
      </c>
      <c r="K490">
        <v>4</v>
      </c>
      <c r="L490">
        <v>4</v>
      </c>
      <c r="M490">
        <v>4</v>
      </c>
      <c r="N490">
        <v>45.5</v>
      </c>
      <c r="O490">
        <v>45.5</v>
      </c>
      <c r="P490">
        <v>45.5</v>
      </c>
      <c r="Q490">
        <v>17.265000000000001</v>
      </c>
      <c r="R490">
        <v>0</v>
      </c>
      <c r="S490">
        <v>33.159999999999997</v>
      </c>
      <c r="T490">
        <v>128710000</v>
      </c>
      <c r="U490">
        <v>11</v>
      </c>
      <c r="V490">
        <v>1</v>
      </c>
      <c r="W490">
        <v>6.2613799999999997E-2</v>
      </c>
      <c r="X490">
        <v>0</v>
      </c>
      <c r="Y490" t="s">
        <v>385</v>
      </c>
      <c r="Z490" t="s">
        <v>385</v>
      </c>
      <c r="AA490" t="s">
        <v>91</v>
      </c>
    </row>
    <row r="491" spans="1:27" x14ac:dyDescent="0.3">
      <c r="A491">
        <v>26.446300000000001</v>
      </c>
      <c r="B491">
        <v>26.349699999999999</v>
      </c>
      <c r="C491">
        <v>26.396000000000001</v>
      </c>
      <c r="D491">
        <v>26.0702</v>
      </c>
      <c r="E491">
        <v>26.162800000000001</v>
      </c>
      <c r="F491">
        <v>26.2302</v>
      </c>
      <c r="G491">
        <v>26.374300000000002</v>
      </c>
      <c r="H491">
        <v>26.247499999999999</v>
      </c>
      <c r="K491">
        <v>10</v>
      </c>
      <c r="L491">
        <v>10</v>
      </c>
      <c r="M491">
        <v>10</v>
      </c>
      <c r="N491">
        <v>10</v>
      </c>
      <c r="O491">
        <v>10</v>
      </c>
      <c r="P491">
        <v>10</v>
      </c>
      <c r="Q491">
        <v>137.59</v>
      </c>
      <c r="R491">
        <v>0</v>
      </c>
      <c r="S491">
        <v>142.16</v>
      </c>
      <c r="T491">
        <v>1941700000</v>
      </c>
      <c r="U491">
        <v>48</v>
      </c>
      <c r="V491">
        <v>0.53940999999999995</v>
      </c>
      <c r="W491">
        <v>6.1810999999999998E-2</v>
      </c>
      <c r="X491">
        <v>0.65059</v>
      </c>
      <c r="Y491" t="s">
        <v>390</v>
      </c>
      <c r="Z491" t="s">
        <v>390</v>
      </c>
      <c r="AA491" t="s">
        <v>391</v>
      </c>
    </row>
    <row r="492" spans="1:27" x14ac:dyDescent="0.3">
      <c r="A492">
        <v>22.195599999999999</v>
      </c>
      <c r="B492" t="s">
        <v>41</v>
      </c>
      <c r="C492">
        <v>22.755299999999998</v>
      </c>
      <c r="D492">
        <v>22.211500000000001</v>
      </c>
      <c r="E492" t="s">
        <v>41</v>
      </c>
      <c r="F492" t="s">
        <v>41</v>
      </c>
      <c r="G492">
        <v>22.328800000000001</v>
      </c>
      <c r="H492" t="s">
        <v>41</v>
      </c>
      <c r="K492">
        <v>3</v>
      </c>
      <c r="L492">
        <v>3</v>
      </c>
      <c r="M492">
        <v>3</v>
      </c>
      <c r="N492">
        <v>4.2</v>
      </c>
      <c r="O492">
        <v>4.2</v>
      </c>
      <c r="P492">
        <v>4.2</v>
      </c>
      <c r="Q492">
        <v>67.623999999999995</v>
      </c>
      <c r="R492">
        <v>0</v>
      </c>
      <c r="S492">
        <v>19.524000000000001</v>
      </c>
      <c r="T492">
        <v>96884000</v>
      </c>
      <c r="U492">
        <v>10</v>
      </c>
      <c r="V492">
        <v>1</v>
      </c>
      <c r="W492">
        <v>5.8733E-2</v>
      </c>
      <c r="X492">
        <v>0</v>
      </c>
      <c r="Y492" t="s">
        <v>1073</v>
      </c>
      <c r="Z492" t="s">
        <v>1073</v>
      </c>
      <c r="AA492" t="s">
        <v>1074</v>
      </c>
    </row>
    <row r="493" spans="1:27" x14ac:dyDescent="0.3">
      <c r="A493">
        <v>26.883800000000001</v>
      </c>
      <c r="B493">
        <v>26.7712</v>
      </c>
      <c r="C493">
        <v>26.84</v>
      </c>
      <c r="D493">
        <v>26.538599999999999</v>
      </c>
      <c r="E493">
        <v>26.776900000000001</v>
      </c>
      <c r="F493">
        <v>26.827500000000001</v>
      </c>
      <c r="G493">
        <v>26.4513</v>
      </c>
      <c r="H493">
        <v>26.765899999999998</v>
      </c>
      <c r="K493">
        <v>12</v>
      </c>
      <c r="L493">
        <v>12</v>
      </c>
      <c r="M493">
        <v>12</v>
      </c>
      <c r="N493">
        <v>6.8</v>
      </c>
      <c r="O493">
        <v>6.8</v>
      </c>
      <c r="P493">
        <v>6.8</v>
      </c>
      <c r="Q493">
        <v>263.66000000000003</v>
      </c>
      <c r="R493">
        <v>0</v>
      </c>
      <c r="S493">
        <v>323.31</v>
      </c>
      <c r="T493">
        <v>2526300000</v>
      </c>
      <c r="U493">
        <v>63</v>
      </c>
      <c r="V493">
        <v>0.66141099999999997</v>
      </c>
      <c r="W493">
        <v>5.3019499999999997E-2</v>
      </c>
      <c r="X493">
        <v>0.460447</v>
      </c>
      <c r="Y493" t="s">
        <v>117</v>
      </c>
      <c r="Z493" t="s">
        <v>117</v>
      </c>
      <c r="AA493" t="s">
        <v>118</v>
      </c>
    </row>
    <row r="494" spans="1:27" x14ac:dyDescent="0.3">
      <c r="A494">
        <v>32.564100000000003</v>
      </c>
      <c r="B494">
        <v>32.888199999999998</v>
      </c>
      <c r="C494">
        <v>32.864800000000002</v>
      </c>
      <c r="D494">
        <v>32.653700000000001</v>
      </c>
      <c r="E494">
        <v>32.281999999999996</v>
      </c>
      <c r="F494">
        <v>33.021900000000002</v>
      </c>
      <c r="G494">
        <v>32.734400000000001</v>
      </c>
      <c r="H494">
        <v>32.720799999999997</v>
      </c>
      <c r="K494">
        <v>18</v>
      </c>
      <c r="L494">
        <v>18</v>
      </c>
      <c r="M494">
        <v>18</v>
      </c>
      <c r="N494">
        <v>32.200000000000003</v>
      </c>
      <c r="O494">
        <v>32.200000000000003</v>
      </c>
      <c r="P494">
        <v>32.200000000000003</v>
      </c>
      <c r="Q494">
        <v>74.956999999999994</v>
      </c>
      <c r="R494">
        <v>0</v>
      </c>
      <c r="S494">
        <v>323.31</v>
      </c>
      <c r="T494">
        <v>157280000000</v>
      </c>
      <c r="U494">
        <v>475</v>
      </c>
      <c r="V494">
        <v>0.76879299999999995</v>
      </c>
      <c r="W494">
        <v>5.2940399999999999E-2</v>
      </c>
      <c r="X494">
        <v>0.30758799999999997</v>
      </c>
      <c r="Y494" t="s">
        <v>1371</v>
      </c>
      <c r="Z494" t="s">
        <v>1371</v>
      </c>
      <c r="AA494" t="s">
        <v>1370</v>
      </c>
    </row>
    <row r="495" spans="1:27" x14ac:dyDescent="0.3">
      <c r="A495">
        <v>30.026800000000001</v>
      </c>
      <c r="B495">
        <v>30.1722</v>
      </c>
      <c r="C495">
        <v>30.003799999999998</v>
      </c>
      <c r="D495">
        <v>29.803000000000001</v>
      </c>
      <c r="E495">
        <v>30.066299999999998</v>
      </c>
      <c r="F495">
        <v>29.9513</v>
      </c>
      <c r="G495">
        <v>29.782299999999999</v>
      </c>
      <c r="H495">
        <v>30.0107</v>
      </c>
      <c r="K495">
        <v>19</v>
      </c>
      <c r="L495">
        <v>19</v>
      </c>
      <c r="M495">
        <v>19</v>
      </c>
      <c r="N495">
        <v>11.3</v>
      </c>
      <c r="O495">
        <v>11.3</v>
      </c>
      <c r="P495">
        <v>11.3</v>
      </c>
      <c r="Q495">
        <v>256.72000000000003</v>
      </c>
      <c r="R495">
        <v>0</v>
      </c>
      <c r="S495">
        <v>323.31</v>
      </c>
      <c r="T495">
        <v>23472000000</v>
      </c>
      <c r="U495">
        <v>153</v>
      </c>
      <c r="V495">
        <v>0.63478800000000002</v>
      </c>
      <c r="W495">
        <v>4.8850499999999998E-2</v>
      </c>
      <c r="X495">
        <v>0.500139</v>
      </c>
      <c r="Y495" t="s">
        <v>440</v>
      </c>
      <c r="Z495" t="s">
        <v>440</v>
      </c>
      <c r="AA495" t="s">
        <v>91</v>
      </c>
    </row>
    <row r="496" spans="1:27" x14ac:dyDescent="0.3">
      <c r="A496">
        <v>22.673400000000001</v>
      </c>
      <c r="B496">
        <v>22.8538</v>
      </c>
      <c r="C496">
        <v>22.759599999999999</v>
      </c>
      <c r="D496">
        <v>22.064900000000002</v>
      </c>
      <c r="E496">
        <v>22.185400000000001</v>
      </c>
      <c r="F496">
        <v>22.729700000000001</v>
      </c>
      <c r="G496">
        <v>22.703299999999999</v>
      </c>
      <c r="H496" t="s">
        <v>41</v>
      </c>
      <c r="K496">
        <v>3</v>
      </c>
      <c r="L496">
        <v>3</v>
      </c>
      <c r="M496">
        <v>3</v>
      </c>
      <c r="N496">
        <v>8.3000000000000007</v>
      </c>
      <c r="O496">
        <v>8.3000000000000007</v>
      </c>
      <c r="P496">
        <v>8.3000000000000007</v>
      </c>
      <c r="Q496">
        <v>53.404000000000003</v>
      </c>
      <c r="R496">
        <v>0</v>
      </c>
      <c r="S496">
        <v>30.353000000000002</v>
      </c>
      <c r="T496">
        <v>138460000</v>
      </c>
      <c r="U496">
        <v>14</v>
      </c>
      <c r="V496">
        <v>0.85826599999999997</v>
      </c>
      <c r="W496">
        <v>4.8457E-2</v>
      </c>
      <c r="X496">
        <v>0.188003</v>
      </c>
      <c r="Y496" t="s">
        <v>337</v>
      </c>
      <c r="Z496" t="s">
        <v>338</v>
      </c>
      <c r="AA496" t="s">
        <v>339</v>
      </c>
    </row>
    <row r="497" spans="1:27" x14ac:dyDescent="0.3">
      <c r="A497">
        <v>23.878799999999998</v>
      </c>
      <c r="B497">
        <v>24.1722</v>
      </c>
      <c r="C497">
        <v>23.9069</v>
      </c>
      <c r="D497">
        <v>24.386500000000002</v>
      </c>
      <c r="E497">
        <v>23.8246</v>
      </c>
      <c r="F497">
        <v>23.839200000000002</v>
      </c>
      <c r="G497">
        <v>24.032299999999999</v>
      </c>
      <c r="H497">
        <v>24.464200000000002</v>
      </c>
      <c r="K497">
        <v>4</v>
      </c>
      <c r="L497">
        <v>4</v>
      </c>
      <c r="M497">
        <v>4</v>
      </c>
      <c r="N497">
        <v>4.7</v>
      </c>
      <c r="O497">
        <v>4.7</v>
      </c>
      <c r="P497">
        <v>4.7</v>
      </c>
      <c r="Q497">
        <v>176.65</v>
      </c>
      <c r="R497">
        <v>0</v>
      </c>
      <c r="S497">
        <v>66.7</v>
      </c>
      <c r="T497">
        <v>440160000</v>
      </c>
      <c r="U497">
        <v>14</v>
      </c>
      <c r="V497">
        <v>0.81804399999999999</v>
      </c>
      <c r="W497">
        <v>4.5997099999999999E-2</v>
      </c>
      <c r="X497">
        <v>0.240372</v>
      </c>
      <c r="Y497" t="s">
        <v>1191</v>
      </c>
      <c r="Z497" t="s">
        <v>1191</v>
      </c>
      <c r="AA497" t="s">
        <v>1192</v>
      </c>
    </row>
    <row r="498" spans="1:27" x14ac:dyDescent="0.3">
      <c r="A498">
        <v>24.994499999999999</v>
      </c>
      <c r="B498">
        <v>25.1065</v>
      </c>
      <c r="C498">
        <v>25.147200000000002</v>
      </c>
      <c r="D498">
        <v>25.3934</v>
      </c>
      <c r="E498">
        <v>24.99</v>
      </c>
      <c r="F498">
        <v>24.9697</v>
      </c>
      <c r="G498">
        <v>25.3767</v>
      </c>
      <c r="H498">
        <v>25.128699999999998</v>
      </c>
      <c r="K498">
        <v>9</v>
      </c>
      <c r="L498">
        <v>9</v>
      </c>
      <c r="M498">
        <v>9</v>
      </c>
      <c r="N498">
        <v>29.2</v>
      </c>
      <c r="O498">
        <v>29.2</v>
      </c>
      <c r="P498">
        <v>29.2</v>
      </c>
      <c r="Q498">
        <v>47.594999999999999</v>
      </c>
      <c r="R498">
        <v>0</v>
      </c>
      <c r="S498">
        <v>109.99</v>
      </c>
      <c r="T498">
        <v>879770000</v>
      </c>
      <c r="U498">
        <v>30</v>
      </c>
      <c r="V498">
        <v>0.73803600000000003</v>
      </c>
      <c r="W498">
        <v>4.4127899999999998E-2</v>
      </c>
      <c r="X498">
        <v>0.35036699999999998</v>
      </c>
      <c r="Y498" t="s">
        <v>1414</v>
      </c>
      <c r="Z498" t="s">
        <v>1414</v>
      </c>
      <c r="AA498" t="s">
        <v>1415</v>
      </c>
    </row>
    <row r="499" spans="1:27" x14ac:dyDescent="0.3">
      <c r="A499">
        <v>28.657800000000002</v>
      </c>
      <c r="B499">
        <v>28.165299999999998</v>
      </c>
      <c r="C499">
        <v>28.451699999999999</v>
      </c>
      <c r="D499">
        <v>28.604800000000001</v>
      </c>
      <c r="E499">
        <v>28.057400000000001</v>
      </c>
      <c r="F499">
        <v>28.102499999999999</v>
      </c>
      <c r="G499">
        <v>28.941199999999998</v>
      </c>
      <c r="H499">
        <v>28.6052</v>
      </c>
      <c r="K499">
        <v>11</v>
      </c>
      <c r="L499">
        <v>11</v>
      </c>
      <c r="M499">
        <v>11</v>
      </c>
      <c r="N499">
        <v>47.4</v>
      </c>
      <c r="O499">
        <v>47.4</v>
      </c>
      <c r="P499">
        <v>47.4</v>
      </c>
      <c r="Q499">
        <v>43.15</v>
      </c>
      <c r="R499">
        <v>0</v>
      </c>
      <c r="S499">
        <v>273.10000000000002</v>
      </c>
      <c r="T499">
        <v>8688500000</v>
      </c>
      <c r="U499">
        <v>82</v>
      </c>
      <c r="V499">
        <v>0.86212900000000003</v>
      </c>
      <c r="W499">
        <v>4.3296300000000003E-2</v>
      </c>
      <c r="X499">
        <v>0.18126400000000001</v>
      </c>
      <c r="Y499" t="s">
        <v>815</v>
      </c>
      <c r="Z499" t="s">
        <v>815</v>
      </c>
      <c r="AA499" t="s">
        <v>816</v>
      </c>
    </row>
    <row r="500" spans="1:27" x14ac:dyDescent="0.3">
      <c r="A500">
        <v>22.876300000000001</v>
      </c>
      <c r="B500">
        <v>24.171299999999999</v>
      </c>
      <c r="C500">
        <v>23.663</v>
      </c>
      <c r="D500">
        <v>23.480499999999999</v>
      </c>
      <c r="E500">
        <v>23.424600000000002</v>
      </c>
      <c r="F500">
        <v>23.735700000000001</v>
      </c>
      <c r="G500">
        <v>23.214600000000001</v>
      </c>
      <c r="H500">
        <v>23.6509</v>
      </c>
      <c r="K500">
        <v>3</v>
      </c>
      <c r="L500">
        <v>3</v>
      </c>
      <c r="M500">
        <v>3</v>
      </c>
      <c r="N500">
        <v>10.9</v>
      </c>
      <c r="O500">
        <v>10.9</v>
      </c>
      <c r="P500">
        <v>10.9</v>
      </c>
      <c r="Q500">
        <v>67.326999999999998</v>
      </c>
      <c r="R500">
        <v>0</v>
      </c>
      <c r="S500">
        <v>27.838000000000001</v>
      </c>
      <c r="T500">
        <v>283060000</v>
      </c>
      <c r="U500">
        <v>13</v>
      </c>
      <c r="V500">
        <v>0.89208399999999999</v>
      </c>
      <c r="W500">
        <v>4.1317899999999998E-2</v>
      </c>
      <c r="X500">
        <v>0.14152999999999999</v>
      </c>
      <c r="Y500" t="s">
        <v>759</v>
      </c>
      <c r="Z500" t="s">
        <v>759</v>
      </c>
      <c r="AA500" t="s">
        <v>760</v>
      </c>
    </row>
    <row r="501" spans="1:27" x14ac:dyDescent="0.3">
      <c r="A501">
        <v>30.0596</v>
      </c>
      <c r="B501">
        <v>30.161200000000001</v>
      </c>
      <c r="C501">
        <v>29.976600000000001</v>
      </c>
      <c r="D501">
        <v>30.256</v>
      </c>
      <c r="E501">
        <v>30.1159</v>
      </c>
      <c r="F501">
        <v>29.875399999999999</v>
      </c>
      <c r="G501">
        <v>30.257899999999999</v>
      </c>
      <c r="H501">
        <v>30.0413</v>
      </c>
      <c r="K501">
        <v>40</v>
      </c>
      <c r="L501">
        <v>40</v>
      </c>
      <c r="M501">
        <v>39</v>
      </c>
      <c r="N501">
        <v>60.8</v>
      </c>
      <c r="O501">
        <v>60.8</v>
      </c>
      <c r="P501">
        <v>59.6</v>
      </c>
      <c r="Q501">
        <v>94.65</v>
      </c>
      <c r="R501">
        <v>0</v>
      </c>
      <c r="S501">
        <v>323.31</v>
      </c>
      <c r="T501">
        <v>25987000000</v>
      </c>
      <c r="U501">
        <v>294</v>
      </c>
      <c r="V501">
        <v>0.69825000000000004</v>
      </c>
      <c r="W501">
        <v>4.0734300000000001E-2</v>
      </c>
      <c r="X501">
        <v>0.40682600000000002</v>
      </c>
      <c r="Y501" t="s">
        <v>773</v>
      </c>
      <c r="Z501" t="s">
        <v>774</v>
      </c>
      <c r="AA501" t="s">
        <v>775</v>
      </c>
    </row>
    <row r="502" spans="1:27" x14ac:dyDescent="0.3">
      <c r="A502">
        <v>22.583100000000002</v>
      </c>
      <c r="B502" t="s">
        <v>41</v>
      </c>
      <c r="C502">
        <v>22.272600000000001</v>
      </c>
      <c r="D502">
        <v>23.276299999999999</v>
      </c>
      <c r="E502">
        <v>22.658799999999999</v>
      </c>
      <c r="F502" t="s">
        <v>41</v>
      </c>
      <c r="G502">
        <v>22.520800000000001</v>
      </c>
      <c r="H502">
        <v>22.8325</v>
      </c>
      <c r="K502">
        <v>3</v>
      </c>
      <c r="L502">
        <v>3</v>
      </c>
      <c r="M502">
        <v>3</v>
      </c>
      <c r="N502">
        <v>29.7</v>
      </c>
      <c r="O502">
        <v>29.7</v>
      </c>
      <c r="P502">
        <v>29.7</v>
      </c>
      <c r="Q502">
        <v>26.411999999999999</v>
      </c>
      <c r="R502">
        <v>0</v>
      </c>
      <c r="S502">
        <v>44.841000000000001</v>
      </c>
      <c r="T502">
        <v>111420000</v>
      </c>
      <c r="U502">
        <v>8</v>
      </c>
      <c r="V502">
        <v>0.90376000000000001</v>
      </c>
      <c r="W502">
        <v>3.9926499999999997E-2</v>
      </c>
      <c r="X502">
        <v>0.12876299999999999</v>
      </c>
      <c r="Y502" t="s">
        <v>893</v>
      </c>
      <c r="Z502" t="s">
        <v>893</v>
      </c>
      <c r="AA502" t="s">
        <v>894</v>
      </c>
    </row>
    <row r="503" spans="1:27" x14ac:dyDescent="0.3">
      <c r="A503">
        <v>24.468399999999999</v>
      </c>
      <c r="B503">
        <v>24.311699999999998</v>
      </c>
      <c r="C503">
        <v>24.584</v>
      </c>
      <c r="D503">
        <v>24.3901</v>
      </c>
      <c r="E503" t="s">
        <v>41</v>
      </c>
      <c r="F503">
        <v>24.1128</v>
      </c>
      <c r="G503">
        <v>24.6874</v>
      </c>
      <c r="H503" t="s">
        <v>41</v>
      </c>
      <c r="K503">
        <v>4</v>
      </c>
      <c r="L503">
        <v>4</v>
      </c>
      <c r="M503">
        <v>4</v>
      </c>
      <c r="N503">
        <v>43.7</v>
      </c>
      <c r="O503">
        <v>43.7</v>
      </c>
      <c r="P503">
        <v>43.7</v>
      </c>
      <c r="Q503">
        <v>16.989000000000001</v>
      </c>
      <c r="R503">
        <v>0</v>
      </c>
      <c r="S503">
        <v>128.43</v>
      </c>
      <c r="T503">
        <v>454960000</v>
      </c>
      <c r="U503">
        <v>15</v>
      </c>
      <c r="V503">
        <v>0.85424800000000001</v>
      </c>
      <c r="W503">
        <v>3.8455499999999997E-2</v>
      </c>
      <c r="X503">
        <v>0.195886</v>
      </c>
      <c r="Y503" t="s">
        <v>858</v>
      </c>
      <c r="Z503" t="s">
        <v>858</v>
      </c>
      <c r="AA503" t="s">
        <v>859</v>
      </c>
    </row>
    <row r="504" spans="1:27" x14ac:dyDescent="0.3">
      <c r="A504">
        <v>22.167400000000001</v>
      </c>
      <c r="B504">
        <v>22.610700000000001</v>
      </c>
      <c r="C504">
        <v>22.3108</v>
      </c>
      <c r="D504">
        <v>21.965199999999999</v>
      </c>
      <c r="E504">
        <v>22.6815</v>
      </c>
      <c r="F504">
        <v>23.220500000000001</v>
      </c>
      <c r="G504">
        <v>21.059699999999999</v>
      </c>
      <c r="H504">
        <v>21.9452</v>
      </c>
      <c r="K504">
        <v>4</v>
      </c>
      <c r="L504">
        <v>4</v>
      </c>
      <c r="M504">
        <v>4</v>
      </c>
      <c r="N504">
        <v>8.9</v>
      </c>
      <c r="O504">
        <v>8.9</v>
      </c>
      <c r="P504">
        <v>8.9</v>
      </c>
      <c r="Q504">
        <v>47.332999999999998</v>
      </c>
      <c r="R504">
        <v>0</v>
      </c>
      <c r="S504">
        <v>34.594000000000001</v>
      </c>
      <c r="T504">
        <v>105860000</v>
      </c>
      <c r="U504">
        <v>25</v>
      </c>
      <c r="V504">
        <v>0.942384</v>
      </c>
      <c r="W504">
        <v>3.6765100000000002E-2</v>
      </c>
      <c r="X504">
        <v>7.5351899999999999E-2</v>
      </c>
      <c r="Y504" t="s">
        <v>88</v>
      </c>
      <c r="Z504" t="s">
        <v>88</v>
      </c>
      <c r="AA504" t="s">
        <v>89</v>
      </c>
    </row>
    <row r="505" spans="1:27" x14ac:dyDescent="0.3">
      <c r="A505">
        <v>29.361899999999999</v>
      </c>
      <c r="B505">
        <v>29.121200000000002</v>
      </c>
      <c r="C505">
        <v>29.5063</v>
      </c>
      <c r="D505">
        <v>29.2715</v>
      </c>
      <c r="E505">
        <v>29.340399999999999</v>
      </c>
      <c r="F505">
        <v>29.416899999999998</v>
      </c>
      <c r="G505">
        <v>29.113499999999998</v>
      </c>
      <c r="H505">
        <v>29.258700000000001</v>
      </c>
      <c r="K505">
        <v>19</v>
      </c>
      <c r="L505">
        <v>19</v>
      </c>
      <c r="M505">
        <v>19</v>
      </c>
      <c r="N505">
        <v>52.7</v>
      </c>
      <c r="O505">
        <v>52.7</v>
      </c>
      <c r="P505">
        <v>52.7</v>
      </c>
      <c r="Q505">
        <v>42.54</v>
      </c>
      <c r="R505">
        <v>0</v>
      </c>
      <c r="S505">
        <v>323.31</v>
      </c>
      <c r="T505">
        <v>14773000000</v>
      </c>
      <c r="U505">
        <v>116</v>
      </c>
      <c r="V505">
        <v>0.76180599999999998</v>
      </c>
      <c r="W505">
        <v>3.2863099999999999E-2</v>
      </c>
      <c r="X505">
        <v>0.317247</v>
      </c>
      <c r="Y505" t="s">
        <v>173</v>
      </c>
      <c r="Z505" t="s">
        <v>173</v>
      </c>
      <c r="AA505" t="s">
        <v>174</v>
      </c>
    </row>
    <row r="506" spans="1:27" x14ac:dyDescent="0.3">
      <c r="A506">
        <v>24.0549</v>
      </c>
      <c r="B506">
        <v>24.0046</v>
      </c>
      <c r="C506">
        <v>23.4452</v>
      </c>
      <c r="D506">
        <v>24.078600000000002</v>
      </c>
      <c r="E506" t="s">
        <v>41</v>
      </c>
      <c r="F506" t="s">
        <v>41</v>
      </c>
      <c r="G506">
        <v>23.944900000000001</v>
      </c>
      <c r="H506">
        <v>23.7834</v>
      </c>
      <c r="K506">
        <v>5</v>
      </c>
      <c r="L506">
        <v>5</v>
      </c>
      <c r="M506">
        <v>5</v>
      </c>
      <c r="N506">
        <v>16.2</v>
      </c>
      <c r="O506">
        <v>16.2</v>
      </c>
      <c r="P506">
        <v>16.2</v>
      </c>
      <c r="Q506">
        <v>42.898000000000003</v>
      </c>
      <c r="R506">
        <v>0</v>
      </c>
      <c r="S506">
        <v>37.332000000000001</v>
      </c>
      <c r="T506">
        <v>328140000</v>
      </c>
      <c r="U506">
        <v>15</v>
      </c>
      <c r="V506">
        <v>0.89777300000000004</v>
      </c>
      <c r="W506">
        <v>3.1724000000000002E-2</v>
      </c>
      <c r="X506">
        <v>0.13683300000000001</v>
      </c>
      <c r="Y506" t="s">
        <v>786</v>
      </c>
      <c r="Z506" t="s">
        <v>786</v>
      </c>
      <c r="AA506" t="s">
        <v>787</v>
      </c>
    </row>
    <row r="507" spans="1:27" x14ac:dyDescent="0.3">
      <c r="A507">
        <v>23.8658</v>
      </c>
      <c r="B507">
        <v>24.615500000000001</v>
      </c>
      <c r="C507">
        <v>24.065200000000001</v>
      </c>
      <c r="D507">
        <v>24.128399999999999</v>
      </c>
      <c r="E507" t="s">
        <v>41</v>
      </c>
      <c r="F507" t="s">
        <v>41</v>
      </c>
      <c r="G507">
        <v>24.334199999999999</v>
      </c>
      <c r="H507">
        <v>23.943200000000001</v>
      </c>
      <c r="K507">
        <v>6</v>
      </c>
      <c r="L507">
        <v>6</v>
      </c>
      <c r="M507">
        <v>6</v>
      </c>
      <c r="N507">
        <v>21.3</v>
      </c>
      <c r="O507">
        <v>21.3</v>
      </c>
      <c r="P507">
        <v>21.3</v>
      </c>
      <c r="Q507">
        <v>50.381</v>
      </c>
      <c r="R507">
        <v>0</v>
      </c>
      <c r="S507">
        <v>48.61</v>
      </c>
      <c r="T507">
        <v>398240000</v>
      </c>
      <c r="U507">
        <v>16</v>
      </c>
      <c r="V507">
        <v>0.915798</v>
      </c>
      <c r="W507">
        <v>3.0055499999999999E-2</v>
      </c>
      <c r="X507">
        <v>0.112566</v>
      </c>
      <c r="Y507" t="s">
        <v>243</v>
      </c>
      <c r="Z507" t="s">
        <v>243</v>
      </c>
      <c r="AA507" t="s">
        <v>244</v>
      </c>
    </row>
    <row r="508" spans="1:27" x14ac:dyDescent="0.3">
      <c r="A508">
        <v>26.921800000000001</v>
      </c>
      <c r="B508">
        <v>27.839700000000001</v>
      </c>
      <c r="C508">
        <v>27.311800000000002</v>
      </c>
      <c r="D508">
        <v>26.982700000000001</v>
      </c>
      <c r="E508">
        <v>26.489699999999999</v>
      </c>
      <c r="F508">
        <v>27.253299999999999</v>
      </c>
      <c r="G508">
        <v>27.8873</v>
      </c>
      <c r="H508">
        <v>27.316400000000002</v>
      </c>
      <c r="K508">
        <v>11</v>
      </c>
      <c r="L508">
        <v>11</v>
      </c>
      <c r="M508">
        <v>11</v>
      </c>
      <c r="N508">
        <v>42.7</v>
      </c>
      <c r="O508">
        <v>42.7</v>
      </c>
      <c r="P508">
        <v>42.7</v>
      </c>
      <c r="Q508">
        <v>41.2</v>
      </c>
      <c r="R508">
        <v>0</v>
      </c>
      <c r="S508">
        <v>162.1</v>
      </c>
      <c r="T508">
        <v>3742800000</v>
      </c>
      <c r="U508">
        <v>58</v>
      </c>
      <c r="V508">
        <v>0.94116999999999995</v>
      </c>
      <c r="W508">
        <v>2.7365199999999999E-2</v>
      </c>
      <c r="X508">
        <v>7.69431E-2</v>
      </c>
      <c r="Y508" t="s">
        <v>1372</v>
      </c>
      <c r="Z508" t="s">
        <v>1372</v>
      </c>
      <c r="AA508" t="s">
        <v>91</v>
      </c>
    </row>
    <row r="509" spans="1:27" x14ac:dyDescent="0.3">
      <c r="A509">
        <v>23.7575</v>
      </c>
      <c r="B509">
        <v>23.9</v>
      </c>
      <c r="C509">
        <v>23.520700000000001</v>
      </c>
      <c r="D509">
        <v>23.8889</v>
      </c>
      <c r="E509" t="s">
        <v>41</v>
      </c>
      <c r="F509">
        <v>23.746700000000001</v>
      </c>
      <c r="G509">
        <v>23.7331</v>
      </c>
      <c r="H509" t="s">
        <v>41</v>
      </c>
      <c r="K509">
        <v>4</v>
      </c>
      <c r="L509">
        <v>4</v>
      </c>
      <c r="M509">
        <v>4</v>
      </c>
      <c r="N509">
        <v>4.0999999999999996</v>
      </c>
      <c r="O509">
        <v>4.0999999999999996</v>
      </c>
      <c r="P509">
        <v>4.0999999999999996</v>
      </c>
      <c r="Q509">
        <v>155.81</v>
      </c>
      <c r="R509">
        <v>0</v>
      </c>
      <c r="S509">
        <v>41.146000000000001</v>
      </c>
      <c r="T509">
        <v>290930000</v>
      </c>
      <c r="U509">
        <v>13</v>
      </c>
      <c r="V509">
        <v>0.84912699999999997</v>
      </c>
      <c r="W509">
        <v>2.6847800000000002E-2</v>
      </c>
      <c r="X509">
        <v>0.20288600000000001</v>
      </c>
      <c r="Y509" t="s">
        <v>241</v>
      </c>
      <c r="Z509" t="s">
        <v>241</v>
      </c>
      <c r="AA509" t="s">
        <v>242</v>
      </c>
    </row>
    <row r="510" spans="1:27" x14ac:dyDescent="0.3">
      <c r="A510" t="s">
        <v>41</v>
      </c>
      <c r="B510">
        <v>25.122699999999998</v>
      </c>
      <c r="C510">
        <v>25.947600000000001</v>
      </c>
      <c r="D510">
        <v>24.845400000000001</v>
      </c>
      <c r="E510">
        <v>25.640599999999999</v>
      </c>
      <c r="F510" t="s">
        <v>41</v>
      </c>
      <c r="G510">
        <v>24.935300000000002</v>
      </c>
      <c r="H510" t="s">
        <v>41</v>
      </c>
      <c r="K510">
        <v>10</v>
      </c>
      <c r="L510">
        <v>10</v>
      </c>
      <c r="M510">
        <v>10</v>
      </c>
      <c r="N510">
        <v>36.5</v>
      </c>
      <c r="O510">
        <v>36.5</v>
      </c>
      <c r="P510">
        <v>36.5</v>
      </c>
      <c r="Q510">
        <v>52.107999999999997</v>
      </c>
      <c r="R510">
        <v>0</v>
      </c>
      <c r="S510">
        <v>214.37</v>
      </c>
      <c r="T510">
        <v>706100000</v>
      </c>
      <c r="U510">
        <v>25</v>
      </c>
      <c r="V510">
        <v>0.97469899999999998</v>
      </c>
      <c r="W510">
        <v>1.7271999999999999E-2</v>
      </c>
      <c r="X510">
        <v>3.44275E-2</v>
      </c>
      <c r="Y510" t="s">
        <v>1383</v>
      </c>
      <c r="Z510" t="s">
        <v>1383</v>
      </c>
      <c r="AA510" t="s">
        <v>91</v>
      </c>
    </row>
    <row r="511" spans="1:27" x14ac:dyDescent="0.3">
      <c r="A511">
        <v>22.528300000000002</v>
      </c>
      <c r="B511">
        <v>23.012899999999998</v>
      </c>
      <c r="C511">
        <v>22.24</v>
      </c>
      <c r="D511">
        <v>22.715499999999999</v>
      </c>
      <c r="E511" t="s">
        <v>41</v>
      </c>
      <c r="F511" t="s">
        <v>41</v>
      </c>
      <c r="G511">
        <v>22.6919</v>
      </c>
      <c r="H511">
        <v>22.5227</v>
      </c>
      <c r="K511">
        <v>7</v>
      </c>
      <c r="L511">
        <v>7</v>
      </c>
      <c r="M511">
        <v>7</v>
      </c>
      <c r="N511">
        <v>11.2</v>
      </c>
      <c r="O511">
        <v>11.2</v>
      </c>
      <c r="P511">
        <v>11.2</v>
      </c>
      <c r="Q511">
        <v>133.43</v>
      </c>
      <c r="R511">
        <v>0</v>
      </c>
      <c r="S511">
        <v>63.610999999999997</v>
      </c>
      <c r="T511">
        <v>146270000</v>
      </c>
      <c r="U511">
        <v>14</v>
      </c>
      <c r="V511">
        <v>0.94925300000000001</v>
      </c>
      <c r="W511">
        <v>1.6861899999999999E-2</v>
      </c>
      <c r="X511">
        <v>6.7727200000000001E-2</v>
      </c>
      <c r="Y511" t="s">
        <v>1143</v>
      </c>
      <c r="Z511" t="s">
        <v>1143</v>
      </c>
      <c r="AA511" t="s">
        <v>1144</v>
      </c>
    </row>
    <row r="512" spans="1:27" x14ac:dyDescent="0.3">
      <c r="A512" t="s">
        <v>41</v>
      </c>
      <c r="B512">
        <v>24.598400000000002</v>
      </c>
      <c r="C512">
        <v>24.5306</v>
      </c>
      <c r="D512" t="s">
        <v>41</v>
      </c>
      <c r="E512" t="s">
        <v>41</v>
      </c>
      <c r="F512">
        <v>24.7364</v>
      </c>
      <c r="G512">
        <v>24.6218</v>
      </c>
      <c r="H512">
        <v>24.2971</v>
      </c>
      <c r="K512">
        <v>3</v>
      </c>
      <c r="L512">
        <v>3</v>
      </c>
      <c r="M512">
        <v>3</v>
      </c>
      <c r="N512">
        <v>24.8</v>
      </c>
      <c r="O512">
        <v>24.8</v>
      </c>
      <c r="P512">
        <v>24.8</v>
      </c>
      <c r="Q512">
        <v>36.646999999999998</v>
      </c>
      <c r="R512">
        <v>0</v>
      </c>
      <c r="S512">
        <v>70.382999999999996</v>
      </c>
      <c r="T512">
        <v>370410000</v>
      </c>
      <c r="U512">
        <v>11</v>
      </c>
      <c r="V512">
        <v>0.94554400000000005</v>
      </c>
      <c r="W512">
        <v>1.2736300000000001E-2</v>
      </c>
      <c r="X512">
        <v>7.4170200000000006E-2</v>
      </c>
      <c r="Y512" t="s">
        <v>259</v>
      </c>
      <c r="Z512" t="s">
        <v>259</v>
      </c>
      <c r="AA512" t="s">
        <v>260</v>
      </c>
    </row>
    <row r="513" spans="1:27" x14ac:dyDescent="0.3">
      <c r="A513">
        <v>25.368099999999998</v>
      </c>
      <c r="B513">
        <v>25.770199999999999</v>
      </c>
      <c r="C513">
        <v>24.8918</v>
      </c>
      <c r="D513">
        <v>25.580200000000001</v>
      </c>
      <c r="E513">
        <v>25.131799999999998</v>
      </c>
      <c r="F513">
        <v>25.316500000000001</v>
      </c>
      <c r="G513">
        <v>25.7622</v>
      </c>
      <c r="H513">
        <v>25.3507</v>
      </c>
      <c r="K513">
        <v>8</v>
      </c>
      <c r="L513">
        <v>8</v>
      </c>
      <c r="M513">
        <v>8</v>
      </c>
      <c r="N513">
        <v>43.2</v>
      </c>
      <c r="O513">
        <v>43.2</v>
      </c>
      <c r="P513">
        <v>43.2</v>
      </c>
      <c r="Q513">
        <v>25.654</v>
      </c>
      <c r="R513">
        <v>0</v>
      </c>
      <c r="S513">
        <v>74.885000000000005</v>
      </c>
      <c r="T513">
        <v>999990000</v>
      </c>
      <c r="U513">
        <v>46</v>
      </c>
      <c r="V513">
        <v>0.95927600000000002</v>
      </c>
      <c r="W513">
        <v>1.2301400000000001E-2</v>
      </c>
      <c r="X513">
        <v>5.3231000000000001E-2</v>
      </c>
      <c r="Y513" t="s">
        <v>866</v>
      </c>
      <c r="Z513" t="s">
        <v>866</v>
      </c>
      <c r="AA513" t="s">
        <v>867</v>
      </c>
    </row>
    <row r="514" spans="1:27" x14ac:dyDescent="0.3">
      <c r="A514">
        <v>33.180199999999999</v>
      </c>
      <c r="B514">
        <v>32.762799999999999</v>
      </c>
      <c r="C514">
        <v>32.955399999999997</v>
      </c>
      <c r="D514">
        <v>32.885100000000001</v>
      </c>
      <c r="E514">
        <v>32.656799999999997</v>
      </c>
      <c r="F514">
        <v>33.153300000000002</v>
      </c>
      <c r="G514">
        <v>32.915100000000002</v>
      </c>
      <c r="H514">
        <v>33.011299999999999</v>
      </c>
      <c r="K514">
        <v>10</v>
      </c>
      <c r="L514">
        <v>10</v>
      </c>
      <c r="M514">
        <v>10</v>
      </c>
      <c r="N514">
        <v>37.6</v>
      </c>
      <c r="O514">
        <v>37.6</v>
      </c>
      <c r="P514">
        <v>37.6</v>
      </c>
      <c r="Q514">
        <v>30.902000000000001</v>
      </c>
      <c r="R514">
        <v>0</v>
      </c>
      <c r="S514">
        <v>323.31</v>
      </c>
      <c r="T514">
        <v>172260000000</v>
      </c>
      <c r="U514">
        <v>240</v>
      </c>
      <c r="V514">
        <v>0.93416100000000002</v>
      </c>
      <c r="W514">
        <v>1.1754000000000001E-2</v>
      </c>
      <c r="X514">
        <v>8.6136099999999993E-2</v>
      </c>
      <c r="Y514" t="s">
        <v>193</v>
      </c>
      <c r="Z514" t="s">
        <v>193</v>
      </c>
      <c r="AA514" t="s">
        <v>194</v>
      </c>
    </row>
    <row r="515" spans="1:27" x14ac:dyDescent="0.3">
      <c r="A515">
        <v>24.328900000000001</v>
      </c>
      <c r="B515">
        <v>24.598700000000001</v>
      </c>
      <c r="C515">
        <v>24.384499999999999</v>
      </c>
      <c r="D515">
        <v>24.2179</v>
      </c>
      <c r="E515">
        <v>24.161000000000001</v>
      </c>
      <c r="F515" t="s">
        <v>41</v>
      </c>
      <c r="G515">
        <v>24.813600000000001</v>
      </c>
      <c r="H515">
        <v>24.143599999999999</v>
      </c>
      <c r="K515">
        <v>10</v>
      </c>
      <c r="L515">
        <v>10</v>
      </c>
      <c r="M515">
        <v>10</v>
      </c>
      <c r="N515">
        <v>11.9</v>
      </c>
      <c r="O515">
        <v>11.9</v>
      </c>
      <c r="P515">
        <v>11.9</v>
      </c>
      <c r="Q515">
        <v>151.94999999999999</v>
      </c>
      <c r="R515">
        <v>0</v>
      </c>
      <c r="S515">
        <v>85.867999999999995</v>
      </c>
      <c r="T515">
        <v>456970000</v>
      </c>
      <c r="U515">
        <v>36</v>
      </c>
      <c r="V515">
        <v>0.96429299999999996</v>
      </c>
      <c r="W515">
        <v>9.7549799999999999E-3</v>
      </c>
      <c r="X515">
        <v>4.70531E-2</v>
      </c>
      <c r="Y515" t="s">
        <v>751</v>
      </c>
      <c r="Z515" t="s">
        <v>751</v>
      </c>
      <c r="AA515" t="s">
        <v>752</v>
      </c>
    </row>
    <row r="516" spans="1:27" x14ac:dyDescent="0.3">
      <c r="A516">
        <v>28.581299999999999</v>
      </c>
      <c r="B516">
        <v>28.282699999999998</v>
      </c>
      <c r="C516">
        <v>28.4603</v>
      </c>
      <c r="D516">
        <v>28.725200000000001</v>
      </c>
      <c r="E516">
        <v>28.454599999999999</v>
      </c>
      <c r="F516">
        <v>28.186299999999999</v>
      </c>
      <c r="G516">
        <v>28.721900000000002</v>
      </c>
      <c r="H516">
        <v>28.653500000000001</v>
      </c>
      <c r="K516">
        <v>14</v>
      </c>
      <c r="L516">
        <v>14</v>
      </c>
      <c r="M516">
        <v>14</v>
      </c>
      <c r="N516">
        <v>48.6</v>
      </c>
      <c r="O516">
        <v>48.6</v>
      </c>
      <c r="P516">
        <v>48.6</v>
      </c>
      <c r="Q516">
        <v>47.421999999999997</v>
      </c>
      <c r="R516">
        <v>0</v>
      </c>
      <c r="S516">
        <v>323.31</v>
      </c>
      <c r="T516">
        <v>8367900000</v>
      </c>
      <c r="U516">
        <v>105</v>
      </c>
      <c r="V516">
        <v>0.95825700000000003</v>
      </c>
      <c r="W516">
        <v>8.3155599999999996E-3</v>
      </c>
      <c r="X516">
        <v>5.4564599999999998E-2</v>
      </c>
      <c r="Y516" t="s">
        <v>59</v>
      </c>
      <c r="Z516" t="s">
        <v>59</v>
      </c>
      <c r="AA516" t="s">
        <v>60</v>
      </c>
    </row>
    <row r="517" spans="1:27" x14ac:dyDescent="0.3">
      <c r="A517">
        <v>25.9313</v>
      </c>
      <c r="B517">
        <v>26.302</v>
      </c>
      <c r="C517">
        <v>25.957999999999998</v>
      </c>
      <c r="D517">
        <v>26.3445</v>
      </c>
      <c r="E517">
        <v>26.1097</v>
      </c>
      <c r="F517">
        <v>25.854800000000001</v>
      </c>
      <c r="G517">
        <v>26.404199999999999</v>
      </c>
      <c r="H517">
        <v>26.174199999999999</v>
      </c>
      <c r="K517">
        <v>8</v>
      </c>
      <c r="L517">
        <v>8</v>
      </c>
      <c r="M517">
        <v>8</v>
      </c>
      <c r="N517">
        <v>32.5</v>
      </c>
      <c r="O517">
        <v>32.5</v>
      </c>
      <c r="P517">
        <v>32.5</v>
      </c>
      <c r="Q517">
        <v>48.744999999999997</v>
      </c>
      <c r="R517">
        <v>0</v>
      </c>
      <c r="S517">
        <v>135.55000000000001</v>
      </c>
      <c r="T517">
        <v>1696700000</v>
      </c>
      <c r="U517">
        <v>45</v>
      </c>
      <c r="V517">
        <v>0.99137600000000003</v>
      </c>
      <c r="W517">
        <v>-1.77479E-3</v>
      </c>
      <c r="X517">
        <v>-1.12671E-2</v>
      </c>
      <c r="Y517" t="s">
        <v>39</v>
      </c>
      <c r="Z517" t="s">
        <v>39</v>
      </c>
      <c r="AA517" t="s">
        <v>40</v>
      </c>
    </row>
    <row r="518" spans="1:27" x14ac:dyDescent="0.3">
      <c r="A518">
        <v>27.954999999999998</v>
      </c>
      <c r="B518">
        <v>27.674600000000002</v>
      </c>
      <c r="C518">
        <v>27.792899999999999</v>
      </c>
      <c r="D518">
        <v>27.728200000000001</v>
      </c>
      <c r="E518">
        <v>27.811299999999999</v>
      </c>
      <c r="F518">
        <v>27.715699999999998</v>
      </c>
      <c r="G518">
        <v>27.657900000000001</v>
      </c>
      <c r="H518">
        <v>27.982500000000002</v>
      </c>
      <c r="K518">
        <v>23</v>
      </c>
      <c r="L518">
        <v>23</v>
      </c>
      <c r="M518">
        <v>23</v>
      </c>
      <c r="N518">
        <v>55.6</v>
      </c>
      <c r="O518">
        <v>55.6</v>
      </c>
      <c r="P518">
        <v>55.6</v>
      </c>
      <c r="Q518">
        <v>68.19</v>
      </c>
      <c r="R518">
        <v>0</v>
      </c>
      <c r="S518">
        <v>323.31</v>
      </c>
      <c r="T518">
        <v>5158800000</v>
      </c>
      <c r="U518">
        <v>126</v>
      </c>
      <c r="V518">
        <v>0.96602299999999997</v>
      </c>
      <c r="W518">
        <v>-4.1499099999999997E-3</v>
      </c>
      <c r="X518">
        <v>-4.4404199999999998E-2</v>
      </c>
      <c r="Y518" t="s">
        <v>199</v>
      </c>
      <c r="Z518" t="s">
        <v>200</v>
      </c>
      <c r="AA518" t="s">
        <v>201</v>
      </c>
    </row>
    <row r="519" spans="1:27" x14ac:dyDescent="0.3">
      <c r="A519">
        <v>26.414999999999999</v>
      </c>
      <c r="B519">
        <v>26.720300000000002</v>
      </c>
      <c r="C519">
        <v>26.6694</v>
      </c>
      <c r="D519">
        <v>26.519400000000001</v>
      </c>
      <c r="E519">
        <v>26.526499999999999</v>
      </c>
      <c r="F519">
        <v>26.840499999999999</v>
      </c>
      <c r="G519">
        <v>26.488600000000002</v>
      </c>
      <c r="H519">
        <v>26.494299999999999</v>
      </c>
      <c r="K519">
        <v>12</v>
      </c>
      <c r="L519">
        <v>12</v>
      </c>
      <c r="M519">
        <v>12</v>
      </c>
      <c r="N519">
        <v>62.9</v>
      </c>
      <c r="O519">
        <v>62.9</v>
      </c>
      <c r="P519">
        <v>62.9</v>
      </c>
      <c r="Q519">
        <v>29.231000000000002</v>
      </c>
      <c r="R519">
        <v>0</v>
      </c>
      <c r="S519">
        <v>245.74</v>
      </c>
      <c r="T519">
        <v>2254100000</v>
      </c>
      <c r="U519">
        <v>59</v>
      </c>
      <c r="V519">
        <v>0.95484100000000005</v>
      </c>
      <c r="W519">
        <v>-6.48403E-3</v>
      </c>
      <c r="X519">
        <v>-5.9035799999999999E-2</v>
      </c>
      <c r="Y519" t="s">
        <v>371</v>
      </c>
      <c r="Z519" t="s">
        <v>371</v>
      </c>
      <c r="AA519" t="s">
        <v>372</v>
      </c>
    </row>
    <row r="520" spans="1:27" x14ac:dyDescent="0.3">
      <c r="A520">
        <v>27.250699999999998</v>
      </c>
      <c r="B520">
        <v>26.8461</v>
      </c>
      <c r="C520">
        <v>26.981999999999999</v>
      </c>
      <c r="D520">
        <v>27.317699999999999</v>
      </c>
      <c r="E520">
        <v>26.929500000000001</v>
      </c>
      <c r="F520">
        <v>26.766400000000001</v>
      </c>
      <c r="G520">
        <v>27.302399999999999</v>
      </c>
      <c r="H520">
        <v>27.434000000000001</v>
      </c>
      <c r="K520">
        <v>10</v>
      </c>
      <c r="L520">
        <v>10</v>
      </c>
      <c r="M520">
        <v>10</v>
      </c>
      <c r="N520">
        <v>26.6</v>
      </c>
      <c r="O520">
        <v>26.6</v>
      </c>
      <c r="P520">
        <v>26.6</v>
      </c>
      <c r="Q520">
        <v>61.957000000000001</v>
      </c>
      <c r="R520">
        <v>0</v>
      </c>
      <c r="S520">
        <v>159.56</v>
      </c>
      <c r="T520">
        <v>3182900000</v>
      </c>
      <c r="U520">
        <v>51</v>
      </c>
      <c r="V520">
        <v>0.96419999999999995</v>
      </c>
      <c r="W520">
        <v>-8.9712100000000003E-3</v>
      </c>
      <c r="X520">
        <v>-4.6789299999999999E-2</v>
      </c>
      <c r="Y520" t="s">
        <v>507</v>
      </c>
      <c r="Z520" t="s">
        <v>507</v>
      </c>
      <c r="AA520" t="s">
        <v>508</v>
      </c>
    </row>
    <row r="521" spans="1:27" x14ac:dyDescent="0.3">
      <c r="A521">
        <v>26.008299999999998</v>
      </c>
      <c r="B521">
        <v>26.423400000000001</v>
      </c>
      <c r="C521">
        <v>26.471900000000002</v>
      </c>
      <c r="D521">
        <v>26.100999999999999</v>
      </c>
      <c r="E521">
        <v>25.908000000000001</v>
      </c>
      <c r="F521">
        <v>26.087199999999999</v>
      </c>
      <c r="G521">
        <v>26.618600000000001</v>
      </c>
      <c r="H521">
        <v>26.434100000000001</v>
      </c>
      <c r="K521">
        <v>5</v>
      </c>
      <c r="L521">
        <v>5</v>
      </c>
      <c r="M521">
        <v>5</v>
      </c>
      <c r="N521">
        <v>7.1</v>
      </c>
      <c r="O521">
        <v>7.1</v>
      </c>
      <c r="P521">
        <v>7.1</v>
      </c>
      <c r="Q521">
        <v>106.71</v>
      </c>
      <c r="R521">
        <v>0</v>
      </c>
      <c r="S521">
        <v>125.92</v>
      </c>
      <c r="T521">
        <v>1874300000</v>
      </c>
      <c r="U521">
        <v>33</v>
      </c>
      <c r="V521">
        <v>0.958202</v>
      </c>
      <c r="W521">
        <v>-1.08433E-2</v>
      </c>
      <c r="X521">
        <v>-5.4636999999999998E-2</v>
      </c>
      <c r="Y521" t="s">
        <v>825</v>
      </c>
      <c r="Z521" t="s">
        <v>825</v>
      </c>
      <c r="AA521" t="s">
        <v>826</v>
      </c>
    </row>
    <row r="522" spans="1:27" x14ac:dyDescent="0.3">
      <c r="A522">
        <v>24.840699999999998</v>
      </c>
      <c r="B522">
        <v>25.539100000000001</v>
      </c>
      <c r="C522">
        <v>25.349599999999999</v>
      </c>
      <c r="D522">
        <v>25.567799999999998</v>
      </c>
      <c r="E522">
        <v>24.802700000000002</v>
      </c>
      <c r="F522">
        <v>25.450800000000001</v>
      </c>
      <c r="G522">
        <v>25.597899999999999</v>
      </c>
      <c r="H522">
        <v>25.495899999999999</v>
      </c>
      <c r="K522">
        <v>8</v>
      </c>
      <c r="L522">
        <v>8</v>
      </c>
      <c r="M522">
        <v>8</v>
      </c>
      <c r="N522">
        <v>59.4</v>
      </c>
      <c r="O522">
        <v>59.4</v>
      </c>
      <c r="P522">
        <v>59.4</v>
      </c>
      <c r="Q522">
        <v>11.757</v>
      </c>
      <c r="R522">
        <v>0</v>
      </c>
      <c r="S522">
        <v>101.26</v>
      </c>
      <c r="T522">
        <v>1018800000</v>
      </c>
      <c r="U522">
        <v>34</v>
      </c>
      <c r="V522">
        <v>0.96123400000000003</v>
      </c>
      <c r="W522">
        <v>-1.25113E-2</v>
      </c>
      <c r="X522">
        <v>-5.0669199999999998E-2</v>
      </c>
      <c r="Y522" t="s">
        <v>970</v>
      </c>
      <c r="Z522" t="s">
        <v>970</v>
      </c>
      <c r="AA522" t="s">
        <v>971</v>
      </c>
    </row>
    <row r="523" spans="1:27" x14ac:dyDescent="0.3">
      <c r="A523">
        <v>26.3108</v>
      </c>
      <c r="B523">
        <v>26.506499999999999</v>
      </c>
      <c r="C523">
        <v>26.3873</v>
      </c>
      <c r="D523">
        <v>26.6906</v>
      </c>
      <c r="E523">
        <v>26.213000000000001</v>
      </c>
      <c r="F523">
        <v>26.3736</v>
      </c>
      <c r="G523">
        <v>27.017700000000001</v>
      </c>
      <c r="H523">
        <v>26.349499999999999</v>
      </c>
      <c r="K523">
        <v>8</v>
      </c>
      <c r="L523">
        <v>8</v>
      </c>
      <c r="M523">
        <v>8</v>
      </c>
      <c r="N523">
        <v>10.7</v>
      </c>
      <c r="O523">
        <v>10.7</v>
      </c>
      <c r="P523">
        <v>10.7</v>
      </c>
      <c r="Q523">
        <v>120.96</v>
      </c>
      <c r="R523">
        <v>0</v>
      </c>
      <c r="S523">
        <v>81.411000000000001</v>
      </c>
      <c r="T523">
        <v>2120800000</v>
      </c>
      <c r="U523">
        <v>25</v>
      </c>
      <c r="V523">
        <v>0.94346300000000005</v>
      </c>
      <c r="W523">
        <v>-1.46418E-2</v>
      </c>
      <c r="X523">
        <v>-7.3938000000000004E-2</v>
      </c>
      <c r="Y523" t="s">
        <v>273</v>
      </c>
      <c r="Z523" t="s">
        <v>273</v>
      </c>
      <c r="AA523" t="s">
        <v>274</v>
      </c>
    </row>
    <row r="524" spans="1:27" x14ac:dyDescent="0.3">
      <c r="A524">
        <v>23.885999999999999</v>
      </c>
      <c r="B524">
        <v>24.4895</v>
      </c>
      <c r="C524">
        <v>23.885000000000002</v>
      </c>
      <c r="D524">
        <v>24.660399999999999</v>
      </c>
      <c r="E524">
        <v>24.2013</v>
      </c>
      <c r="F524">
        <v>24.124099999999999</v>
      </c>
      <c r="G524">
        <v>24.777899999999999</v>
      </c>
      <c r="H524">
        <v>23.885999999999999</v>
      </c>
      <c r="K524">
        <v>6</v>
      </c>
      <c r="L524">
        <v>6</v>
      </c>
      <c r="M524">
        <v>6</v>
      </c>
      <c r="N524">
        <v>30.2</v>
      </c>
      <c r="O524">
        <v>30.2</v>
      </c>
      <c r="P524">
        <v>30.2</v>
      </c>
      <c r="Q524">
        <v>27.931999999999999</v>
      </c>
      <c r="R524">
        <v>0</v>
      </c>
      <c r="S524">
        <v>79.92</v>
      </c>
      <c r="T524">
        <v>467720000</v>
      </c>
      <c r="U524">
        <v>16</v>
      </c>
      <c r="V524">
        <v>0.95278200000000002</v>
      </c>
      <c r="W524">
        <v>-1.7086E-2</v>
      </c>
      <c r="X524">
        <v>-6.1731099999999997E-2</v>
      </c>
      <c r="Y524" t="s">
        <v>633</v>
      </c>
      <c r="Z524" t="s">
        <v>633</v>
      </c>
      <c r="AA524" t="s">
        <v>634</v>
      </c>
    </row>
    <row r="525" spans="1:27" x14ac:dyDescent="0.3">
      <c r="A525">
        <v>25.258600000000001</v>
      </c>
      <c r="B525">
        <v>25.132100000000001</v>
      </c>
      <c r="C525">
        <v>25.259799999999998</v>
      </c>
      <c r="D525">
        <v>25.458300000000001</v>
      </c>
      <c r="E525">
        <v>25.267600000000002</v>
      </c>
      <c r="F525">
        <v>25.213000000000001</v>
      </c>
      <c r="G525">
        <v>25.585100000000001</v>
      </c>
      <c r="H525">
        <v>25.114699999999999</v>
      </c>
      <c r="K525">
        <v>10</v>
      </c>
      <c r="L525">
        <v>10</v>
      </c>
      <c r="M525">
        <v>10</v>
      </c>
      <c r="N525">
        <v>17.3</v>
      </c>
      <c r="O525">
        <v>17.3</v>
      </c>
      <c r="P525">
        <v>17.3</v>
      </c>
      <c r="Q525">
        <v>102.81</v>
      </c>
      <c r="R525">
        <v>0</v>
      </c>
      <c r="S525">
        <v>165.55</v>
      </c>
      <c r="T525">
        <v>984410000</v>
      </c>
      <c r="U525">
        <v>40</v>
      </c>
      <c r="V525">
        <v>0.88827599999999995</v>
      </c>
      <c r="W525">
        <v>-1.7881399999999999E-2</v>
      </c>
      <c r="X525">
        <v>-0.146564</v>
      </c>
      <c r="Y525" t="s">
        <v>162</v>
      </c>
      <c r="Z525" t="s">
        <v>162</v>
      </c>
      <c r="AA525" t="s">
        <v>163</v>
      </c>
    </row>
    <row r="526" spans="1:27" x14ac:dyDescent="0.3">
      <c r="A526">
        <v>27.743200000000002</v>
      </c>
      <c r="B526">
        <v>27.8294</v>
      </c>
      <c r="C526">
        <v>27.496600000000001</v>
      </c>
      <c r="D526">
        <v>28.016300000000001</v>
      </c>
      <c r="E526">
        <v>27.593</v>
      </c>
      <c r="F526">
        <v>27.793299999999999</v>
      </c>
      <c r="G526">
        <v>27.810700000000001</v>
      </c>
      <c r="H526">
        <v>27.965199999999999</v>
      </c>
      <c r="K526">
        <v>12</v>
      </c>
      <c r="L526">
        <v>12</v>
      </c>
      <c r="M526">
        <v>12</v>
      </c>
      <c r="N526">
        <v>52.2</v>
      </c>
      <c r="O526">
        <v>52.2</v>
      </c>
      <c r="P526">
        <v>52.2</v>
      </c>
      <c r="Q526">
        <v>26.341000000000001</v>
      </c>
      <c r="R526">
        <v>0</v>
      </c>
      <c r="S526">
        <v>159.29</v>
      </c>
      <c r="T526">
        <v>5158000000</v>
      </c>
      <c r="U526">
        <v>83</v>
      </c>
      <c r="V526">
        <v>0.88943099999999997</v>
      </c>
      <c r="W526">
        <v>-1.9166900000000001E-2</v>
      </c>
      <c r="X526">
        <v>-0.145038</v>
      </c>
      <c r="Y526" t="s">
        <v>914</v>
      </c>
      <c r="Z526" t="s">
        <v>914</v>
      </c>
      <c r="AA526" t="s">
        <v>915</v>
      </c>
    </row>
    <row r="527" spans="1:27" x14ac:dyDescent="0.3">
      <c r="A527">
        <v>24.217400000000001</v>
      </c>
      <c r="B527">
        <v>24.1553</v>
      </c>
      <c r="C527">
        <v>24.282399999999999</v>
      </c>
      <c r="D527">
        <v>24.025500000000001</v>
      </c>
      <c r="E527">
        <v>24.367899999999999</v>
      </c>
      <c r="F527">
        <v>24.163699999999999</v>
      </c>
      <c r="G527">
        <v>24.1707</v>
      </c>
      <c r="H527">
        <v>24.059899999999999</v>
      </c>
      <c r="K527">
        <v>9</v>
      </c>
      <c r="L527">
        <v>9</v>
      </c>
      <c r="M527">
        <v>9</v>
      </c>
      <c r="N527">
        <v>11.3</v>
      </c>
      <c r="O527">
        <v>11.3</v>
      </c>
      <c r="P527">
        <v>11.3</v>
      </c>
      <c r="Q527">
        <v>159.47999999999999</v>
      </c>
      <c r="R527">
        <v>0</v>
      </c>
      <c r="S527">
        <v>83.551000000000002</v>
      </c>
      <c r="T527">
        <v>469020000</v>
      </c>
      <c r="U527">
        <v>30</v>
      </c>
      <c r="V527">
        <v>0.81718599999999997</v>
      </c>
      <c r="W527">
        <v>-2.0405300000000001E-2</v>
      </c>
      <c r="X527">
        <v>-0.241531</v>
      </c>
      <c r="Y527" t="s">
        <v>874</v>
      </c>
      <c r="Z527" t="s">
        <v>874</v>
      </c>
      <c r="AA527" t="s">
        <v>875</v>
      </c>
    </row>
    <row r="528" spans="1:27" x14ac:dyDescent="0.3">
      <c r="A528">
        <v>25.718499999999999</v>
      </c>
      <c r="B528">
        <v>25.6709</v>
      </c>
      <c r="C528">
        <v>25.6678</v>
      </c>
      <c r="D528">
        <v>25.819500000000001</v>
      </c>
      <c r="E528">
        <v>25.767399999999999</v>
      </c>
      <c r="F528">
        <v>25.6675</v>
      </c>
      <c r="G528">
        <v>25.6843</v>
      </c>
      <c r="H528">
        <v>25.849699999999999</v>
      </c>
      <c r="K528">
        <v>13</v>
      </c>
      <c r="L528">
        <v>13</v>
      </c>
      <c r="M528">
        <v>13</v>
      </c>
      <c r="N528">
        <v>21.5</v>
      </c>
      <c r="O528">
        <v>21.5</v>
      </c>
      <c r="P528">
        <v>21.5</v>
      </c>
      <c r="Q528">
        <v>123.45</v>
      </c>
      <c r="R528">
        <v>0</v>
      </c>
      <c r="S528">
        <v>178.43</v>
      </c>
      <c r="T528">
        <v>1283000000</v>
      </c>
      <c r="U528">
        <v>47</v>
      </c>
      <c r="V528">
        <v>0.68966400000000005</v>
      </c>
      <c r="W528">
        <v>-2.3008299999999999E-2</v>
      </c>
      <c r="X528">
        <v>-0.41919899999999999</v>
      </c>
      <c r="Y528" t="s">
        <v>1432</v>
      </c>
      <c r="Z528" t="s">
        <v>1432</v>
      </c>
      <c r="AA528" t="s">
        <v>1433</v>
      </c>
    </row>
    <row r="529" spans="1:27" x14ac:dyDescent="0.3">
      <c r="A529">
        <v>23.257400000000001</v>
      </c>
      <c r="B529">
        <v>23.448799999999999</v>
      </c>
      <c r="C529">
        <v>23.5824</v>
      </c>
      <c r="D529">
        <v>23.3017</v>
      </c>
      <c r="E529">
        <v>23.382200000000001</v>
      </c>
      <c r="F529" t="s">
        <v>41</v>
      </c>
      <c r="G529">
        <v>23.632100000000001</v>
      </c>
      <c r="H529">
        <v>23.248899999999999</v>
      </c>
      <c r="K529">
        <v>4</v>
      </c>
      <c r="L529">
        <v>4</v>
      </c>
      <c r="M529">
        <v>4</v>
      </c>
      <c r="N529">
        <v>21.3</v>
      </c>
      <c r="O529">
        <v>21.3</v>
      </c>
      <c r="P529">
        <v>21.3</v>
      </c>
      <c r="Q529">
        <v>40.002000000000002</v>
      </c>
      <c r="R529">
        <v>0</v>
      </c>
      <c r="S529">
        <v>53.857999999999997</v>
      </c>
      <c r="T529">
        <v>210380000</v>
      </c>
      <c r="U529">
        <v>15</v>
      </c>
      <c r="V529">
        <v>0.86227100000000001</v>
      </c>
      <c r="W529">
        <v>-2.3451799999999998E-2</v>
      </c>
      <c r="X529">
        <v>-0.182619</v>
      </c>
      <c r="Y529" t="s">
        <v>290</v>
      </c>
      <c r="Z529" t="s">
        <v>290</v>
      </c>
      <c r="AA529" t="s">
        <v>291</v>
      </c>
    </row>
    <row r="530" spans="1:27" x14ac:dyDescent="0.3">
      <c r="A530">
        <v>24.507899999999999</v>
      </c>
      <c r="B530">
        <v>24.369499999999999</v>
      </c>
      <c r="C530">
        <v>24.430299999999999</v>
      </c>
      <c r="D530">
        <v>24.636099999999999</v>
      </c>
      <c r="E530">
        <v>24.556999999999999</v>
      </c>
      <c r="F530">
        <v>24.391500000000001</v>
      </c>
      <c r="G530">
        <v>24.306999999999999</v>
      </c>
      <c r="H530">
        <v>24.790400000000002</v>
      </c>
      <c r="K530">
        <v>8</v>
      </c>
      <c r="L530">
        <v>7</v>
      </c>
      <c r="M530">
        <v>7</v>
      </c>
      <c r="N530">
        <v>9.9</v>
      </c>
      <c r="O530">
        <v>8.9</v>
      </c>
      <c r="P530">
        <v>8.9</v>
      </c>
      <c r="Q530">
        <v>147.99</v>
      </c>
      <c r="R530">
        <v>0</v>
      </c>
      <c r="S530">
        <v>144.79</v>
      </c>
      <c r="T530">
        <v>508970000</v>
      </c>
      <c r="U530">
        <v>28</v>
      </c>
      <c r="V530">
        <v>0.83996300000000002</v>
      </c>
      <c r="W530">
        <v>-2.5519799999999999E-2</v>
      </c>
      <c r="X530">
        <v>-0.21087600000000001</v>
      </c>
      <c r="Y530" t="s">
        <v>44</v>
      </c>
      <c r="Z530" t="s">
        <v>44</v>
      </c>
      <c r="AA530" t="s">
        <v>45</v>
      </c>
    </row>
    <row r="531" spans="1:27" x14ac:dyDescent="0.3">
      <c r="A531">
        <v>31.847300000000001</v>
      </c>
      <c r="B531">
        <v>31.409099999999999</v>
      </c>
      <c r="C531">
        <v>31.928000000000001</v>
      </c>
      <c r="D531">
        <v>31.665900000000001</v>
      </c>
      <c r="E531">
        <v>31.688300000000002</v>
      </c>
      <c r="F531">
        <v>31.984500000000001</v>
      </c>
      <c r="G531">
        <v>31.597200000000001</v>
      </c>
      <c r="H531">
        <v>31.702100000000002</v>
      </c>
      <c r="K531">
        <v>15</v>
      </c>
      <c r="L531">
        <v>15</v>
      </c>
      <c r="M531">
        <v>15</v>
      </c>
      <c r="N531">
        <v>32.700000000000003</v>
      </c>
      <c r="O531">
        <v>32.700000000000003</v>
      </c>
      <c r="P531">
        <v>32.700000000000003</v>
      </c>
      <c r="Q531">
        <v>76.587999999999994</v>
      </c>
      <c r="R531">
        <v>0</v>
      </c>
      <c r="S531">
        <v>323.31</v>
      </c>
      <c r="T531">
        <v>80438000000</v>
      </c>
      <c r="U531">
        <v>321</v>
      </c>
      <c r="V531">
        <v>0.83752700000000002</v>
      </c>
      <c r="W531">
        <v>-3.04794E-2</v>
      </c>
      <c r="X531">
        <v>-0.214144</v>
      </c>
      <c r="Y531" t="s">
        <v>1369</v>
      </c>
      <c r="Z531" t="s">
        <v>1369</v>
      </c>
      <c r="AA531" t="s">
        <v>1370</v>
      </c>
    </row>
    <row r="532" spans="1:27" x14ac:dyDescent="0.3">
      <c r="A532">
        <v>23.987500000000001</v>
      </c>
      <c r="B532">
        <v>24.092199999999998</v>
      </c>
      <c r="C532">
        <v>23.450900000000001</v>
      </c>
      <c r="D532">
        <v>24.0838</v>
      </c>
      <c r="E532">
        <v>23.400400000000001</v>
      </c>
      <c r="F532">
        <v>23.8687</v>
      </c>
      <c r="G532">
        <v>24.316199999999998</v>
      </c>
      <c r="H532">
        <v>24.156099999999999</v>
      </c>
      <c r="K532">
        <v>9</v>
      </c>
      <c r="L532">
        <v>9</v>
      </c>
      <c r="M532">
        <v>9</v>
      </c>
      <c r="N532">
        <v>51.2</v>
      </c>
      <c r="O532">
        <v>51.2</v>
      </c>
      <c r="P532">
        <v>51.2</v>
      </c>
      <c r="Q532">
        <v>36.944000000000003</v>
      </c>
      <c r="R532">
        <v>0</v>
      </c>
      <c r="S532">
        <v>88.478999999999999</v>
      </c>
      <c r="T532">
        <v>364760000</v>
      </c>
      <c r="U532">
        <v>31</v>
      </c>
      <c r="V532">
        <v>0.90401600000000004</v>
      </c>
      <c r="W532">
        <v>-3.17454E-2</v>
      </c>
      <c r="X532">
        <v>-0.125778</v>
      </c>
      <c r="Y532" t="s">
        <v>1286</v>
      </c>
      <c r="Z532" t="s">
        <v>1286</v>
      </c>
      <c r="AA532" t="s">
        <v>1287</v>
      </c>
    </row>
    <row r="533" spans="1:27" x14ac:dyDescent="0.3">
      <c r="A533">
        <v>30.037199999999999</v>
      </c>
      <c r="B533">
        <v>30.052099999999999</v>
      </c>
      <c r="C533">
        <v>29.799900000000001</v>
      </c>
      <c r="D533">
        <v>29.7439</v>
      </c>
      <c r="E533">
        <v>29.753499999999999</v>
      </c>
      <c r="F533">
        <v>30.164000000000001</v>
      </c>
      <c r="G533">
        <v>29.942900000000002</v>
      </c>
      <c r="H533">
        <v>29.9224</v>
      </c>
      <c r="K533">
        <v>20</v>
      </c>
      <c r="L533">
        <v>20</v>
      </c>
      <c r="M533">
        <v>20</v>
      </c>
      <c r="N533">
        <v>46.3</v>
      </c>
      <c r="O533">
        <v>46.3</v>
      </c>
      <c r="P533">
        <v>46.3</v>
      </c>
      <c r="Q533">
        <v>57.164000000000001</v>
      </c>
      <c r="R533">
        <v>0</v>
      </c>
      <c r="S533">
        <v>323.31</v>
      </c>
      <c r="T533">
        <v>22676000000</v>
      </c>
      <c r="U533">
        <v>182</v>
      </c>
      <c r="V533">
        <v>0.75749200000000005</v>
      </c>
      <c r="W533">
        <v>-3.7463700000000003E-2</v>
      </c>
      <c r="X533">
        <v>-0.32322699999999999</v>
      </c>
      <c r="Y533" t="s">
        <v>1455</v>
      </c>
      <c r="Z533" t="s">
        <v>1455</v>
      </c>
      <c r="AA533" t="s">
        <v>1456</v>
      </c>
    </row>
    <row r="534" spans="1:27" x14ac:dyDescent="0.3">
      <c r="A534">
        <v>23.546199999999999</v>
      </c>
      <c r="B534">
        <v>23.396000000000001</v>
      </c>
      <c r="C534">
        <v>23.4238</v>
      </c>
      <c r="D534">
        <v>23.816500000000001</v>
      </c>
      <c r="E534">
        <v>23.734999999999999</v>
      </c>
      <c r="F534">
        <v>23.718900000000001</v>
      </c>
      <c r="G534" t="s">
        <v>41</v>
      </c>
      <c r="H534">
        <v>23.301300000000001</v>
      </c>
      <c r="K534">
        <v>4</v>
      </c>
      <c r="L534">
        <v>4</v>
      </c>
      <c r="M534">
        <v>4</v>
      </c>
      <c r="N534">
        <v>18.3</v>
      </c>
      <c r="O534">
        <v>18.3</v>
      </c>
      <c r="P534">
        <v>18.3</v>
      </c>
      <c r="Q534">
        <v>40.048999999999999</v>
      </c>
      <c r="R534">
        <v>0</v>
      </c>
      <c r="S534">
        <v>36.58</v>
      </c>
      <c r="T534">
        <v>212820000</v>
      </c>
      <c r="U534">
        <v>10</v>
      </c>
      <c r="V534">
        <v>0.81972999999999996</v>
      </c>
      <c r="W534">
        <v>-3.9470499999999999E-2</v>
      </c>
      <c r="X534">
        <v>-0.240176</v>
      </c>
      <c r="Y534" t="s">
        <v>352</v>
      </c>
      <c r="Z534" t="s">
        <v>352</v>
      </c>
      <c r="AA534" t="s">
        <v>353</v>
      </c>
    </row>
    <row r="535" spans="1:27" x14ac:dyDescent="0.3">
      <c r="A535">
        <v>24.078600000000002</v>
      </c>
      <c r="B535">
        <v>23.811900000000001</v>
      </c>
      <c r="C535">
        <v>24.170300000000001</v>
      </c>
      <c r="D535">
        <v>23.827200000000001</v>
      </c>
      <c r="E535">
        <v>23.8169</v>
      </c>
      <c r="F535">
        <v>23.819500000000001</v>
      </c>
      <c r="G535">
        <v>24.478899999999999</v>
      </c>
      <c r="H535">
        <v>23.941700000000001</v>
      </c>
      <c r="K535">
        <v>8</v>
      </c>
      <c r="L535">
        <v>8</v>
      </c>
      <c r="M535">
        <v>8</v>
      </c>
      <c r="N535">
        <v>16.100000000000001</v>
      </c>
      <c r="O535">
        <v>16.100000000000001</v>
      </c>
      <c r="P535">
        <v>16.100000000000001</v>
      </c>
      <c r="Q535">
        <v>90.519000000000005</v>
      </c>
      <c r="R535">
        <v>0</v>
      </c>
      <c r="S535">
        <v>73.447999999999993</v>
      </c>
      <c r="T535">
        <v>396530000</v>
      </c>
      <c r="U535">
        <v>17</v>
      </c>
      <c r="V535">
        <v>0.82357800000000003</v>
      </c>
      <c r="W535">
        <v>-4.2273999999999999E-2</v>
      </c>
      <c r="X535">
        <v>-0.232903</v>
      </c>
      <c r="Y535" t="s">
        <v>1044</v>
      </c>
      <c r="Z535" t="s">
        <v>1044</v>
      </c>
      <c r="AA535" t="s">
        <v>1045</v>
      </c>
    </row>
    <row r="536" spans="1:27" x14ac:dyDescent="0.3">
      <c r="A536">
        <v>25.724299999999999</v>
      </c>
      <c r="B536">
        <v>25.912400000000002</v>
      </c>
      <c r="C536">
        <v>25.861000000000001</v>
      </c>
      <c r="D536">
        <v>25.885200000000001</v>
      </c>
      <c r="E536">
        <v>25.630299999999998</v>
      </c>
      <c r="F536">
        <v>25.6265</v>
      </c>
      <c r="G536">
        <v>26.4558</v>
      </c>
      <c r="H536">
        <v>25.858000000000001</v>
      </c>
      <c r="K536">
        <v>12</v>
      </c>
      <c r="L536">
        <v>12</v>
      </c>
      <c r="M536">
        <v>12</v>
      </c>
      <c r="N536">
        <v>24.4</v>
      </c>
      <c r="O536">
        <v>24.4</v>
      </c>
      <c r="P536">
        <v>24.4</v>
      </c>
      <c r="Q536">
        <v>80.632000000000005</v>
      </c>
      <c r="R536">
        <v>0</v>
      </c>
      <c r="S536">
        <v>129.09</v>
      </c>
      <c r="T536">
        <v>1427600000</v>
      </c>
      <c r="U536">
        <v>58</v>
      </c>
      <c r="V536">
        <v>0.82206699999999999</v>
      </c>
      <c r="W536">
        <v>-4.6938399999999998E-2</v>
      </c>
      <c r="X536">
        <v>-0.23494100000000001</v>
      </c>
      <c r="Y536" t="s">
        <v>86</v>
      </c>
      <c r="Z536" t="s">
        <v>86</v>
      </c>
      <c r="AA536" t="s">
        <v>87</v>
      </c>
    </row>
    <row r="537" spans="1:27" x14ac:dyDescent="0.3">
      <c r="A537">
        <v>23.2714</v>
      </c>
      <c r="B537">
        <v>23.855599999999999</v>
      </c>
      <c r="C537">
        <v>23.559899999999999</v>
      </c>
      <c r="D537">
        <v>23.7224</v>
      </c>
      <c r="E537">
        <v>22.9636</v>
      </c>
      <c r="F537">
        <v>23.2761</v>
      </c>
      <c r="G537">
        <v>24.731300000000001</v>
      </c>
      <c r="H537">
        <v>23.634399999999999</v>
      </c>
      <c r="K537">
        <v>5</v>
      </c>
      <c r="L537">
        <v>5</v>
      </c>
      <c r="M537">
        <v>5</v>
      </c>
      <c r="N537">
        <v>22.1</v>
      </c>
      <c r="O537">
        <v>22.1</v>
      </c>
      <c r="P537">
        <v>22.1</v>
      </c>
      <c r="Q537">
        <v>38.625</v>
      </c>
      <c r="R537">
        <v>0</v>
      </c>
      <c r="S537">
        <v>50.987000000000002</v>
      </c>
      <c r="T537">
        <v>305320000</v>
      </c>
      <c r="U537">
        <v>20</v>
      </c>
      <c r="V537">
        <v>0.90763300000000002</v>
      </c>
      <c r="W537">
        <v>-4.9035099999999998E-2</v>
      </c>
      <c r="X537">
        <v>-0.12101099999999999</v>
      </c>
      <c r="Y537" t="s">
        <v>121</v>
      </c>
      <c r="Z537" t="s">
        <v>121</v>
      </c>
      <c r="AA537" t="s">
        <v>122</v>
      </c>
    </row>
    <row r="538" spans="1:27" x14ac:dyDescent="0.3">
      <c r="A538">
        <v>28.096699999999998</v>
      </c>
      <c r="B538">
        <v>28.138100000000001</v>
      </c>
      <c r="C538">
        <v>27.8764</v>
      </c>
      <c r="D538">
        <v>28.305800000000001</v>
      </c>
      <c r="E538">
        <v>28.2499</v>
      </c>
      <c r="F538">
        <v>28.0945</v>
      </c>
      <c r="G538">
        <v>28.2363</v>
      </c>
      <c r="H538">
        <v>28.040099999999999</v>
      </c>
      <c r="K538">
        <v>22</v>
      </c>
      <c r="L538">
        <v>22</v>
      </c>
      <c r="M538">
        <v>22</v>
      </c>
      <c r="N538">
        <v>54.6</v>
      </c>
      <c r="O538">
        <v>54.6</v>
      </c>
      <c r="P538">
        <v>54.6</v>
      </c>
      <c r="Q538">
        <v>55.423999999999999</v>
      </c>
      <c r="R538">
        <v>0</v>
      </c>
      <c r="S538">
        <v>323.31</v>
      </c>
      <c r="T538">
        <v>6654700000</v>
      </c>
      <c r="U538">
        <v>116</v>
      </c>
      <c r="V538">
        <v>0.63689799999999996</v>
      </c>
      <c r="W538">
        <v>-5.0969100000000003E-2</v>
      </c>
      <c r="X538">
        <v>-0.49696099999999999</v>
      </c>
      <c r="Y538" t="s">
        <v>846</v>
      </c>
      <c r="Z538" t="s">
        <v>846</v>
      </c>
      <c r="AA538" t="s">
        <v>847</v>
      </c>
    </row>
    <row r="539" spans="1:27" x14ac:dyDescent="0.3">
      <c r="A539">
        <v>30.017800000000001</v>
      </c>
      <c r="B539">
        <v>29.785599999999999</v>
      </c>
      <c r="C539">
        <v>29.5943</v>
      </c>
      <c r="D539">
        <v>29.629300000000001</v>
      </c>
      <c r="E539">
        <v>29.508299999999998</v>
      </c>
      <c r="F539">
        <v>29.762899999999998</v>
      </c>
      <c r="G539">
        <v>29.856000000000002</v>
      </c>
      <c r="H539">
        <v>30.104399999999998</v>
      </c>
      <c r="K539">
        <v>4</v>
      </c>
      <c r="L539">
        <v>4</v>
      </c>
      <c r="M539">
        <v>4</v>
      </c>
      <c r="N539">
        <v>40.6</v>
      </c>
      <c r="O539">
        <v>40.6</v>
      </c>
      <c r="P539">
        <v>40.6</v>
      </c>
      <c r="Q539">
        <v>15.648999999999999</v>
      </c>
      <c r="R539">
        <v>0</v>
      </c>
      <c r="S539">
        <v>115.89</v>
      </c>
      <c r="T539">
        <v>20811000000</v>
      </c>
      <c r="U539">
        <v>54</v>
      </c>
      <c r="V539">
        <v>0.75490500000000005</v>
      </c>
      <c r="W539">
        <v>-5.11203E-2</v>
      </c>
      <c r="X539">
        <v>-0.32681900000000003</v>
      </c>
      <c r="Y539" t="s">
        <v>780</v>
      </c>
      <c r="Z539" t="s">
        <v>780</v>
      </c>
      <c r="AA539" t="s">
        <v>781</v>
      </c>
    </row>
    <row r="540" spans="1:27" x14ac:dyDescent="0.3">
      <c r="A540">
        <v>24.225999999999999</v>
      </c>
      <c r="B540">
        <v>27.808</v>
      </c>
      <c r="C540">
        <v>29.3706</v>
      </c>
      <c r="D540">
        <v>27.038900000000002</v>
      </c>
      <c r="E540">
        <v>28.8127</v>
      </c>
      <c r="F540">
        <v>25.956399999999999</v>
      </c>
      <c r="G540">
        <v>27.2424</v>
      </c>
      <c r="H540">
        <v>26.641400000000001</v>
      </c>
      <c r="K540">
        <v>9</v>
      </c>
      <c r="L540">
        <v>9</v>
      </c>
      <c r="M540">
        <v>8</v>
      </c>
      <c r="N540">
        <v>66.2</v>
      </c>
      <c r="O540">
        <v>66.2</v>
      </c>
      <c r="P540">
        <v>66.2</v>
      </c>
      <c r="Q540">
        <v>21.931000000000001</v>
      </c>
      <c r="R540">
        <v>0</v>
      </c>
      <c r="S540">
        <v>323.31</v>
      </c>
      <c r="T540">
        <v>5351500000</v>
      </c>
      <c r="U540">
        <v>60</v>
      </c>
      <c r="V540">
        <v>0.96762899999999996</v>
      </c>
      <c r="W540">
        <v>-5.2349100000000003E-2</v>
      </c>
      <c r="X540">
        <v>-4.23037E-2</v>
      </c>
      <c r="Y540" t="s">
        <v>1351</v>
      </c>
      <c r="Z540" t="s">
        <v>1351</v>
      </c>
      <c r="AA540" t="s">
        <v>91</v>
      </c>
    </row>
    <row r="541" spans="1:27" x14ac:dyDescent="0.3">
      <c r="A541">
        <v>24.132000000000001</v>
      </c>
      <c r="B541">
        <v>24.3827</v>
      </c>
      <c r="C541">
        <v>24.529</v>
      </c>
      <c r="D541">
        <v>24.079499999999999</v>
      </c>
      <c r="E541">
        <v>24.3626</v>
      </c>
      <c r="F541">
        <v>24.056799999999999</v>
      </c>
      <c r="G541">
        <v>24.564900000000002</v>
      </c>
      <c r="H541">
        <v>24.3522</v>
      </c>
      <c r="K541">
        <v>6</v>
      </c>
      <c r="L541">
        <v>6</v>
      </c>
      <c r="M541">
        <v>6</v>
      </c>
      <c r="N541">
        <v>30</v>
      </c>
      <c r="O541">
        <v>30</v>
      </c>
      <c r="P541">
        <v>30</v>
      </c>
      <c r="Q541">
        <v>26.552</v>
      </c>
      <c r="R541">
        <v>0</v>
      </c>
      <c r="S541">
        <v>50.521999999999998</v>
      </c>
      <c r="T541">
        <v>488860000</v>
      </c>
      <c r="U541">
        <v>27</v>
      </c>
      <c r="V541">
        <v>0.73248599999999997</v>
      </c>
      <c r="W541">
        <v>-5.3318999999999998E-2</v>
      </c>
      <c r="X541">
        <v>-0.35816100000000001</v>
      </c>
      <c r="Y541" t="s">
        <v>52</v>
      </c>
      <c r="Z541" t="s">
        <v>53</v>
      </c>
      <c r="AA541" t="s">
        <v>54</v>
      </c>
    </row>
    <row r="542" spans="1:27" x14ac:dyDescent="0.3">
      <c r="A542">
        <v>28.148800000000001</v>
      </c>
      <c r="B542">
        <v>28.2164</v>
      </c>
      <c r="C542">
        <v>28.417300000000001</v>
      </c>
      <c r="D542">
        <v>28.147099999999998</v>
      </c>
      <c r="E542">
        <v>28.087700000000002</v>
      </c>
      <c r="F542">
        <v>28.1677</v>
      </c>
      <c r="G542">
        <v>28.569099999999999</v>
      </c>
      <c r="H542">
        <v>28.3339</v>
      </c>
      <c r="K542">
        <v>13</v>
      </c>
      <c r="L542">
        <v>13</v>
      </c>
      <c r="M542">
        <v>13</v>
      </c>
      <c r="N542">
        <v>47.5</v>
      </c>
      <c r="O542">
        <v>47.5</v>
      </c>
      <c r="P542">
        <v>47.5</v>
      </c>
      <c r="Q542">
        <v>46.923999999999999</v>
      </c>
      <c r="R542">
        <v>0</v>
      </c>
      <c r="S542">
        <v>229.87</v>
      </c>
      <c r="T542">
        <v>7108500000</v>
      </c>
      <c r="U542">
        <v>76</v>
      </c>
      <c r="V542">
        <v>0.66087499999999999</v>
      </c>
      <c r="W542">
        <v>-5.7183699999999997E-2</v>
      </c>
      <c r="X542">
        <v>-0.46123799999999998</v>
      </c>
      <c r="Y542" t="s">
        <v>420</v>
      </c>
      <c r="Z542" t="s">
        <v>420</v>
      </c>
      <c r="AA542" t="s">
        <v>421</v>
      </c>
    </row>
    <row r="543" spans="1:27" x14ac:dyDescent="0.3">
      <c r="A543">
        <v>30.941500000000001</v>
      </c>
      <c r="B543">
        <v>30.771999999999998</v>
      </c>
      <c r="C543">
        <v>31.0946</v>
      </c>
      <c r="D543">
        <v>30.810199999999998</v>
      </c>
      <c r="E543">
        <v>30.783000000000001</v>
      </c>
      <c r="F543">
        <v>31.069500000000001</v>
      </c>
      <c r="G543">
        <v>31.0212</v>
      </c>
      <c r="H543">
        <v>30.9786</v>
      </c>
      <c r="K543">
        <v>27</v>
      </c>
      <c r="L543">
        <v>27</v>
      </c>
      <c r="M543">
        <v>23</v>
      </c>
      <c r="N543">
        <v>61.6</v>
      </c>
      <c r="O543">
        <v>61.6</v>
      </c>
      <c r="P543">
        <v>53.5</v>
      </c>
      <c r="Q543">
        <v>62.314999999999998</v>
      </c>
      <c r="R543">
        <v>0</v>
      </c>
      <c r="S543">
        <v>323.31</v>
      </c>
      <c r="T543">
        <v>46653000000</v>
      </c>
      <c r="U543">
        <v>324</v>
      </c>
      <c r="V543">
        <v>0.56558399999999998</v>
      </c>
      <c r="W543">
        <v>-5.8550400000000002E-2</v>
      </c>
      <c r="X543">
        <v>-0.60782499999999995</v>
      </c>
      <c r="Y543" t="s">
        <v>1317</v>
      </c>
      <c r="Z543" t="s">
        <v>1317</v>
      </c>
      <c r="AA543" t="s">
        <v>1318</v>
      </c>
    </row>
    <row r="544" spans="1:27" x14ac:dyDescent="0.3">
      <c r="A544">
        <v>26.099699999999999</v>
      </c>
      <c r="B544">
        <v>26.1632</v>
      </c>
      <c r="C544">
        <v>25.922899999999998</v>
      </c>
      <c r="D544">
        <v>26.369800000000001</v>
      </c>
      <c r="E544">
        <v>26.056699999999999</v>
      </c>
      <c r="F544">
        <v>26.099299999999999</v>
      </c>
      <c r="G544">
        <v>26.435199999999998</v>
      </c>
      <c r="H544">
        <v>26.2806</v>
      </c>
      <c r="K544">
        <v>18</v>
      </c>
      <c r="L544">
        <v>18</v>
      </c>
      <c r="M544">
        <v>18</v>
      </c>
      <c r="N544">
        <v>16.2</v>
      </c>
      <c r="O544">
        <v>16.2</v>
      </c>
      <c r="P544">
        <v>16.2</v>
      </c>
      <c r="Q544">
        <v>178.84</v>
      </c>
      <c r="R544">
        <v>0</v>
      </c>
      <c r="S544">
        <v>194.22</v>
      </c>
      <c r="T544">
        <v>1718100000</v>
      </c>
      <c r="U544">
        <v>60</v>
      </c>
      <c r="V544">
        <v>0.55618299999999998</v>
      </c>
      <c r="W544">
        <v>-7.9076800000000003E-2</v>
      </c>
      <c r="X544">
        <v>-0.62304199999999998</v>
      </c>
      <c r="Y544" t="s">
        <v>433</v>
      </c>
      <c r="Z544" t="s">
        <v>433</v>
      </c>
      <c r="AA544" t="s">
        <v>434</v>
      </c>
    </row>
    <row r="545" spans="1:27" x14ac:dyDescent="0.3">
      <c r="A545">
        <v>22.493600000000001</v>
      </c>
      <c r="B545">
        <v>23.779699999999998</v>
      </c>
      <c r="C545">
        <v>22.816099999999999</v>
      </c>
      <c r="D545">
        <v>22.956900000000001</v>
      </c>
      <c r="E545" t="s">
        <v>41</v>
      </c>
      <c r="F545" t="s">
        <v>41</v>
      </c>
      <c r="G545" t="s">
        <v>41</v>
      </c>
      <c r="H545">
        <v>23.095700000000001</v>
      </c>
      <c r="K545">
        <v>4</v>
      </c>
      <c r="L545">
        <v>4</v>
      </c>
      <c r="M545">
        <v>4</v>
      </c>
      <c r="N545">
        <v>22.5</v>
      </c>
      <c r="O545">
        <v>22.5</v>
      </c>
      <c r="P545">
        <v>22.5</v>
      </c>
      <c r="Q545">
        <v>45.784999999999997</v>
      </c>
      <c r="R545">
        <v>0</v>
      </c>
      <c r="S545">
        <v>39.289000000000001</v>
      </c>
      <c r="T545">
        <v>168130000</v>
      </c>
      <c r="U545">
        <v>16</v>
      </c>
      <c r="V545">
        <v>1</v>
      </c>
      <c r="W545">
        <v>-8.4119299999999994E-2</v>
      </c>
      <c r="X545">
        <v>0</v>
      </c>
      <c r="Y545" t="s">
        <v>1380</v>
      </c>
      <c r="Z545" t="s">
        <v>1380</v>
      </c>
      <c r="AA545" t="s">
        <v>1381</v>
      </c>
    </row>
    <row r="546" spans="1:27" x14ac:dyDescent="0.3">
      <c r="A546">
        <v>24.905000000000001</v>
      </c>
      <c r="B546">
        <v>25.592099999999999</v>
      </c>
      <c r="C546">
        <v>25.1815</v>
      </c>
      <c r="D546">
        <v>25.248200000000001</v>
      </c>
      <c r="E546">
        <v>24.9574</v>
      </c>
      <c r="F546">
        <v>25.4267</v>
      </c>
      <c r="G546">
        <v>25.801100000000002</v>
      </c>
      <c r="H546">
        <v>25.128</v>
      </c>
      <c r="K546">
        <v>6</v>
      </c>
      <c r="L546">
        <v>6</v>
      </c>
      <c r="M546">
        <v>6</v>
      </c>
      <c r="N546">
        <v>28.2</v>
      </c>
      <c r="O546">
        <v>28.2</v>
      </c>
      <c r="P546">
        <v>28.2</v>
      </c>
      <c r="Q546">
        <v>36.237000000000002</v>
      </c>
      <c r="R546">
        <v>0</v>
      </c>
      <c r="S546">
        <v>112.61</v>
      </c>
      <c r="T546">
        <v>931080000</v>
      </c>
      <c r="U546">
        <v>27</v>
      </c>
      <c r="V546">
        <v>0.69260699999999997</v>
      </c>
      <c r="W546">
        <v>-9.6599099999999993E-2</v>
      </c>
      <c r="X546">
        <v>-0.41494999999999999</v>
      </c>
      <c r="Y546" t="s">
        <v>724</v>
      </c>
      <c r="Z546" t="s">
        <v>724</v>
      </c>
      <c r="AA546" t="s">
        <v>725</v>
      </c>
    </row>
    <row r="547" spans="1:27" x14ac:dyDescent="0.3">
      <c r="A547">
        <v>27.489000000000001</v>
      </c>
      <c r="B547">
        <v>27.829699999999999</v>
      </c>
      <c r="C547">
        <v>27.8416</v>
      </c>
      <c r="D547">
        <v>27.675000000000001</v>
      </c>
      <c r="E547">
        <v>28.1373</v>
      </c>
      <c r="F547">
        <v>28.232099999999999</v>
      </c>
      <c r="G547">
        <v>27.288399999999999</v>
      </c>
      <c r="H547">
        <v>27.5746</v>
      </c>
      <c r="K547">
        <v>13</v>
      </c>
      <c r="L547">
        <v>13</v>
      </c>
      <c r="M547">
        <v>13</v>
      </c>
      <c r="N547">
        <v>18.7</v>
      </c>
      <c r="O547">
        <v>18.7</v>
      </c>
      <c r="P547">
        <v>18.7</v>
      </c>
      <c r="Q547">
        <v>86.304000000000002</v>
      </c>
      <c r="R547">
        <v>0</v>
      </c>
      <c r="S547">
        <v>142.13</v>
      </c>
      <c r="T547">
        <v>4995200000</v>
      </c>
      <c r="U547">
        <v>62</v>
      </c>
      <c r="V547">
        <v>0.694079</v>
      </c>
      <c r="W547">
        <v>-9.9310399999999993E-2</v>
      </c>
      <c r="X547">
        <v>-0.41282799999999997</v>
      </c>
      <c r="Y547" t="s">
        <v>979</v>
      </c>
      <c r="Z547" t="s">
        <v>979</v>
      </c>
      <c r="AA547" t="s">
        <v>980</v>
      </c>
    </row>
    <row r="548" spans="1:27" x14ac:dyDescent="0.3">
      <c r="A548">
        <v>26.6053</v>
      </c>
      <c r="B548">
        <v>26.468499999999999</v>
      </c>
      <c r="C548">
        <v>26.3733</v>
      </c>
      <c r="D548">
        <v>26.845400000000001</v>
      </c>
      <c r="E548">
        <v>26.337399999999999</v>
      </c>
      <c r="F548" t="s">
        <v>41</v>
      </c>
      <c r="G548">
        <v>26.981200000000001</v>
      </c>
      <c r="H548">
        <v>26.700399999999998</v>
      </c>
      <c r="K548">
        <v>4</v>
      </c>
      <c r="L548">
        <v>4</v>
      </c>
      <c r="M548">
        <v>4</v>
      </c>
      <c r="N548">
        <v>64.599999999999994</v>
      </c>
      <c r="O548">
        <v>64.599999999999994</v>
      </c>
      <c r="P548">
        <v>64.599999999999994</v>
      </c>
      <c r="Q548">
        <v>14.305</v>
      </c>
      <c r="R548">
        <v>0</v>
      </c>
      <c r="S548">
        <v>118.12</v>
      </c>
      <c r="T548">
        <v>2361700000</v>
      </c>
      <c r="U548">
        <v>32</v>
      </c>
      <c r="V548">
        <v>0.634633</v>
      </c>
      <c r="W548">
        <v>-9.9871000000000001E-2</v>
      </c>
      <c r="X548">
        <v>-0.50559900000000002</v>
      </c>
      <c r="Y548" t="s">
        <v>883</v>
      </c>
      <c r="Z548" t="s">
        <v>883</v>
      </c>
      <c r="AA548" t="s">
        <v>884</v>
      </c>
    </row>
    <row r="549" spans="1:27" x14ac:dyDescent="0.3">
      <c r="A549" t="s">
        <v>41</v>
      </c>
      <c r="B549">
        <v>22.5105</v>
      </c>
      <c r="C549">
        <v>23.413399999999999</v>
      </c>
      <c r="D549">
        <v>22.0061</v>
      </c>
      <c r="E549">
        <v>22.743500000000001</v>
      </c>
      <c r="F549" t="s">
        <v>41</v>
      </c>
      <c r="G549" t="s">
        <v>41</v>
      </c>
      <c r="H549" t="s">
        <v>41</v>
      </c>
      <c r="K549">
        <v>4</v>
      </c>
      <c r="L549">
        <v>4</v>
      </c>
      <c r="M549">
        <v>4</v>
      </c>
      <c r="N549">
        <v>18.5</v>
      </c>
      <c r="O549">
        <v>18.5</v>
      </c>
      <c r="P549">
        <v>18.5</v>
      </c>
      <c r="Q549">
        <v>50.872999999999998</v>
      </c>
      <c r="R549">
        <v>0</v>
      </c>
      <c r="S549">
        <v>31.172000000000001</v>
      </c>
      <c r="T549">
        <v>95351000</v>
      </c>
      <c r="U549">
        <v>6</v>
      </c>
      <c r="V549">
        <v>1</v>
      </c>
      <c r="W549">
        <v>-0.100191</v>
      </c>
      <c r="X549">
        <v>0</v>
      </c>
      <c r="Y549" t="s">
        <v>559</v>
      </c>
      <c r="Z549" t="s">
        <v>559</v>
      </c>
      <c r="AA549" t="s">
        <v>91</v>
      </c>
    </row>
    <row r="550" spans="1:27" x14ac:dyDescent="0.3">
      <c r="A550" t="s">
        <v>41</v>
      </c>
      <c r="B550">
        <v>23.502400000000002</v>
      </c>
      <c r="C550">
        <v>23.363499999999998</v>
      </c>
      <c r="D550">
        <v>23.0762</v>
      </c>
      <c r="E550" t="s">
        <v>41</v>
      </c>
      <c r="F550" t="s">
        <v>41</v>
      </c>
      <c r="G550">
        <v>23.4252</v>
      </c>
      <c r="H550" t="s">
        <v>41</v>
      </c>
      <c r="K550">
        <v>3</v>
      </c>
      <c r="L550">
        <v>3</v>
      </c>
      <c r="M550">
        <v>3</v>
      </c>
      <c r="N550">
        <v>3.4</v>
      </c>
      <c r="O550">
        <v>3.4</v>
      </c>
      <c r="P550">
        <v>3.4</v>
      </c>
      <c r="Q550">
        <v>115.92</v>
      </c>
      <c r="R550">
        <v>0</v>
      </c>
      <c r="S550">
        <v>19.190000000000001</v>
      </c>
      <c r="T550">
        <v>151130000</v>
      </c>
      <c r="U550">
        <v>8</v>
      </c>
      <c r="V550">
        <v>1</v>
      </c>
      <c r="W550">
        <v>-0.111204</v>
      </c>
      <c r="X550">
        <v>0</v>
      </c>
      <c r="Y550" t="s">
        <v>125</v>
      </c>
      <c r="Z550" t="s">
        <v>125</v>
      </c>
      <c r="AA550" t="s">
        <v>126</v>
      </c>
    </row>
    <row r="551" spans="1:27" x14ac:dyDescent="0.3">
      <c r="A551">
        <v>24.261299999999999</v>
      </c>
      <c r="B551">
        <v>23.991599999999998</v>
      </c>
      <c r="C551">
        <v>23.166499999999999</v>
      </c>
      <c r="D551">
        <v>23.404800000000002</v>
      </c>
      <c r="E551">
        <v>23.804400000000001</v>
      </c>
      <c r="F551">
        <v>23.983499999999999</v>
      </c>
      <c r="G551">
        <v>24.102799999999998</v>
      </c>
      <c r="H551">
        <v>23.381499999999999</v>
      </c>
      <c r="K551">
        <v>10</v>
      </c>
      <c r="L551">
        <v>10</v>
      </c>
      <c r="M551">
        <v>10</v>
      </c>
      <c r="N551">
        <v>5</v>
      </c>
      <c r="O551">
        <v>5</v>
      </c>
      <c r="P551">
        <v>5</v>
      </c>
      <c r="Q551">
        <v>359.36</v>
      </c>
      <c r="R551">
        <v>0</v>
      </c>
      <c r="S551">
        <v>75.858000000000004</v>
      </c>
      <c r="T551">
        <v>283810000</v>
      </c>
      <c r="U551">
        <v>19</v>
      </c>
      <c r="V551">
        <v>0.72071300000000005</v>
      </c>
      <c r="W551">
        <v>-0.111957</v>
      </c>
      <c r="X551">
        <v>-0.37478</v>
      </c>
      <c r="Y551" t="s">
        <v>107</v>
      </c>
      <c r="Z551" t="s">
        <v>107</v>
      </c>
      <c r="AA551" t="s">
        <v>108</v>
      </c>
    </row>
    <row r="552" spans="1:27" x14ac:dyDescent="0.3">
      <c r="A552">
        <v>23.070399999999999</v>
      </c>
      <c r="B552">
        <v>22.9678</v>
      </c>
      <c r="C552">
        <v>23.201699999999999</v>
      </c>
      <c r="D552">
        <v>22.526599999999998</v>
      </c>
      <c r="E552" t="s">
        <v>41</v>
      </c>
      <c r="F552" t="s">
        <v>41</v>
      </c>
      <c r="G552">
        <v>23.0549</v>
      </c>
      <c r="H552" t="s">
        <v>41</v>
      </c>
      <c r="K552">
        <v>3</v>
      </c>
      <c r="L552">
        <v>3</v>
      </c>
      <c r="M552">
        <v>3</v>
      </c>
      <c r="N552">
        <v>7.5</v>
      </c>
      <c r="O552">
        <v>7.5</v>
      </c>
      <c r="P552">
        <v>7.5</v>
      </c>
      <c r="Q552">
        <v>83.591999999999999</v>
      </c>
      <c r="R552">
        <v>0</v>
      </c>
      <c r="S552">
        <v>36.942999999999998</v>
      </c>
      <c r="T552">
        <v>150630000</v>
      </c>
      <c r="U552">
        <v>8</v>
      </c>
      <c r="V552">
        <v>1</v>
      </c>
      <c r="W552">
        <v>-0.113274</v>
      </c>
      <c r="X552">
        <v>0</v>
      </c>
      <c r="Y552" t="s">
        <v>1337</v>
      </c>
      <c r="Z552" t="s">
        <v>1337</v>
      </c>
      <c r="AA552" t="s">
        <v>1338</v>
      </c>
    </row>
    <row r="553" spans="1:27" x14ac:dyDescent="0.3">
      <c r="A553">
        <v>31.014800000000001</v>
      </c>
      <c r="B553">
        <v>30.7668</v>
      </c>
      <c r="C553">
        <v>30.924900000000001</v>
      </c>
      <c r="D553">
        <v>30.780200000000001</v>
      </c>
      <c r="E553">
        <v>30.7075</v>
      </c>
      <c r="F553">
        <v>31.0488</v>
      </c>
      <c r="G553">
        <v>31.1935</v>
      </c>
      <c r="H553">
        <v>30.991199999999999</v>
      </c>
      <c r="K553">
        <v>14</v>
      </c>
      <c r="L553">
        <v>14</v>
      </c>
      <c r="M553">
        <v>14</v>
      </c>
      <c r="N553">
        <v>39.700000000000003</v>
      </c>
      <c r="O553">
        <v>39.700000000000003</v>
      </c>
      <c r="P553">
        <v>39.700000000000003</v>
      </c>
      <c r="Q553">
        <v>63.143999999999998</v>
      </c>
      <c r="R553">
        <v>0</v>
      </c>
      <c r="S553">
        <v>323.31</v>
      </c>
      <c r="T553">
        <v>44369000000</v>
      </c>
      <c r="U553">
        <v>213</v>
      </c>
      <c r="V553">
        <v>0.373199</v>
      </c>
      <c r="W553">
        <v>-0.11358500000000001</v>
      </c>
      <c r="X553">
        <v>-0.962001</v>
      </c>
      <c r="Y553" t="s">
        <v>1166</v>
      </c>
      <c r="Z553" t="s">
        <v>1166</v>
      </c>
      <c r="AA553" t="s">
        <v>1167</v>
      </c>
    </row>
    <row r="554" spans="1:27" x14ac:dyDescent="0.3">
      <c r="A554">
        <v>27.174600000000002</v>
      </c>
      <c r="B554">
        <v>27.121300000000002</v>
      </c>
      <c r="C554">
        <v>27.222000000000001</v>
      </c>
      <c r="D554">
        <v>27.467600000000001</v>
      </c>
      <c r="E554">
        <v>27.332699999999999</v>
      </c>
      <c r="F554">
        <v>27.457599999999999</v>
      </c>
      <c r="G554">
        <v>27.3581</v>
      </c>
      <c r="H554">
        <v>27.3279</v>
      </c>
      <c r="K554">
        <v>10</v>
      </c>
      <c r="L554">
        <v>10</v>
      </c>
      <c r="M554">
        <v>10</v>
      </c>
      <c r="N554">
        <v>31.5</v>
      </c>
      <c r="O554">
        <v>31.5</v>
      </c>
      <c r="P554">
        <v>31.5</v>
      </c>
      <c r="Q554">
        <v>53.061</v>
      </c>
      <c r="R554">
        <v>0</v>
      </c>
      <c r="S554">
        <v>224.72</v>
      </c>
      <c r="T554">
        <v>3622100000</v>
      </c>
      <c r="U554">
        <v>52</v>
      </c>
      <c r="V554">
        <v>0.18670900000000001</v>
      </c>
      <c r="W554">
        <v>-0.122684</v>
      </c>
      <c r="X554">
        <v>-1.4903900000000001</v>
      </c>
      <c r="Y554" t="s">
        <v>145</v>
      </c>
      <c r="Z554" t="s">
        <v>145</v>
      </c>
      <c r="AA554" t="s">
        <v>146</v>
      </c>
    </row>
    <row r="555" spans="1:27" x14ac:dyDescent="0.3">
      <c r="A555">
        <v>27.802199999999999</v>
      </c>
      <c r="B555">
        <v>27.860700000000001</v>
      </c>
      <c r="C555">
        <v>27.982900000000001</v>
      </c>
      <c r="D555">
        <v>27.532599999999999</v>
      </c>
      <c r="E555">
        <v>27.876300000000001</v>
      </c>
      <c r="F555">
        <v>27.867000000000001</v>
      </c>
      <c r="G555">
        <v>27.743099999999998</v>
      </c>
      <c r="H555">
        <v>28.1966</v>
      </c>
      <c r="K555">
        <v>6</v>
      </c>
      <c r="L555">
        <v>6</v>
      </c>
      <c r="M555">
        <v>6</v>
      </c>
      <c r="N555">
        <v>47.2</v>
      </c>
      <c r="O555">
        <v>47.2</v>
      </c>
      <c r="P555">
        <v>47.2</v>
      </c>
      <c r="Q555">
        <v>19.47</v>
      </c>
      <c r="R555">
        <v>0</v>
      </c>
      <c r="S555">
        <v>60.557000000000002</v>
      </c>
      <c r="T555">
        <v>5259900000</v>
      </c>
      <c r="U555">
        <v>45</v>
      </c>
      <c r="V555">
        <v>0.38850400000000002</v>
      </c>
      <c r="W555">
        <v>-0.12614700000000001</v>
      </c>
      <c r="X555">
        <v>-0.92948500000000001</v>
      </c>
      <c r="Y555" t="s">
        <v>441</v>
      </c>
      <c r="Z555" t="s">
        <v>441</v>
      </c>
      <c r="AA555" t="s">
        <v>442</v>
      </c>
    </row>
    <row r="556" spans="1:27" x14ac:dyDescent="0.3">
      <c r="A556">
        <v>23.855499999999999</v>
      </c>
      <c r="B556">
        <v>23.6556</v>
      </c>
      <c r="C556">
        <v>24.151700000000002</v>
      </c>
      <c r="D556">
        <v>23.851400000000002</v>
      </c>
      <c r="E556">
        <v>23.964300000000001</v>
      </c>
      <c r="F556" t="s">
        <v>41</v>
      </c>
      <c r="G556">
        <v>24.119</v>
      </c>
      <c r="H556">
        <v>23.935700000000001</v>
      </c>
      <c r="K556">
        <v>5</v>
      </c>
      <c r="L556">
        <v>5</v>
      </c>
      <c r="M556">
        <v>5</v>
      </c>
      <c r="N556">
        <v>9</v>
      </c>
      <c r="O556">
        <v>9</v>
      </c>
      <c r="P556">
        <v>9</v>
      </c>
      <c r="Q556">
        <v>90.332999999999998</v>
      </c>
      <c r="R556">
        <v>0</v>
      </c>
      <c r="S556">
        <v>87.094999999999999</v>
      </c>
      <c r="T556">
        <v>353960000</v>
      </c>
      <c r="U556">
        <v>14</v>
      </c>
      <c r="V556">
        <v>0.37106600000000001</v>
      </c>
      <c r="W556">
        <v>-0.12779699999999999</v>
      </c>
      <c r="X556">
        <v>-0.98229299999999997</v>
      </c>
      <c r="Y556" t="s">
        <v>381</v>
      </c>
      <c r="Z556" t="s">
        <v>381</v>
      </c>
      <c r="AA556" t="s">
        <v>382</v>
      </c>
    </row>
    <row r="557" spans="1:27" x14ac:dyDescent="0.3">
      <c r="A557">
        <v>23.534800000000001</v>
      </c>
      <c r="B557">
        <v>23.2683</v>
      </c>
      <c r="C557" t="s">
        <v>41</v>
      </c>
      <c r="D557">
        <v>23.075600000000001</v>
      </c>
      <c r="E557">
        <v>23.420999999999999</v>
      </c>
      <c r="F557" t="s">
        <v>41</v>
      </c>
      <c r="G557" t="s">
        <v>41</v>
      </c>
      <c r="H557" t="s">
        <v>41</v>
      </c>
      <c r="K557">
        <v>4</v>
      </c>
      <c r="L557">
        <v>4</v>
      </c>
      <c r="M557">
        <v>4</v>
      </c>
      <c r="N557">
        <v>12.4</v>
      </c>
      <c r="O557">
        <v>12.4</v>
      </c>
      <c r="P557">
        <v>12.4</v>
      </c>
      <c r="Q557">
        <v>53.343000000000004</v>
      </c>
      <c r="R557">
        <v>0</v>
      </c>
      <c r="S557">
        <v>30.242999999999999</v>
      </c>
      <c r="T557">
        <v>168650000</v>
      </c>
      <c r="U557">
        <v>8</v>
      </c>
      <c r="V557">
        <v>1</v>
      </c>
      <c r="W557">
        <v>-0.128081</v>
      </c>
      <c r="X557">
        <v>0</v>
      </c>
      <c r="Y557" t="s">
        <v>498</v>
      </c>
      <c r="Z557" t="s">
        <v>498</v>
      </c>
      <c r="AA557" t="s">
        <v>91</v>
      </c>
    </row>
    <row r="558" spans="1:27" x14ac:dyDescent="0.3">
      <c r="A558">
        <v>29.919699999999999</v>
      </c>
      <c r="B558">
        <v>29.9452</v>
      </c>
      <c r="C558">
        <v>29.9756</v>
      </c>
      <c r="D558">
        <v>29.8733</v>
      </c>
      <c r="E558">
        <v>29.737400000000001</v>
      </c>
      <c r="F558">
        <v>30.069800000000001</v>
      </c>
      <c r="G558">
        <v>30.179600000000001</v>
      </c>
      <c r="H558">
        <v>30.241599999999998</v>
      </c>
      <c r="K558">
        <v>14</v>
      </c>
      <c r="L558">
        <v>14</v>
      </c>
      <c r="M558">
        <v>12</v>
      </c>
      <c r="N558">
        <v>35</v>
      </c>
      <c r="O558">
        <v>35</v>
      </c>
      <c r="P558">
        <v>31.1</v>
      </c>
      <c r="Q558">
        <v>58.762999999999998</v>
      </c>
      <c r="R558">
        <v>0</v>
      </c>
      <c r="S558">
        <v>323.31</v>
      </c>
      <c r="T558">
        <v>23763000000</v>
      </c>
      <c r="U558">
        <v>108</v>
      </c>
      <c r="V558">
        <v>0.303564</v>
      </c>
      <c r="W558">
        <v>-0.128692</v>
      </c>
      <c r="X558">
        <v>-1.1250100000000001</v>
      </c>
      <c r="Y558" t="s">
        <v>294</v>
      </c>
      <c r="Z558" t="s">
        <v>294</v>
      </c>
      <c r="AA558" t="s">
        <v>295</v>
      </c>
    </row>
    <row r="559" spans="1:27" x14ac:dyDescent="0.3">
      <c r="A559">
        <v>26.507100000000001</v>
      </c>
      <c r="B559">
        <v>26.933499999999999</v>
      </c>
      <c r="C559">
        <v>26.8903</v>
      </c>
      <c r="D559">
        <v>26.171700000000001</v>
      </c>
      <c r="E559">
        <v>26.843299999999999</v>
      </c>
      <c r="F559">
        <v>26.6784</v>
      </c>
      <c r="G559">
        <v>26.777799999999999</v>
      </c>
      <c r="H559">
        <v>26.7182</v>
      </c>
      <c r="K559">
        <v>11</v>
      </c>
      <c r="L559">
        <v>11</v>
      </c>
      <c r="M559">
        <v>11</v>
      </c>
      <c r="N559">
        <v>48</v>
      </c>
      <c r="O559">
        <v>48</v>
      </c>
      <c r="P559">
        <v>48</v>
      </c>
      <c r="Q559">
        <v>38.685000000000002</v>
      </c>
      <c r="R559">
        <v>0</v>
      </c>
      <c r="S559">
        <v>216.16</v>
      </c>
      <c r="T559">
        <v>2210000000</v>
      </c>
      <c r="U559">
        <v>60</v>
      </c>
      <c r="V559">
        <v>0.50726599999999999</v>
      </c>
      <c r="W559">
        <v>-0.12878500000000001</v>
      </c>
      <c r="X559">
        <v>-0.70495699999999994</v>
      </c>
      <c r="Y559" t="s">
        <v>921</v>
      </c>
      <c r="Z559" t="s">
        <v>921</v>
      </c>
      <c r="AA559" t="s">
        <v>922</v>
      </c>
    </row>
    <row r="560" spans="1:27" x14ac:dyDescent="0.3">
      <c r="A560">
        <v>27.104399999999998</v>
      </c>
      <c r="B560">
        <v>27.245799999999999</v>
      </c>
      <c r="C560">
        <v>26.923400000000001</v>
      </c>
      <c r="D560">
        <v>27.403400000000001</v>
      </c>
      <c r="E560">
        <v>27.227799999999998</v>
      </c>
      <c r="F560">
        <v>26.977599999999999</v>
      </c>
      <c r="G560">
        <v>27.555900000000001</v>
      </c>
      <c r="H560">
        <v>27.4529</v>
      </c>
      <c r="K560">
        <v>11</v>
      </c>
      <c r="L560">
        <v>11</v>
      </c>
      <c r="M560">
        <v>11</v>
      </c>
      <c r="N560">
        <v>48.6</v>
      </c>
      <c r="O560">
        <v>48.6</v>
      </c>
      <c r="P560">
        <v>48.6</v>
      </c>
      <c r="Q560">
        <v>32.753999999999998</v>
      </c>
      <c r="R560">
        <v>0</v>
      </c>
      <c r="S560">
        <v>214.71</v>
      </c>
      <c r="T560">
        <v>3515200000</v>
      </c>
      <c r="U560">
        <v>64</v>
      </c>
      <c r="V560">
        <v>0.44456699999999999</v>
      </c>
      <c r="W560">
        <v>-0.13428300000000001</v>
      </c>
      <c r="X560">
        <v>-0.81810000000000005</v>
      </c>
      <c r="Y560" t="s">
        <v>605</v>
      </c>
      <c r="Z560" t="s">
        <v>605</v>
      </c>
      <c r="AA560" t="s">
        <v>606</v>
      </c>
    </row>
    <row r="561" spans="1:27" x14ac:dyDescent="0.3">
      <c r="A561">
        <v>24.493400000000001</v>
      </c>
      <c r="B561">
        <v>25.325099999999999</v>
      </c>
      <c r="C561">
        <v>24.873000000000001</v>
      </c>
      <c r="D561">
        <v>24.912700000000001</v>
      </c>
      <c r="E561">
        <v>25.151</v>
      </c>
      <c r="F561">
        <v>24.731200000000001</v>
      </c>
      <c r="G561">
        <v>25.297499999999999</v>
      </c>
      <c r="H561">
        <v>24.9619</v>
      </c>
      <c r="K561">
        <v>6</v>
      </c>
      <c r="L561">
        <v>6</v>
      </c>
      <c r="M561">
        <v>6</v>
      </c>
      <c r="N561">
        <v>22.5</v>
      </c>
      <c r="O561">
        <v>22.5</v>
      </c>
      <c r="P561">
        <v>22.5</v>
      </c>
      <c r="Q561">
        <v>42.802</v>
      </c>
      <c r="R561">
        <v>0</v>
      </c>
      <c r="S561">
        <v>84.165000000000006</v>
      </c>
      <c r="T561">
        <v>614860000</v>
      </c>
      <c r="U561">
        <v>39</v>
      </c>
      <c r="V561">
        <v>0.54518100000000003</v>
      </c>
      <c r="W561">
        <v>-0.13433100000000001</v>
      </c>
      <c r="X561">
        <v>-0.64105199999999996</v>
      </c>
      <c r="Y561" t="s">
        <v>1250</v>
      </c>
      <c r="Z561" t="s">
        <v>1251</v>
      </c>
      <c r="AA561" t="s">
        <v>1252</v>
      </c>
    </row>
    <row r="562" spans="1:27" x14ac:dyDescent="0.3">
      <c r="A562">
        <v>24.887499999999999</v>
      </c>
      <c r="B562">
        <v>24.779199999999999</v>
      </c>
      <c r="C562">
        <v>25.225300000000001</v>
      </c>
      <c r="D562">
        <v>24.679400000000001</v>
      </c>
      <c r="E562">
        <v>24.889199999999999</v>
      </c>
      <c r="F562">
        <v>25.061499999999999</v>
      </c>
      <c r="G562">
        <v>25.233799999999999</v>
      </c>
      <c r="H562">
        <v>24.9376</v>
      </c>
      <c r="K562">
        <v>8</v>
      </c>
      <c r="L562">
        <v>7</v>
      </c>
      <c r="M562">
        <v>7</v>
      </c>
      <c r="N562">
        <v>20.399999999999999</v>
      </c>
      <c r="O562">
        <v>18.3</v>
      </c>
      <c r="P562">
        <v>18.3</v>
      </c>
      <c r="Q562">
        <v>63.232999999999997</v>
      </c>
      <c r="R562">
        <v>0</v>
      </c>
      <c r="S562">
        <v>107.26</v>
      </c>
      <c r="T562">
        <v>740850000</v>
      </c>
      <c r="U562">
        <v>30</v>
      </c>
      <c r="V562">
        <v>0.36780600000000002</v>
      </c>
      <c r="W562">
        <v>-0.137684</v>
      </c>
      <c r="X562">
        <v>-0.97370900000000005</v>
      </c>
      <c r="Y562" t="s">
        <v>1219</v>
      </c>
      <c r="Z562" t="s">
        <v>1219</v>
      </c>
      <c r="AA562" t="s">
        <v>1220</v>
      </c>
    </row>
    <row r="563" spans="1:27" x14ac:dyDescent="0.3">
      <c r="A563">
        <v>23.849699999999999</v>
      </c>
      <c r="B563">
        <v>24.2897</v>
      </c>
      <c r="C563">
        <v>23.642499999999998</v>
      </c>
      <c r="D563">
        <v>24.127700000000001</v>
      </c>
      <c r="E563">
        <v>23.725200000000001</v>
      </c>
      <c r="F563">
        <v>24.079000000000001</v>
      </c>
      <c r="G563">
        <v>24.619499999999999</v>
      </c>
      <c r="H563">
        <v>24.048999999999999</v>
      </c>
      <c r="K563">
        <v>3</v>
      </c>
      <c r="L563">
        <v>3</v>
      </c>
      <c r="M563">
        <v>3</v>
      </c>
      <c r="N563">
        <v>19.600000000000001</v>
      </c>
      <c r="O563">
        <v>19.600000000000001</v>
      </c>
      <c r="P563">
        <v>19.600000000000001</v>
      </c>
      <c r="Q563">
        <v>27.103999999999999</v>
      </c>
      <c r="R563">
        <v>0</v>
      </c>
      <c r="S563">
        <v>36.459000000000003</v>
      </c>
      <c r="T563">
        <v>403170000</v>
      </c>
      <c r="U563">
        <v>16</v>
      </c>
      <c r="V563">
        <v>0.57047099999999995</v>
      </c>
      <c r="W563">
        <v>-0.14077700000000001</v>
      </c>
      <c r="X563">
        <v>-0.59997699999999998</v>
      </c>
      <c r="Y563" t="s">
        <v>902</v>
      </c>
      <c r="Z563" t="s">
        <v>902</v>
      </c>
      <c r="AA563" t="s">
        <v>903</v>
      </c>
    </row>
    <row r="564" spans="1:27" x14ac:dyDescent="0.3">
      <c r="A564">
        <v>24.922699999999999</v>
      </c>
      <c r="B564">
        <v>25.269400000000001</v>
      </c>
      <c r="C564">
        <v>24.963699999999999</v>
      </c>
      <c r="D564">
        <v>25.261299999999999</v>
      </c>
      <c r="E564">
        <v>25.041799999999999</v>
      </c>
      <c r="F564">
        <v>25.311699999999998</v>
      </c>
      <c r="G564">
        <v>25.228899999999999</v>
      </c>
      <c r="H564">
        <v>25.416499999999999</v>
      </c>
      <c r="K564">
        <v>7</v>
      </c>
      <c r="L564">
        <v>7</v>
      </c>
      <c r="M564">
        <v>7</v>
      </c>
      <c r="N564">
        <v>8.6999999999999993</v>
      </c>
      <c r="O564">
        <v>8.6999999999999993</v>
      </c>
      <c r="P564">
        <v>8.6999999999999993</v>
      </c>
      <c r="Q564">
        <v>119.87</v>
      </c>
      <c r="R564">
        <v>0</v>
      </c>
      <c r="S564">
        <v>103.19</v>
      </c>
      <c r="T564">
        <v>847530000</v>
      </c>
      <c r="U564">
        <v>27</v>
      </c>
      <c r="V564">
        <v>0.27981800000000001</v>
      </c>
      <c r="W564">
        <v>-0.145478</v>
      </c>
      <c r="X564">
        <v>-1.18774</v>
      </c>
      <c r="Y564" t="s">
        <v>635</v>
      </c>
      <c r="Z564" t="s">
        <v>635</v>
      </c>
      <c r="AA564" t="s">
        <v>636</v>
      </c>
    </row>
    <row r="565" spans="1:27" x14ac:dyDescent="0.3">
      <c r="A565">
        <v>28.169599999999999</v>
      </c>
      <c r="B565">
        <v>28.118500000000001</v>
      </c>
      <c r="C565">
        <v>28.223600000000001</v>
      </c>
      <c r="D565">
        <v>27.916599999999999</v>
      </c>
      <c r="E565">
        <v>28.077999999999999</v>
      </c>
      <c r="F565">
        <v>28.409700000000001</v>
      </c>
      <c r="G565">
        <v>28.1602</v>
      </c>
      <c r="H565">
        <v>28.365200000000002</v>
      </c>
      <c r="K565">
        <v>25</v>
      </c>
      <c r="L565">
        <v>25</v>
      </c>
      <c r="M565">
        <v>25</v>
      </c>
      <c r="N565">
        <v>9.6</v>
      </c>
      <c r="O565">
        <v>9.6</v>
      </c>
      <c r="P565">
        <v>9.6</v>
      </c>
      <c r="Q565">
        <v>366.17</v>
      </c>
      <c r="R565">
        <v>0</v>
      </c>
      <c r="S565">
        <v>323.31</v>
      </c>
      <c r="T565">
        <v>6904800000</v>
      </c>
      <c r="U565">
        <v>138</v>
      </c>
      <c r="V565">
        <v>0.21016299999999999</v>
      </c>
      <c r="W565">
        <v>-0.14619699999999999</v>
      </c>
      <c r="X565">
        <v>-1.4030899999999999</v>
      </c>
      <c r="Y565" t="s">
        <v>461</v>
      </c>
      <c r="Z565" t="s">
        <v>461</v>
      </c>
      <c r="AA565" t="s">
        <v>462</v>
      </c>
    </row>
    <row r="566" spans="1:27" x14ac:dyDescent="0.3">
      <c r="A566">
        <v>29.174499999999998</v>
      </c>
      <c r="B566">
        <v>28.9162</v>
      </c>
      <c r="C566">
        <v>28.982099999999999</v>
      </c>
      <c r="D566">
        <v>28.9709</v>
      </c>
      <c r="E566">
        <v>28.913399999999999</v>
      </c>
      <c r="F566">
        <v>29.260200000000001</v>
      </c>
      <c r="G566">
        <v>29.270299999999999</v>
      </c>
      <c r="H566">
        <v>29.190100000000001</v>
      </c>
      <c r="K566">
        <v>12</v>
      </c>
      <c r="L566">
        <v>12</v>
      </c>
      <c r="M566">
        <v>12</v>
      </c>
      <c r="N566">
        <v>18.600000000000001</v>
      </c>
      <c r="O566">
        <v>18.600000000000001</v>
      </c>
      <c r="P566">
        <v>18.600000000000001</v>
      </c>
      <c r="Q566">
        <v>100.1</v>
      </c>
      <c r="R566">
        <v>0</v>
      </c>
      <c r="S566">
        <v>314.92</v>
      </c>
      <c r="T566">
        <v>13142000000</v>
      </c>
      <c r="U566">
        <v>103</v>
      </c>
      <c r="V566">
        <v>0.19381100000000001</v>
      </c>
      <c r="W566">
        <v>-0.147562</v>
      </c>
      <c r="X566">
        <v>-1.4629300000000001</v>
      </c>
      <c r="Y566" t="s">
        <v>1272</v>
      </c>
      <c r="Z566" t="s">
        <v>1272</v>
      </c>
      <c r="AA566" t="s">
        <v>1273</v>
      </c>
    </row>
    <row r="567" spans="1:27" x14ac:dyDescent="0.3">
      <c r="A567">
        <v>26.314499999999999</v>
      </c>
      <c r="B567">
        <v>26.464400000000001</v>
      </c>
      <c r="C567">
        <v>26.107299999999999</v>
      </c>
      <c r="D567">
        <v>26.856999999999999</v>
      </c>
      <c r="E567">
        <v>26.6706</v>
      </c>
      <c r="F567">
        <v>26.512799999999999</v>
      </c>
      <c r="G567">
        <v>26.523199999999999</v>
      </c>
      <c r="H567">
        <v>26.6328</v>
      </c>
      <c r="K567">
        <v>9</v>
      </c>
      <c r="L567">
        <v>9</v>
      </c>
      <c r="M567">
        <v>9</v>
      </c>
      <c r="N567">
        <v>63.5</v>
      </c>
      <c r="O567">
        <v>63.5</v>
      </c>
      <c r="P567">
        <v>63.5</v>
      </c>
      <c r="Q567">
        <v>16.844999999999999</v>
      </c>
      <c r="R567">
        <v>0</v>
      </c>
      <c r="S567">
        <v>191.91</v>
      </c>
      <c r="T567">
        <v>2057600000</v>
      </c>
      <c r="U567">
        <v>58</v>
      </c>
      <c r="V567">
        <v>0.39617200000000002</v>
      </c>
      <c r="W567">
        <v>-0.149057</v>
      </c>
      <c r="X567">
        <v>-0.91356300000000001</v>
      </c>
      <c r="Y567" t="s">
        <v>761</v>
      </c>
      <c r="Z567" t="s">
        <v>761</v>
      </c>
      <c r="AA567" t="s">
        <v>762</v>
      </c>
    </row>
    <row r="568" spans="1:27" x14ac:dyDescent="0.3">
      <c r="A568">
        <v>23.145099999999999</v>
      </c>
      <c r="B568">
        <v>23.6464</v>
      </c>
      <c r="C568">
        <v>23.151299999999999</v>
      </c>
      <c r="D568">
        <v>23.420300000000001</v>
      </c>
      <c r="E568">
        <v>23.605599999999999</v>
      </c>
      <c r="F568">
        <v>23.360199999999999</v>
      </c>
      <c r="G568">
        <v>23.507000000000001</v>
      </c>
      <c r="H568">
        <v>23.509699999999999</v>
      </c>
      <c r="K568">
        <v>6</v>
      </c>
      <c r="L568">
        <v>6</v>
      </c>
      <c r="M568">
        <v>6</v>
      </c>
      <c r="N568">
        <v>11.2</v>
      </c>
      <c r="O568">
        <v>11.2</v>
      </c>
      <c r="P568">
        <v>11.2</v>
      </c>
      <c r="Q568">
        <v>66.802999999999997</v>
      </c>
      <c r="R568">
        <v>0</v>
      </c>
      <c r="S568">
        <v>36.893999999999998</v>
      </c>
      <c r="T568">
        <v>241970000</v>
      </c>
      <c r="U568">
        <v>10</v>
      </c>
      <c r="V568">
        <v>0.28054800000000002</v>
      </c>
      <c r="W568">
        <v>-0.15484999999999999</v>
      </c>
      <c r="X568">
        <v>-1.18574</v>
      </c>
      <c r="Y568" t="s">
        <v>424</v>
      </c>
      <c r="Z568" t="s">
        <v>424</v>
      </c>
      <c r="AA568" t="s">
        <v>425</v>
      </c>
    </row>
    <row r="569" spans="1:27" x14ac:dyDescent="0.3">
      <c r="A569">
        <v>29.047000000000001</v>
      </c>
      <c r="B569">
        <v>28.8629</v>
      </c>
      <c r="C569">
        <v>28.982399999999998</v>
      </c>
      <c r="D569">
        <v>28.755299999999998</v>
      </c>
      <c r="E569">
        <v>28.91</v>
      </c>
      <c r="F569">
        <v>29.0474</v>
      </c>
      <c r="G569">
        <v>29.045000000000002</v>
      </c>
      <c r="H569">
        <v>29.265999999999998</v>
      </c>
      <c r="K569">
        <v>13</v>
      </c>
      <c r="L569">
        <v>13</v>
      </c>
      <c r="M569">
        <v>13</v>
      </c>
      <c r="N569">
        <v>16.5</v>
      </c>
      <c r="O569">
        <v>16.5</v>
      </c>
      <c r="P569">
        <v>16.5</v>
      </c>
      <c r="Q569">
        <v>153.08000000000001</v>
      </c>
      <c r="R569">
        <v>0</v>
      </c>
      <c r="S569">
        <v>310.31</v>
      </c>
      <c r="T569">
        <v>12393000000</v>
      </c>
      <c r="U569">
        <v>92</v>
      </c>
      <c r="V569">
        <v>0.164328</v>
      </c>
      <c r="W569">
        <v>-0.155225</v>
      </c>
      <c r="X569">
        <v>-1.5838099999999999</v>
      </c>
      <c r="Y569" t="s">
        <v>1408</v>
      </c>
      <c r="Z569" t="s">
        <v>1408</v>
      </c>
      <c r="AA569" t="s">
        <v>1409</v>
      </c>
    </row>
    <row r="570" spans="1:27" x14ac:dyDescent="0.3">
      <c r="A570">
        <v>23.003</v>
      </c>
      <c r="B570">
        <v>23.366900000000001</v>
      </c>
      <c r="C570">
        <v>23.4497</v>
      </c>
      <c r="D570">
        <v>23.870799999999999</v>
      </c>
      <c r="E570" t="s">
        <v>41</v>
      </c>
      <c r="F570">
        <v>23.2545</v>
      </c>
      <c r="G570" t="s">
        <v>41</v>
      </c>
      <c r="H570">
        <v>23.9023</v>
      </c>
      <c r="K570">
        <v>4</v>
      </c>
      <c r="L570">
        <v>4</v>
      </c>
      <c r="M570">
        <v>4</v>
      </c>
      <c r="N570">
        <v>15.5</v>
      </c>
      <c r="O570">
        <v>15.5</v>
      </c>
      <c r="P570">
        <v>15.5</v>
      </c>
      <c r="Q570">
        <v>26.036999999999999</v>
      </c>
      <c r="R570">
        <v>0</v>
      </c>
      <c r="S570">
        <v>25.974</v>
      </c>
      <c r="T570">
        <v>257600000</v>
      </c>
      <c r="U570">
        <v>16</v>
      </c>
      <c r="V570">
        <v>0.66401200000000005</v>
      </c>
      <c r="W570">
        <v>-0.155809</v>
      </c>
      <c r="X570">
        <v>-0.46820499999999998</v>
      </c>
      <c r="Y570" t="s">
        <v>1176</v>
      </c>
      <c r="Z570" t="s">
        <v>1176</v>
      </c>
      <c r="AA570" t="s">
        <v>1177</v>
      </c>
    </row>
    <row r="571" spans="1:27" x14ac:dyDescent="0.3">
      <c r="A571">
        <v>28.6386</v>
      </c>
      <c r="B571">
        <v>28.7178</v>
      </c>
      <c r="C571">
        <v>29.004799999999999</v>
      </c>
      <c r="D571">
        <v>28.892399999999999</v>
      </c>
      <c r="E571">
        <v>28.5044</v>
      </c>
      <c r="F571">
        <v>28.738700000000001</v>
      </c>
      <c r="G571">
        <v>29.457000000000001</v>
      </c>
      <c r="H571">
        <v>29.209599999999998</v>
      </c>
      <c r="K571">
        <v>7</v>
      </c>
      <c r="L571">
        <v>7</v>
      </c>
      <c r="M571">
        <v>7</v>
      </c>
      <c r="N571">
        <v>4.9000000000000004</v>
      </c>
      <c r="O571">
        <v>4.9000000000000004</v>
      </c>
      <c r="P571">
        <v>4.9000000000000004</v>
      </c>
      <c r="Q571">
        <v>241.72</v>
      </c>
      <c r="R571">
        <v>0</v>
      </c>
      <c r="S571">
        <v>323.31</v>
      </c>
      <c r="T571">
        <v>10894000000</v>
      </c>
      <c r="U571">
        <v>87</v>
      </c>
      <c r="V571">
        <v>0.50651500000000005</v>
      </c>
      <c r="W571">
        <v>-0.16402700000000001</v>
      </c>
      <c r="X571">
        <v>-0.70625400000000005</v>
      </c>
      <c r="Y571" t="s">
        <v>983</v>
      </c>
      <c r="Z571" t="s">
        <v>983</v>
      </c>
      <c r="AA571" t="s">
        <v>984</v>
      </c>
    </row>
    <row r="572" spans="1:27" x14ac:dyDescent="0.3">
      <c r="A572">
        <v>27.0183</v>
      </c>
      <c r="B572">
        <v>27.436</v>
      </c>
      <c r="C572">
        <v>27.259799999999998</v>
      </c>
      <c r="D572">
        <v>27.501000000000001</v>
      </c>
      <c r="E572">
        <v>27.501100000000001</v>
      </c>
      <c r="F572">
        <v>27.210799999999999</v>
      </c>
      <c r="G572">
        <v>27.6569</v>
      </c>
      <c r="H572">
        <v>27.540400000000002</v>
      </c>
      <c r="K572">
        <v>11</v>
      </c>
      <c r="L572">
        <v>11</v>
      </c>
      <c r="M572">
        <v>11</v>
      </c>
      <c r="N572">
        <v>54.6</v>
      </c>
      <c r="O572">
        <v>54.6</v>
      </c>
      <c r="P572">
        <v>54.6</v>
      </c>
      <c r="Q572">
        <v>37.015000000000001</v>
      </c>
      <c r="R572">
        <v>0</v>
      </c>
      <c r="S572">
        <v>137.80000000000001</v>
      </c>
      <c r="T572">
        <v>3721200000</v>
      </c>
      <c r="U572">
        <v>72</v>
      </c>
      <c r="V572">
        <v>0.27255600000000002</v>
      </c>
      <c r="W572">
        <v>-0.17352000000000001</v>
      </c>
      <c r="X572">
        <v>-1.20783</v>
      </c>
      <c r="Y572" t="s">
        <v>625</v>
      </c>
      <c r="Z572" t="s">
        <v>625</v>
      </c>
      <c r="AA572" t="s">
        <v>626</v>
      </c>
    </row>
    <row r="573" spans="1:27" x14ac:dyDescent="0.3">
      <c r="A573">
        <v>24.648800000000001</v>
      </c>
      <c r="B573">
        <v>24.964700000000001</v>
      </c>
      <c r="C573">
        <v>25.137899999999998</v>
      </c>
      <c r="D573">
        <v>24.699000000000002</v>
      </c>
      <c r="E573" t="s">
        <v>41</v>
      </c>
      <c r="F573">
        <v>25.005500000000001</v>
      </c>
      <c r="G573" t="s">
        <v>41</v>
      </c>
      <c r="H573">
        <v>25.072099999999999</v>
      </c>
      <c r="K573">
        <v>5</v>
      </c>
      <c r="L573">
        <v>5</v>
      </c>
      <c r="M573">
        <v>5</v>
      </c>
      <c r="N573">
        <v>5.8</v>
      </c>
      <c r="O573">
        <v>5.8</v>
      </c>
      <c r="P573">
        <v>5.8</v>
      </c>
      <c r="Q573">
        <v>167.45</v>
      </c>
      <c r="R573">
        <v>0</v>
      </c>
      <c r="S573">
        <v>33.884999999999998</v>
      </c>
      <c r="T573">
        <v>665280000</v>
      </c>
      <c r="U573">
        <v>10</v>
      </c>
      <c r="V573">
        <v>0.36774800000000002</v>
      </c>
      <c r="W573">
        <v>-0.176205</v>
      </c>
      <c r="X573">
        <v>-1.01444</v>
      </c>
      <c r="Y573" t="s">
        <v>1402</v>
      </c>
      <c r="Z573" t="s">
        <v>1402</v>
      </c>
      <c r="AA573" t="s">
        <v>1403</v>
      </c>
    </row>
    <row r="574" spans="1:27" x14ac:dyDescent="0.3">
      <c r="A574">
        <v>25.002600000000001</v>
      </c>
      <c r="B574">
        <v>25.1584</v>
      </c>
      <c r="C574">
        <v>24.9771</v>
      </c>
      <c r="D574">
        <v>25.248999999999999</v>
      </c>
      <c r="E574">
        <v>24.953600000000002</v>
      </c>
      <c r="F574" t="s">
        <v>41</v>
      </c>
      <c r="G574">
        <v>25.557300000000001</v>
      </c>
      <c r="H574">
        <v>25.308199999999999</v>
      </c>
      <c r="K574">
        <v>12</v>
      </c>
      <c r="L574">
        <v>12</v>
      </c>
      <c r="M574">
        <v>12</v>
      </c>
      <c r="N574">
        <v>25.2</v>
      </c>
      <c r="O574">
        <v>25.2</v>
      </c>
      <c r="P574">
        <v>25.2</v>
      </c>
      <c r="Q574">
        <v>85.337000000000003</v>
      </c>
      <c r="R574">
        <v>0</v>
      </c>
      <c r="S574">
        <v>153.81</v>
      </c>
      <c r="T574">
        <v>835000000</v>
      </c>
      <c r="U574">
        <v>29</v>
      </c>
      <c r="V574">
        <v>0.33500600000000003</v>
      </c>
      <c r="W574">
        <v>-0.176291</v>
      </c>
      <c r="X574">
        <v>-1.0664</v>
      </c>
      <c r="Y574" t="s">
        <v>906</v>
      </c>
      <c r="Z574" t="s">
        <v>906</v>
      </c>
      <c r="AA574" t="s">
        <v>907</v>
      </c>
    </row>
    <row r="575" spans="1:27" x14ac:dyDescent="0.3">
      <c r="A575">
        <v>23.817</v>
      </c>
      <c r="B575">
        <v>23.900600000000001</v>
      </c>
      <c r="C575">
        <v>24.054500000000001</v>
      </c>
      <c r="D575">
        <v>23.167300000000001</v>
      </c>
      <c r="E575">
        <v>23.797000000000001</v>
      </c>
      <c r="F575">
        <v>23.843800000000002</v>
      </c>
      <c r="G575">
        <v>24.620699999999999</v>
      </c>
      <c r="H575">
        <v>23.4025</v>
      </c>
      <c r="K575">
        <v>9</v>
      </c>
      <c r="L575">
        <v>9</v>
      </c>
      <c r="M575">
        <v>9</v>
      </c>
      <c r="N575">
        <v>30.9</v>
      </c>
      <c r="O575">
        <v>30.9</v>
      </c>
      <c r="P575">
        <v>30.9</v>
      </c>
      <c r="Q575">
        <v>45.801000000000002</v>
      </c>
      <c r="R575">
        <v>0</v>
      </c>
      <c r="S575">
        <v>87.472999999999999</v>
      </c>
      <c r="T575">
        <v>339150000</v>
      </c>
      <c r="U575">
        <v>22</v>
      </c>
      <c r="V575">
        <v>0.59321900000000005</v>
      </c>
      <c r="W575">
        <v>-0.18115400000000001</v>
      </c>
      <c r="X575">
        <v>-0.56395899999999999</v>
      </c>
      <c r="Y575" t="s">
        <v>710</v>
      </c>
      <c r="Z575" t="s">
        <v>710</v>
      </c>
      <c r="AA575" t="s">
        <v>711</v>
      </c>
    </row>
    <row r="576" spans="1:27" x14ac:dyDescent="0.3">
      <c r="A576">
        <v>24.479800000000001</v>
      </c>
      <c r="B576">
        <v>24.516999999999999</v>
      </c>
      <c r="C576">
        <v>25.029900000000001</v>
      </c>
      <c r="D576">
        <v>24.479099999999999</v>
      </c>
      <c r="E576">
        <v>24.447600000000001</v>
      </c>
      <c r="F576">
        <v>25.323599999999999</v>
      </c>
      <c r="G576">
        <v>24.806799999999999</v>
      </c>
      <c r="H576">
        <v>24.691500000000001</v>
      </c>
      <c r="K576">
        <v>3</v>
      </c>
      <c r="L576">
        <v>3</v>
      </c>
      <c r="M576">
        <v>3</v>
      </c>
      <c r="N576">
        <v>17.600000000000001</v>
      </c>
      <c r="O576">
        <v>17.600000000000001</v>
      </c>
      <c r="P576">
        <v>17.600000000000001</v>
      </c>
      <c r="Q576">
        <v>24.864000000000001</v>
      </c>
      <c r="R576">
        <v>0</v>
      </c>
      <c r="S576">
        <v>45.985999999999997</v>
      </c>
      <c r="T576">
        <v>658550000</v>
      </c>
      <c r="U576">
        <v>11</v>
      </c>
      <c r="V576">
        <v>0.43550899999999998</v>
      </c>
      <c r="W576">
        <v>-0.19093599999999999</v>
      </c>
      <c r="X576">
        <v>-0.83536200000000005</v>
      </c>
      <c r="Y576" t="s">
        <v>707</v>
      </c>
      <c r="Z576" t="s">
        <v>707</v>
      </c>
      <c r="AA576" t="s">
        <v>708</v>
      </c>
    </row>
    <row r="577" spans="1:27" x14ac:dyDescent="0.3">
      <c r="A577">
        <v>23.965299999999999</v>
      </c>
      <c r="B577">
        <v>24.6876</v>
      </c>
      <c r="C577">
        <v>25.532499999999999</v>
      </c>
      <c r="D577">
        <v>24.479299999999999</v>
      </c>
      <c r="E577">
        <v>25.394200000000001</v>
      </c>
      <c r="F577" t="s">
        <v>41</v>
      </c>
      <c r="G577">
        <v>24.321100000000001</v>
      </c>
      <c r="H577" t="s">
        <v>41</v>
      </c>
      <c r="K577">
        <v>5</v>
      </c>
      <c r="L577">
        <v>5</v>
      </c>
      <c r="M577">
        <v>5</v>
      </c>
      <c r="N577">
        <v>28.8</v>
      </c>
      <c r="O577">
        <v>28.8</v>
      </c>
      <c r="P577">
        <v>28.8</v>
      </c>
      <c r="Q577">
        <v>32.109000000000002</v>
      </c>
      <c r="R577">
        <v>0</v>
      </c>
      <c r="S577">
        <v>82.418999999999997</v>
      </c>
      <c r="T577">
        <v>492930000</v>
      </c>
      <c r="U577">
        <v>17</v>
      </c>
      <c r="V577">
        <v>0.76155099999999998</v>
      </c>
      <c r="W577">
        <v>-0.191493</v>
      </c>
      <c r="X577">
        <v>-0.32488400000000001</v>
      </c>
      <c r="Y577" t="s">
        <v>919</v>
      </c>
      <c r="Z577" t="s">
        <v>919</v>
      </c>
      <c r="AA577" t="s">
        <v>91</v>
      </c>
    </row>
    <row r="578" spans="1:27" x14ac:dyDescent="0.3">
      <c r="A578">
        <v>26.677299999999999</v>
      </c>
      <c r="B578">
        <v>27.178599999999999</v>
      </c>
      <c r="C578">
        <v>27.081499999999998</v>
      </c>
      <c r="D578">
        <v>26.5764</v>
      </c>
      <c r="E578">
        <v>26.974799999999998</v>
      </c>
      <c r="F578">
        <v>27.2835</v>
      </c>
      <c r="G578">
        <v>27.1187</v>
      </c>
      <c r="H578">
        <v>26.906600000000001</v>
      </c>
      <c r="K578">
        <v>12</v>
      </c>
      <c r="L578">
        <v>4</v>
      </c>
      <c r="M578">
        <v>4</v>
      </c>
      <c r="N578">
        <v>21.2</v>
      </c>
      <c r="O578">
        <v>7.6</v>
      </c>
      <c r="P578">
        <v>7.6</v>
      </c>
      <c r="Q578">
        <v>72.454999999999998</v>
      </c>
      <c r="R578">
        <v>0</v>
      </c>
      <c r="S578">
        <v>32.042000000000002</v>
      </c>
      <c r="T578">
        <v>2864600000</v>
      </c>
      <c r="U578">
        <v>33</v>
      </c>
      <c r="V578">
        <v>0.3009</v>
      </c>
      <c r="W578">
        <v>-0.19239500000000001</v>
      </c>
      <c r="X578">
        <v>-1.13184</v>
      </c>
      <c r="Y578" t="s">
        <v>1024</v>
      </c>
      <c r="Z578" t="s">
        <v>1024</v>
      </c>
      <c r="AA578" t="s">
        <v>1025</v>
      </c>
    </row>
    <row r="579" spans="1:27" x14ac:dyDescent="0.3">
      <c r="A579">
        <v>26.432099999999998</v>
      </c>
      <c r="B579">
        <v>27.9863</v>
      </c>
      <c r="C579">
        <v>26.369599999999998</v>
      </c>
      <c r="D579">
        <v>25.9817</v>
      </c>
      <c r="E579">
        <v>26.0716</v>
      </c>
      <c r="F579">
        <v>27.538</v>
      </c>
      <c r="G579">
        <v>27.203700000000001</v>
      </c>
      <c r="H579">
        <v>26.7514</v>
      </c>
      <c r="K579">
        <v>3</v>
      </c>
      <c r="L579">
        <v>3</v>
      </c>
      <c r="M579">
        <v>3</v>
      </c>
      <c r="N579">
        <v>6</v>
      </c>
      <c r="O579">
        <v>6</v>
      </c>
      <c r="P579">
        <v>6</v>
      </c>
      <c r="Q579">
        <v>65.650999999999996</v>
      </c>
      <c r="R579">
        <v>0</v>
      </c>
      <c r="S579">
        <v>51.13</v>
      </c>
      <c r="T579">
        <v>2801600000</v>
      </c>
      <c r="U579">
        <v>26</v>
      </c>
      <c r="V579">
        <v>0.72767099999999996</v>
      </c>
      <c r="W579">
        <v>-0.19873299999999999</v>
      </c>
      <c r="X579">
        <v>-0.36494500000000002</v>
      </c>
      <c r="Y579" t="s">
        <v>655</v>
      </c>
      <c r="Z579" t="s">
        <v>655</v>
      </c>
      <c r="AA579" t="s">
        <v>91</v>
      </c>
    </row>
    <row r="580" spans="1:27" x14ac:dyDescent="0.3">
      <c r="A580">
        <v>28.866700000000002</v>
      </c>
      <c r="B580">
        <v>28.6295</v>
      </c>
      <c r="C580">
        <v>28.6966</v>
      </c>
      <c r="D580">
        <v>28.992100000000001</v>
      </c>
      <c r="E580">
        <v>28.7453</v>
      </c>
      <c r="F580">
        <v>28.858899999999998</v>
      </c>
      <c r="G580">
        <v>29.1355</v>
      </c>
      <c r="H580">
        <v>29.262</v>
      </c>
      <c r="K580">
        <v>12</v>
      </c>
      <c r="L580">
        <v>12</v>
      </c>
      <c r="M580">
        <v>12</v>
      </c>
      <c r="N580">
        <v>71.099999999999994</v>
      </c>
      <c r="O580">
        <v>71.099999999999994</v>
      </c>
      <c r="P580">
        <v>71.099999999999994</v>
      </c>
      <c r="Q580">
        <v>16.478999999999999</v>
      </c>
      <c r="R580">
        <v>0</v>
      </c>
      <c r="S580">
        <v>225.65</v>
      </c>
      <c r="T580">
        <v>11155000000</v>
      </c>
      <c r="U580">
        <v>78</v>
      </c>
      <c r="V580">
        <v>0.20916699999999999</v>
      </c>
      <c r="W580">
        <v>-0.20418500000000001</v>
      </c>
      <c r="X580">
        <v>-1.4066099999999999</v>
      </c>
      <c r="Y580" t="s">
        <v>1323</v>
      </c>
      <c r="Z580" t="s">
        <v>1323</v>
      </c>
      <c r="AA580" t="s">
        <v>1324</v>
      </c>
    </row>
    <row r="581" spans="1:27" x14ac:dyDescent="0.3">
      <c r="A581">
        <v>27.991700000000002</v>
      </c>
      <c r="B581">
        <v>28.342400000000001</v>
      </c>
      <c r="C581">
        <v>28.322399999999998</v>
      </c>
      <c r="D581">
        <v>28.413599999999999</v>
      </c>
      <c r="E581">
        <v>28.112200000000001</v>
      </c>
      <c r="F581">
        <v>28.5154</v>
      </c>
      <c r="G581">
        <v>28.616800000000001</v>
      </c>
      <c r="H581">
        <v>28.649100000000001</v>
      </c>
      <c r="K581">
        <v>6</v>
      </c>
      <c r="L581">
        <v>6</v>
      </c>
      <c r="M581">
        <v>6</v>
      </c>
      <c r="N581">
        <v>54.5</v>
      </c>
      <c r="O581">
        <v>54.5</v>
      </c>
      <c r="P581">
        <v>54.5</v>
      </c>
      <c r="Q581">
        <v>17.123999999999999</v>
      </c>
      <c r="R581">
        <v>0</v>
      </c>
      <c r="S581">
        <v>249.19</v>
      </c>
      <c r="T581">
        <v>7449400000</v>
      </c>
      <c r="U581">
        <v>63</v>
      </c>
      <c r="V581">
        <v>0.233456</v>
      </c>
      <c r="W581">
        <v>-0.20586399999999999</v>
      </c>
      <c r="X581">
        <v>-1.3248</v>
      </c>
      <c r="Y581" t="s">
        <v>1466</v>
      </c>
      <c r="Z581" t="s">
        <v>1466</v>
      </c>
      <c r="AA581" t="s">
        <v>1467</v>
      </c>
    </row>
    <row r="582" spans="1:27" x14ac:dyDescent="0.3">
      <c r="A582">
        <v>23.846800000000002</v>
      </c>
      <c r="B582">
        <v>23.964600000000001</v>
      </c>
      <c r="C582">
        <v>23.939399999999999</v>
      </c>
      <c r="D582">
        <v>24.351400000000002</v>
      </c>
      <c r="E582">
        <v>23.9102</v>
      </c>
      <c r="F582">
        <v>24.236999999999998</v>
      </c>
      <c r="G582">
        <v>24.2104</v>
      </c>
      <c r="H582">
        <v>24.569199999999999</v>
      </c>
      <c r="K582">
        <v>4</v>
      </c>
      <c r="L582">
        <v>4</v>
      </c>
      <c r="M582">
        <v>4</v>
      </c>
      <c r="N582">
        <v>34.6</v>
      </c>
      <c r="O582">
        <v>34.6</v>
      </c>
      <c r="P582">
        <v>34.6</v>
      </c>
      <c r="Q582">
        <v>14.367000000000001</v>
      </c>
      <c r="R582">
        <v>0</v>
      </c>
      <c r="S582">
        <v>86.206000000000003</v>
      </c>
      <c r="T582">
        <v>406990000</v>
      </c>
      <c r="U582">
        <v>24</v>
      </c>
      <c r="V582">
        <v>0.283051</v>
      </c>
      <c r="W582">
        <v>-0.20616899999999999</v>
      </c>
      <c r="X582">
        <v>-1.1789400000000001</v>
      </c>
      <c r="Y582" t="s">
        <v>1009</v>
      </c>
      <c r="Z582" t="s">
        <v>1009</v>
      </c>
      <c r="AA582" t="s">
        <v>91</v>
      </c>
    </row>
    <row r="583" spans="1:27" x14ac:dyDescent="0.3">
      <c r="A583">
        <v>23.8184</v>
      </c>
      <c r="B583">
        <v>24.149000000000001</v>
      </c>
      <c r="C583" t="s">
        <v>41</v>
      </c>
      <c r="D583">
        <v>23.936699999999998</v>
      </c>
      <c r="E583">
        <v>23.913499999999999</v>
      </c>
      <c r="F583">
        <v>24.0867</v>
      </c>
      <c r="G583">
        <v>24.782299999999999</v>
      </c>
      <c r="H583">
        <v>23.9146</v>
      </c>
      <c r="K583">
        <v>4</v>
      </c>
      <c r="L583">
        <v>4</v>
      </c>
      <c r="M583">
        <v>4</v>
      </c>
      <c r="N583">
        <v>25.6</v>
      </c>
      <c r="O583">
        <v>25.6</v>
      </c>
      <c r="P583">
        <v>25.6</v>
      </c>
      <c r="Q583">
        <v>27.021999999999998</v>
      </c>
      <c r="R583">
        <v>0</v>
      </c>
      <c r="S583">
        <v>36.826000000000001</v>
      </c>
      <c r="T583">
        <v>330710000</v>
      </c>
      <c r="U583">
        <v>10</v>
      </c>
      <c r="V583">
        <v>0.45970299999999997</v>
      </c>
      <c r="W583">
        <v>-0.20625599999999999</v>
      </c>
      <c r="X583">
        <v>-0.80058799999999997</v>
      </c>
      <c r="Y583" t="s">
        <v>1291</v>
      </c>
      <c r="Z583" t="s">
        <v>1291</v>
      </c>
      <c r="AA583" t="s">
        <v>1292</v>
      </c>
    </row>
    <row r="584" spans="1:27" x14ac:dyDescent="0.3">
      <c r="A584">
        <v>28.478200000000001</v>
      </c>
      <c r="B584">
        <v>28.817799999999998</v>
      </c>
      <c r="C584">
        <v>28.529399999999999</v>
      </c>
      <c r="D584">
        <v>28.728899999999999</v>
      </c>
      <c r="E584">
        <v>28.742699999999999</v>
      </c>
      <c r="F584">
        <v>28.6692</v>
      </c>
      <c r="G584">
        <v>29.1129</v>
      </c>
      <c r="H584">
        <v>28.8886</v>
      </c>
      <c r="K584">
        <v>17</v>
      </c>
      <c r="L584">
        <v>17</v>
      </c>
      <c r="M584">
        <v>17</v>
      </c>
      <c r="N584">
        <v>64.2</v>
      </c>
      <c r="O584">
        <v>64.2</v>
      </c>
      <c r="P584">
        <v>64.2</v>
      </c>
      <c r="Q584">
        <v>37.488999999999997</v>
      </c>
      <c r="R584">
        <v>0</v>
      </c>
      <c r="S584">
        <v>323.31</v>
      </c>
      <c r="T584">
        <v>9705900000</v>
      </c>
      <c r="U584">
        <v>142</v>
      </c>
      <c r="V584">
        <v>0.14101</v>
      </c>
      <c r="W584">
        <v>-0.214807</v>
      </c>
      <c r="X584">
        <v>-1.6950000000000001</v>
      </c>
      <c r="Y584" t="s">
        <v>1065</v>
      </c>
      <c r="Z584" t="s">
        <v>1065</v>
      </c>
      <c r="AA584" t="s">
        <v>1066</v>
      </c>
    </row>
    <row r="585" spans="1:27" x14ac:dyDescent="0.3">
      <c r="A585">
        <v>23.018799999999999</v>
      </c>
      <c r="B585">
        <v>23.247</v>
      </c>
      <c r="C585">
        <v>23.5548</v>
      </c>
      <c r="D585">
        <v>22.798400000000001</v>
      </c>
      <c r="E585">
        <v>23.467600000000001</v>
      </c>
      <c r="F585">
        <v>23.3948</v>
      </c>
      <c r="G585">
        <v>23.473800000000001</v>
      </c>
      <c r="H585">
        <v>23.162199999999999</v>
      </c>
      <c r="K585">
        <v>4</v>
      </c>
      <c r="L585">
        <v>4</v>
      </c>
      <c r="M585">
        <v>4</v>
      </c>
      <c r="N585">
        <v>14.6</v>
      </c>
      <c r="O585">
        <v>14.6</v>
      </c>
      <c r="P585">
        <v>14.6</v>
      </c>
      <c r="Q585">
        <v>65.266999999999996</v>
      </c>
      <c r="R585">
        <v>0</v>
      </c>
      <c r="S585">
        <v>31.922999999999998</v>
      </c>
      <c r="T585">
        <v>226180000</v>
      </c>
      <c r="U585">
        <v>11</v>
      </c>
      <c r="V585">
        <v>0.26178800000000002</v>
      </c>
      <c r="W585">
        <v>-0.21984000000000001</v>
      </c>
      <c r="X585">
        <v>-1.2384900000000001</v>
      </c>
      <c r="Y585" t="s">
        <v>1390</v>
      </c>
      <c r="Z585" t="s">
        <v>1390</v>
      </c>
      <c r="AA585" t="s">
        <v>1391</v>
      </c>
    </row>
    <row r="586" spans="1:27" x14ac:dyDescent="0.3">
      <c r="A586">
        <v>23.441600000000001</v>
      </c>
      <c r="B586">
        <v>23.9161</v>
      </c>
      <c r="C586">
        <v>23.6859</v>
      </c>
      <c r="D586">
        <v>23.847899999999999</v>
      </c>
      <c r="E586">
        <v>23.641400000000001</v>
      </c>
      <c r="F586">
        <v>24.239599999999999</v>
      </c>
      <c r="G586">
        <v>23.959299999999999</v>
      </c>
      <c r="H586" t="s">
        <v>41</v>
      </c>
      <c r="K586">
        <v>4</v>
      </c>
      <c r="L586">
        <v>3</v>
      </c>
      <c r="M586">
        <v>3</v>
      </c>
      <c r="N586">
        <v>25.7</v>
      </c>
      <c r="O586">
        <v>20.7</v>
      </c>
      <c r="P586">
        <v>20.7</v>
      </c>
      <c r="Q586">
        <v>25.212</v>
      </c>
      <c r="R586">
        <v>0</v>
      </c>
      <c r="S586">
        <v>22.771000000000001</v>
      </c>
      <c r="T586">
        <v>335480000</v>
      </c>
      <c r="U586">
        <v>18</v>
      </c>
      <c r="V586">
        <v>0.29378700000000002</v>
      </c>
      <c r="W586">
        <v>-0.22390599999999999</v>
      </c>
      <c r="X586">
        <v>-1.1725699999999999</v>
      </c>
      <c r="Y586" t="s">
        <v>594</v>
      </c>
      <c r="Z586" t="s">
        <v>594</v>
      </c>
      <c r="AA586" t="s">
        <v>595</v>
      </c>
    </row>
    <row r="587" spans="1:27" x14ac:dyDescent="0.3">
      <c r="A587">
        <v>24.758400000000002</v>
      </c>
      <c r="B587">
        <v>25.1569</v>
      </c>
      <c r="C587">
        <v>24.966100000000001</v>
      </c>
      <c r="D587">
        <v>25.3035</v>
      </c>
      <c r="E587">
        <v>25.322399999999998</v>
      </c>
      <c r="F587">
        <v>24.9373</v>
      </c>
      <c r="G587">
        <v>25.404399999999999</v>
      </c>
      <c r="H587">
        <v>25.442599999999999</v>
      </c>
      <c r="K587">
        <v>9</v>
      </c>
      <c r="L587">
        <v>9</v>
      </c>
      <c r="M587">
        <v>9</v>
      </c>
      <c r="N587">
        <v>19.2</v>
      </c>
      <c r="O587">
        <v>19.2</v>
      </c>
      <c r="P587">
        <v>19.2</v>
      </c>
      <c r="Q587">
        <v>76.679000000000002</v>
      </c>
      <c r="R587">
        <v>0</v>
      </c>
      <c r="S587">
        <v>146.6</v>
      </c>
      <c r="T587">
        <v>838380000</v>
      </c>
      <c r="U587">
        <v>40</v>
      </c>
      <c r="V587">
        <v>0.21332599999999999</v>
      </c>
      <c r="W587">
        <v>-0.23042199999999999</v>
      </c>
      <c r="X587">
        <v>-1.39201</v>
      </c>
      <c r="Y587" t="s">
        <v>784</v>
      </c>
      <c r="Z587" t="s">
        <v>784</v>
      </c>
      <c r="AA587" t="s">
        <v>785</v>
      </c>
    </row>
    <row r="588" spans="1:27" x14ac:dyDescent="0.3">
      <c r="A588">
        <v>22.8156</v>
      </c>
      <c r="B588">
        <v>23.554600000000001</v>
      </c>
      <c r="C588" t="s">
        <v>41</v>
      </c>
      <c r="D588">
        <v>23.023299999999999</v>
      </c>
      <c r="E588">
        <v>23.5047</v>
      </c>
      <c r="F588">
        <v>22.991299999999999</v>
      </c>
      <c r="G588">
        <v>23.680399999999999</v>
      </c>
      <c r="H588">
        <v>23.272600000000001</v>
      </c>
      <c r="K588">
        <v>9</v>
      </c>
      <c r="L588">
        <v>9</v>
      </c>
      <c r="M588">
        <v>9</v>
      </c>
      <c r="N588">
        <v>15.8</v>
      </c>
      <c r="O588">
        <v>15.8</v>
      </c>
      <c r="P588">
        <v>15.8</v>
      </c>
      <c r="Q588">
        <v>91.96</v>
      </c>
      <c r="R588">
        <v>0</v>
      </c>
      <c r="S588">
        <v>54.276000000000003</v>
      </c>
      <c r="T588">
        <v>205900000</v>
      </c>
      <c r="U588">
        <v>13</v>
      </c>
      <c r="V588">
        <v>0.40652199999999999</v>
      </c>
      <c r="W588">
        <v>-0.23106699999999999</v>
      </c>
      <c r="X588">
        <v>-0.90590400000000004</v>
      </c>
      <c r="Y588" t="s">
        <v>701</v>
      </c>
      <c r="Z588" t="s">
        <v>701</v>
      </c>
      <c r="AA588" t="s">
        <v>702</v>
      </c>
    </row>
    <row r="589" spans="1:27" x14ac:dyDescent="0.3">
      <c r="A589">
        <v>23.600999999999999</v>
      </c>
      <c r="B589" t="s">
        <v>41</v>
      </c>
      <c r="C589">
        <v>23.2959</v>
      </c>
      <c r="D589">
        <v>23.598299999999998</v>
      </c>
      <c r="E589" t="s">
        <v>41</v>
      </c>
      <c r="F589" t="s">
        <v>41</v>
      </c>
      <c r="G589" t="s">
        <v>41</v>
      </c>
      <c r="H589">
        <v>23.735700000000001</v>
      </c>
      <c r="K589">
        <v>2</v>
      </c>
      <c r="L589">
        <v>2</v>
      </c>
      <c r="M589">
        <v>2</v>
      </c>
      <c r="N589">
        <v>3.6</v>
      </c>
      <c r="O589">
        <v>3.6</v>
      </c>
      <c r="P589">
        <v>3.6</v>
      </c>
      <c r="Q589">
        <v>89.882000000000005</v>
      </c>
      <c r="R589">
        <v>0</v>
      </c>
      <c r="S589">
        <v>44.290999999999997</v>
      </c>
      <c r="T589">
        <v>220470000</v>
      </c>
      <c r="U589">
        <v>8</v>
      </c>
      <c r="V589">
        <v>1</v>
      </c>
      <c r="W589">
        <v>-0.237314</v>
      </c>
      <c r="X589">
        <v>0</v>
      </c>
      <c r="Y589" t="s">
        <v>1274</v>
      </c>
      <c r="Z589" t="s">
        <v>1274</v>
      </c>
      <c r="AA589" t="s">
        <v>1275</v>
      </c>
    </row>
    <row r="590" spans="1:27" x14ac:dyDescent="0.3">
      <c r="A590">
        <v>23.140899999999998</v>
      </c>
      <c r="B590">
        <v>22.5168</v>
      </c>
      <c r="C590">
        <v>22.491700000000002</v>
      </c>
      <c r="D590">
        <v>22.886399999999998</v>
      </c>
      <c r="E590">
        <v>22.8276</v>
      </c>
      <c r="F590">
        <v>22.9649</v>
      </c>
      <c r="G590">
        <v>23.1311</v>
      </c>
      <c r="H590">
        <v>23.076699999999999</v>
      </c>
      <c r="K590">
        <v>3</v>
      </c>
      <c r="L590">
        <v>3</v>
      </c>
      <c r="M590">
        <v>3</v>
      </c>
      <c r="N590">
        <v>26.6</v>
      </c>
      <c r="O590">
        <v>26.6</v>
      </c>
      <c r="P590">
        <v>26.6</v>
      </c>
      <c r="Q590">
        <v>15.875999999999999</v>
      </c>
      <c r="R590">
        <v>0</v>
      </c>
      <c r="S590">
        <v>21.135999999999999</v>
      </c>
      <c r="T590">
        <v>163840000</v>
      </c>
      <c r="U590">
        <v>6</v>
      </c>
      <c r="V590">
        <v>0.205516</v>
      </c>
      <c r="W590">
        <v>-0.24112</v>
      </c>
      <c r="X590">
        <v>-1.4196500000000001</v>
      </c>
      <c r="Y590" t="s">
        <v>555</v>
      </c>
      <c r="Z590" t="s">
        <v>555</v>
      </c>
      <c r="AA590" t="s">
        <v>556</v>
      </c>
    </row>
    <row r="591" spans="1:27" x14ac:dyDescent="0.3">
      <c r="A591" t="s">
        <v>41</v>
      </c>
      <c r="B591" t="s">
        <v>41</v>
      </c>
      <c r="C591" t="s">
        <v>41</v>
      </c>
      <c r="D591">
        <v>22.1813</v>
      </c>
      <c r="E591" t="s">
        <v>41</v>
      </c>
      <c r="F591">
        <v>22.405999999999999</v>
      </c>
      <c r="G591">
        <v>22.031700000000001</v>
      </c>
      <c r="H591">
        <v>22.842300000000002</v>
      </c>
      <c r="K591">
        <v>2</v>
      </c>
      <c r="L591">
        <v>2</v>
      </c>
      <c r="M591">
        <v>2</v>
      </c>
      <c r="N591">
        <v>11</v>
      </c>
      <c r="O591">
        <v>11</v>
      </c>
      <c r="P591">
        <v>11</v>
      </c>
      <c r="Q591">
        <v>17.309000000000001</v>
      </c>
      <c r="R591">
        <v>0</v>
      </c>
      <c r="S591">
        <v>37.286000000000001</v>
      </c>
      <c r="T591">
        <v>78083000</v>
      </c>
      <c r="U591">
        <v>9</v>
      </c>
      <c r="V591">
        <v>1</v>
      </c>
      <c r="W591">
        <v>-0.245389</v>
      </c>
      <c r="X591">
        <v>0</v>
      </c>
      <c r="Y591" t="s">
        <v>1410</v>
      </c>
      <c r="Z591" t="s">
        <v>1410</v>
      </c>
      <c r="AA591" t="s">
        <v>1411</v>
      </c>
    </row>
    <row r="592" spans="1:27" x14ac:dyDescent="0.3">
      <c r="A592">
        <v>24.6174</v>
      </c>
      <c r="B592">
        <v>24.648399999999999</v>
      </c>
      <c r="C592">
        <v>24.6295</v>
      </c>
      <c r="D592">
        <v>24.766100000000002</v>
      </c>
      <c r="E592" t="s">
        <v>41</v>
      </c>
      <c r="F592">
        <v>24.668099999999999</v>
      </c>
      <c r="G592">
        <v>25.029499999999999</v>
      </c>
      <c r="H592">
        <v>25.036000000000001</v>
      </c>
      <c r="K592">
        <v>6</v>
      </c>
      <c r="L592">
        <v>6</v>
      </c>
      <c r="M592">
        <v>6</v>
      </c>
      <c r="N592">
        <v>13.4</v>
      </c>
      <c r="O592">
        <v>13.4</v>
      </c>
      <c r="P592">
        <v>13.4</v>
      </c>
      <c r="Q592">
        <v>83.616</v>
      </c>
      <c r="R592">
        <v>0</v>
      </c>
      <c r="S592">
        <v>64.894000000000005</v>
      </c>
      <c r="T592">
        <v>631710000</v>
      </c>
      <c r="U592">
        <v>16</v>
      </c>
      <c r="V592">
        <v>7.4665499999999996E-2</v>
      </c>
      <c r="W592">
        <v>-0.245833</v>
      </c>
      <c r="X592">
        <v>-2.2458399999999998</v>
      </c>
      <c r="Y592" t="s">
        <v>799</v>
      </c>
      <c r="Z592" t="s">
        <v>799</v>
      </c>
      <c r="AA592" t="s">
        <v>800</v>
      </c>
    </row>
    <row r="593" spans="1:27" x14ac:dyDescent="0.3">
      <c r="A593">
        <v>29.8963</v>
      </c>
      <c r="B593">
        <v>30.220800000000001</v>
      </c>
      <c r="C593">
        <v>29.5532</v>
      </c>
      <c r="D593">
        <v>30.091899999999999</v>
      </c>
      <c r="E593">
        <v>30.1099</v>
      </c>
      <c r="F593">
        <v>30.215199999999999</v>
      </c>
      <c r="G593">
        <v>30.367599999999999</v>
      </c>
      <c r="H593">
        <v>30.055</v>
      </c>
      <c r="K593">
        <v>13</v>
      </c>
      <c r="L593">
        <v>13</v>
      </c>
      <c r="M593">
        <v>13</v>
      </c>
      <c r="N593">
        <v>79.400000000000006</v>
      </c>
      <c r="O593">
        <v>79.400000000000006</v>
      </c>
      <c r="P593">
        <v>79.400000000000006</v>
      </c>
      <c r="Q593">
        <v>20.774000000000001</v>
      </c>
      <c r="R593">
        <v>0</v>
      </c>
      <c r="S593">
        <v>323.31</v>
      </c>
      <c r="T593">
        <v>23431000000</v>
      </c>
      <c r="U593">
        <v>125</v>
      </c>
      <c r="V593">
        <v>0.176317</v>
      </c>
      <c r="W593">
        <v>-0.24637300000000001</v>
      </c>
      <c r="X593">
        <v>-1.53237</v>
      </c>
      <c r="Y593" t="s">
        <v>1315</v>
      </c>
      <c r="Z593" t="s">
        <v>1315</v>
      </c>
      <c r="AA593" t="s">
        <v>1316</v>
      </c>
    </row>
    <row r="594" spans="1:27" x14ac:dyDescent="0.3">
      <c r="A594">
        <v>24.2484</v>
      </c>
      <c r="B594">
        <v>26.953299999999999</v>
      </c>
      <c r="C594">
        <v>28.0487</v>
      </c>
      <c r="D594">
        <v>26.6584</v>
      </c>
      <c r="E594">
        <v>28.195399999999999</v>
      </c>
      <c r="F594" t="s">
        <v>41</v>
      </c>
      <c r="G594">
        <v>26.450700000000001</v>
      </c>
      <c r="H594">
        <v>25.524899999999999</v>
      </c>
      <c r="K594">
        <v>9</v>
      </c>
      <c r="L594">
        <v>9</v>
      </c>
      <c r="M594">
        <v>9</v>
      </c>
      <c r="N594">
        <v>67.3</v>
      </c>
      <c r="O594">
        <v>67.3</v>
      </c>
      <c r="P594">
        <v>67.3</v>
      </c>
      <c r="Q594">
        <v>21.896999999999998</v>
      </c>
      <c r="R594">
        <v>0</v>
      </c>
      <c r="S594">
        <v>323.31</v>
      </c>
      <c r="T594">
        <v>2659900000</v>
      </c>
      <c r="U594">
        <v>63</v>
      </c>
      <c r="V594">
        <v>0.83902299999999996</v>
      </c>
      <c r="W594">
        <v>-0.24648300000000001</v>
      </c>
      <c r="X594">
        <v>-0.21396999999999999</v>
      </c>
      <c r="Y594" t="s">
        <v>1354</v>
      </c>
      <c r="Z594" t="s">
        <v>1354</v>
      </c>
      <c r="AA594" t="s">
        <v>91</v>
      </c>
    </row>
    <row r="595" spans="1:27" x14ac:dyDescent="0.3">
      <c r="A595">
        <v>30.197199999999999</v>
      </c>
      <c r="B595">
        <v>29.590699999999998</v>
      </c>
      <c r="C595">
        <v>29.752099999999999</v>
      </c>
      <c r="D595">
        <v>30.143599999999999</v>
      </c>
      <c r="E595">
        <v>30.0413</v>
      </c>
      <c r="F595">
        <v>30.129000000000001</v>
      </c>
      <c r="G595">
        <v>30.229299999999999</v>
      </c>
      <c r="H595">
        <v>30.28</v>
      </c>
      <c r="K595">
        <v>5</v>
      </c>
      <c r="L595">
        <v>5</v>
      </c>
      <c r="M595">
        <v>5</v>
      </c>
      <c r="N595">
        <v>58.4</v>
      </c>
      <c r="O595">
        <v>58.4</v>
      </c>
      <c r="P595">
        <v>58.4</v>
      </c>
      <c r="Q595">
        <v>16.736000000000001</v>
      </c>
      <c r="R595">
        <v>0</v>
      </c>
      <c r="S595">
        <v>226</v>
      </c>
      <c r="T595">
        <v>26537000000</v>
      </c>
      <c r="U595">
        <v>119</v>
      </c>
      <c r="V595">
        <v>0.164745</v>
      </c>
      <c r="W595">
        <v>-0.249004</v>
      </c>
      <c r="X595">
        <v>-1.58196</v>
      </c>
      <c r="Y595" t="s">
        <v>1476</v>
      </c>
      <c r="Z595" t="s">
        <v>1476</v>
      </c>
      <c r="AA595" t="s">
        <v>91</v>
      </c>
    </row>
    <row r="596" spans="1:27" x14ac:dyDescent="0.3">
      <c r="A596">
        <v>23.471499999999999</v>
      </c>
      <c r="B596">
        <v>23.342500000000001</v>
      </c>
      <c r="C596">
        <v>23.124199999999998</v>
      </c>
      <c r="D596">
        <v>23.674499999999998</v>
      </c>
      <c r="E596">
        <v>23.8462</v>
      </c>
      <c r="F596">
        <v>23.626799999999999</v>
      </c>
      <c r="G596">
        <v>23.612200000000001</v>
      </c>
      <c r="H596">
        <v>23.534600000000001</v>
      </c>
      <c r="K596">
        <v>5</v>
      </c>
      <c r="L596">
        <v>5</v>
      </c>
      <c r="M596">
        <v>5</v>
      </c>
      <c r="N596">
        <v>20.100000000000001</v>
      </c>
      <c r="O596">
        <v>20.100000000000001</v>
      </c>
      <c r="P596">
        <v>20.100000000000001</v>
      </c>
      <c r="Q596">
        <v>56.698</v>
      </c>
      <c r="R596">
        <v>0</v>
      </c>
      <c r="S596">
        <v>77.954999999999998</v>
      </c>
      <c r="T596">
        <v>274780000</v>
      </c>
      <c r="U596">
        <v>11</v>
      </c>
      <c r="V596">
        <v>0.108012</v>
      </c>
      <c r="W596">
        <v>-0.25178099999999998</v>
      </c>
      <c r="X596">
        <v>-1.8875999999999999</v>
      </c>
      <c r="Y596" t="s">
        <v>1444</v>
      </c>
      <c r="Z596" t="s">
        <v>1445</v>
      </c>
      <c r="AA596" t="s">
        <v>1446</v>
      </c>
    </row>
    <row r="597" spans="1:27" x14ac:dyDescent="0.3">
      <c r="A597">
        <v>25.385000000000002</v>
      </c>
      <c r="B597">
        <v>25.017499999999998</v>
      </c>
      <c r="C597">
        <v>24.939900000000002</v>
      </c>
      <c r="D597">
        <v>25.493200000000002</v>
      </c>
      <c r="E597">
        <v>25.413599999999999</v>
      </c>
      <c r="F597">
        <v>25.697900000000001</v>
      </c>
      <c r="G597">
        <v>25.379899999999999</v>
      </c>
      <c r="H597">
        <v>25.376000000000001</v>
      </c>
      <c r="K597">
        <v>8</v>
      </c>
      <c r="L597">
        <v>8</v>
      </c>
      <c r="M597">
        <v>8</v>
      </c>
      <c r="N597">
        <v>40.1</v>
      </c>
      <c r="O597">
        <v>40.1</v>
      </c>
      <c r="P597">
        <v>40.1</v>
      </c>
      <c r="Q597">
        <v>39.215000000000003</v>
      </c>
      <c r="R597">
        <v>0</v>
      </c>
      <c r="S597">
        <v>200.49</v>
      </c>
      <c r="T597">
        <v>992570000</v>
      </c>
      <c r="U597">
        <v>39</v>
      </c>
      <c r="V597">
        <v>0.14978900000000001</v>
      </c>
      <c r="W597">
        <v>-0.25796000000000002</v>
      </c>
      <c r="X597">
        <v>-1.6511899999999999</v>
      </c>
      <c r="Y597" t="s">
        <v>141</v>
      </c>
      <c r="Z597" t="s">
        <v>141</v>
      </c>
      <c r="AA597" t="s">
        <v>142</v>
      </c>
    </row>
    <row r="598" spans="1:27" x14ac:dyDescent="0.3">
      <c r="A598">
        <v>25.770399999999999</v>
      </c>
      <c r="B598">
        <v>26.4331</v>
      </c>
      <c r="C598">
        <v>26.052700000000002</v>
      </c>
      <c r="D598">
        <v>25.85</v>
      </c>
      <c r="E598">
        <v>25.864899999999999</v>
      </c>
      <c r="F598">
        <v>26.425000000000001</v>
      </c>
      <c r="G598">
        <v>26.748799999999999</v>
      </c>
      <c r="H598">
        <v>26.1296</v>
      </c>
      <c r="K598">
        <v>11</v>
      </c>
      <c r="L598">
        <v>11</v>
      </c>
      <c r="M598">
        <v>11</v>
      </c>
      <c r="N598">
        <v>52.9</v>
      </c>
      <c r="O598">
        <v>52.9</v>
      </c>
      <c r="P598">
        <v>52.9</v>
      </c>
      <c r="Q598">
        <v>36.984999999999999</v>
      </c>
      <c r="R598">
        <v>0</v>
      </c>
      <c r="S598">
        <v>215.8</v>
      </c>
      <c r="T598">
        <v>1998600000</v>
      </c>
      <c r="U598">
        <v>65</v>
      </c>
      <c r="V598">
        <v>0.313085</v>
      </c>
      <c r="W598">
        <v>-0.26552700000000001</v>
      </c>
      <c r="X598">
        <v>-1.1010200000000001</v>
      </c>
      <c r="Y598" t="s">
        <v>1331</v>
      </c>
      <c r="Z598" t="s">
        <v>1332</v>
      </c>
      <c r="AA598" t="s">
        <v>1333</v>
      </c>
    </row>
    <row r="599" spans="1:27" x14ac:dyDescent="0.3">
      <c r="A599">
        <v>23.980899999999998</v>
      </c>
      <c r="B599">
        <v>23.9754</v>
      </c>
      <c r="C599">
        <v>23.918900000000001</v>
      </c>
      <c r="D599">
        <v>23.991599999999998</v>
      </c>
      <c r="E599" t="s">
        <v>41</v>
      </c>
      <c r="F599">
        <v>24.234500000000001</v>
      </c>
      <c r="G599" t="s">
        <v>41</v>
      </c>
      <c r="H599" t="s">
        <v>41</v>
      </c>
      <c r="K599">
        <v>4</v>
      </c>
      <c r="L599">
        <v>4</v>
      </c>
      <c r="M599">
        <v>4</v>
      </c>
      <c r="N599">
        <v>5.7</v>
      </c>
      <c r="O599">
        <v>5.7</v>
      </c>
      <c r="P599">
        <v>5.7</v>
      </c>
      <c r="Q599">
        <v>119.34</v>
      </c>
      <c r="R599">
        <v>0</v>
      </c>
      <c r="S599">
        <v>50.988</v>
      </c>
      <c r="T599">
        <v>332860000</v>
      </c>
      <c r="U599">
        <v>13</v>
      </c>
      <c r="V599">
        <v>1</v>
      </c>
      <c r="W599">
        <v>-0.26775199999999999</v>
      </c>
      <c r="X599">
        <v>0</v>
      </c>
      <c r="Y599" t="s">
        <v>965</v>
      </c>
      <c r="Z599" t="s">
        <v>965</v>
      </c>
      <c r="AA599" t="s">
        <v>966</v>
      </c>
    </row>
    <row r="600" spans="1:27" x14ac:dyDescent="0.3">
      <c r="A600">
        <v>26.8962</v>
      </c>
      <c r="B600">
        <v>27.5519</v>
      </c>
      <c r="C600">
        <v>26.994499999999999</v>
      </c>
      <c r="D600">
        <v>27.084299999999999</v>
      </c>
      <c r="E600">
        <v>27.198</v>
      </c>
      <c r="F600">
        <v>27.525700000000001</v>
      </c>
      <c r="G600">
        <v>27.574100000000001</v>
      </c>
      <c r="H600">
        <v>27.3111</v>
      </c>
      <c r="K600">
        <v>15</v>
      </c>
      <c r="L600">
        <v>15</v>
      </c>
      <c r="M600">
        <v>15</v>
      </c>
      <c r="N600">
        <v>26.2</v>
      </c>
      <c r="O600">
        <v>26.2</v>
      </c>
      <c r="P600">
        <v>26.2</v>
      </c>
      <c r="Q600">
        <v>96.248000000000005</v>
      </c>
      <c r="R600">
        <v>0</v>
      </c>
      <c r="S600">
        <v>323.31</v>
      </c>
      <c r="T600">
        <v>3396000000</v>
      </c>
      <c r="U600">
        <v>79</v>
      </c>
      <c r="V600">
        <v>0.16320100000000001</v>
      </c>
      <c r="W600">
        <v>-0.27051199999999997</v>
      </c>
      <c r="X600">
        <v>-1.5888199999999999</v>
      </c>
      <c r="Y600" t="s">
        <v>755</v>
      </c>
      <c r="Z600" t="s">
        <v>755</v>
      </c>
      <c r="AA600" t="s">
        <v>756</v>
      </c>
    </row>
    <row r="601" spans="1:27" x14ac:dyDescent="0.3">
      <c r="A601">
        <v>29.2469</v>
      </c>
      <c r="B601">
        <v>29.5366</v>
      </c>
      <c r="C601">
        <v>29.3887</v>
      </c>
      <c r="D601">
        <v>29.132200000000001</v>
      </c>
      <c r="E601">
        <v>29.302099999999999</v>
      </c>
      <c r="F601">
        <v>29.5975</v>
      </c>
      <c r="G601">
        <v>29.782</v>
      </c>
      <c r="H601">
        <v>29.717700000000001</v>
      </c>
      <c r="K601">
        <v>20</v>
      </c>
      <c r="L601">
        <v>20</v>
      </c>
      <c r="M601">
        <v>19</v>
      </c>
      <c r="N601">
        <v>28.3</v>
      </c>
      <c r="O601">
        <v>28.3</v>
      </c>
      <c r="P601">
        <v>27.1</v>
      </c>
      <c r="Q601">
        <v>136.63</v>
      </c>
      <c r="R601">
        <v>0</v>
      </c>
      <c r="S601">
        <v>323.31</v>
      </c>
      <c r="T601">
        <v>15774000000</v>
      </c>
      <c r="U601">
        <v>176</v>
      </c>
      <c r="V601">
        <v>9.4144099999999994E-2</v>
      </c>
      <c r="W601">
        <v>-0.27371499999999999</v>
      </c>
      <c r="X601">
        <v>-1.98671</v>
      </c>
      <c r="Y601" t="s">
        <v>997</v>
      </c>
      <c r="Z601" t="s">
        <v>997</v>
      </c>
      <c r="AA601" t="s">
        <v>998</v>
      </c>
    </row>
    <row r="602" spans="1:27" x14ac:dyDescent="0.3">
      <c r="A602">
        <v>23.427499999999998</v>
      </c>
      <c r="B602">
        <v>23.363499999999998</v>
      </c>
      <c r="C602">
        <v>23.464500000000001</v>
      </c>
      <c r="D602">
        <v>23.670100000000001</v>
      </c>
      <c r="E602">
        <v>23.876100000000001</v>
      </c>
      <c r="F602">
        <v>24.011800000000001</v>
      </c>
      <c r="G602">
        <v>23.297000000000001</v>
      </c>
      <c r="H602">
        <v>23.841899999999999</v>
      </c>
      <c r="K602">
        <v>3</v>
      </c>
      <c r="L602">
        <v>3</v>
      </c>
      <c r="M602">
        <v>3</v>
      </c>
      <c r="N602">
        <v>41.6</v>
      </c>
      <c r="O602">
        <v>41.6</v>
      </c>
      <c r="P602">
        <v>41.6</v>
      </c>
      <c r="Q602">
        <v>10.183999999999999</v>
      </c>
      <c r="R602">
        <v>0</v>
      </c>
      <c r="S602">
        <v>33.01</v>
      </c>
      <c r="T602">
        <v>266340000</v>
      </c>
      <c r="U602">
        <v>19</v>
      </c>
      <c r="V602">
        <v>0.15840799999999999</v>
      </c>
      <c r="W602">
        <v>-0.27531</v>
      </c>
      <c r="X602">
        <v>-1.61053</v>
      </c>
      <c r="Y602" t="s">
        <v>1102</v>
      </c>
      <c r="Z602" t="s">
        <v>1102</v>
      </c>
      <c r="AA602" t="s">
        <v>1103</v>
      </c>
    </row>
    <row r="603" spans="1:27" x14ac:dyDescent="0.3">
      <c r="A603">
        <v>25.3504</v>
      </c>
      <c r="B603">
        <v>25.340399999999999</v>
      </c>
      <c r="C603">
        <v>25.109100000000002</v>
      </c>
      <c r="D603">
        <v>25.777200000000001</v>
      </c>
      <c r="E603">
        <v>25.565000000000001</v>
      </c>
      <c r="F603">
        <v>25.569900000000001</v>
      </c>
      <c r="G603">
        <v>25.860800000000001</v>
      </c>
      <c r="H603">
        <v>25.6996</v>
      </c>
      <c r="K603">
        <v>6</v>
      </c>
      <c r="L603">
        <v>6</v>
      </c>
      <c r="M603">
        <v>6</v>
      </c>
      <c r="N603">
        <v>12.1</v>
      </c>
      <c r="O603">
        <v>12.1</v>
      </c>
      <c r="P603">
        <v>12.1</v>
      </c>
      <c r="Q603">
        <v>75.331000000000003</v>
      </c>
      <c r="R603">
        <v>0</v>
      </c>
      <c r="S603">
        <v>103.63</v>
      </c>
      <c r="T603">
        <v>1031300000</v>
      </c>
      <c r="U603">
        <v>41</v>
      </c>
      <c r="V603">
        <v>0.12281499999999999</v>
      </c>
      <c r="W603">
        <v>-0.27953600000000001</v>
      </c>
      <c r="X603">
        <v>-1.79491</v>
      </c>
      <c r="Y603" t="s">
        <v>48</v>
      </c>
      <c r="Z603" t="s">
        <v>48</v>
      </c>
      <c r="AA603" t="s">
        <v>49</v>
      </c>
    </row>
    <row r="604" spans="1:27" x14ac:dyDescent="0.3">
      <c r="A604">
        <v>26.873000000000001</v>
      </c>
      <c r="B604">
        <v>26.369700000000002</v>
      </c>
      <c r="C604">
        <v>26.787600000000001</v>
      </c>
      <c r="D604">
        <v>27.031500000000001</v>
      </c>
      <c r="E604">
        <v>27.0991</v>
      </c>
      <c r="F604">
        <v>27.1387</v>
      </c>
      <c r="G604">
        <v>27.177099999999999</v>
      </c>
      <c r="H604">
        <v>26.7729</v>
      </c>
      <c r="K604">
        <v>24</v>
      </c>
      <c r="L604">
        <v>19</v>
      </c>
      <c r="M604">
        <v>14</v>
      </c>
      <c r="N604">
        <v>41.6</v>
      </c>
      <c r="O604">
        <v>32.9</v>
      </c>
      <c r="P604">
        <v>26.9</v>
      </c>
      <c r="Q604">
        <v>70.569999999999993</v>
      </c>
      <c r="R604">
        <v>0</v>
      </c>
      <c r="S604">
        <v>323.31</v>
      </c>
      <c r="T604">
        <v>2814700000</v>
      </c>
      <c r="U604">
        <v>90</v>
      </c>
      <c r="V604">
        <v>0.14677200000000001</v>
      </c>
      <c r="W604">
        <v>-0.281503</v>
      </c>
      <c r="X604">
        <v>-1.6659600000000001</v>
      </c>
      <c r="Y604" t="s">
        <v>753</v>
      </c>
      <c r="Z604" t="s">
        <v>753</v>
      </c>
      <c r="AA604" t="s">
        <v>754</v>
      </c>
    </row>
    <row r="605" spans="1:27" x14ac:dyDescent="0.3">
      <c r="A605">
        <v>22.685199999999998</v>
      </c>
      <c r="B605">
        <v>23.641500000000001</v>
      </c>
      <c r="C605">
        <v>22.858899999999998</v>
      </c>
      <c r="D605">
        <v>23.182300000000001</v>
      </c>
      <c r="E605">
        <v>23.078099999999999</v>
      </c>
      <c r="F605">
        <v>23.3414</v>
      </c>
      <c r="G605">
        <v>23.811299999999999</v>
      </c>
      <c r="H605">
        <v>23.264299999999999</v>
      </c>
      <c r="K605">
        <v>3</v>
      </c>
      <c r="L605">
        <v>3</v>
      </c>
      <c r="M605">
        <v>3</v>
      </c>
      <c r="N605">
        <v>17.8</v>
      </c>
      <c r="O605">
        <v>17.8</v>
      </c>
      <c r="P605">
        <v>17.8</v>
      </c>
      <c r="Q605">
        <v>26.434000000000001</v>
      </c>
      <c r="R605">
        <v>0</v>
      </c>
      <c r="S605">
        <v>22.085999999999999</v>
      </c>
      <c r="T605">
        <v>216080000</v>
      </c>
      <c r="U605">
        <v>11</v>
      </c>
      <c r="V605">
        <v>0.32295200000000002</v>
      </c>
      <c r="W605">
        <v>-0.28179799999999999</v>
      </c>
      <c r="X605">
        <v>-1.0767899999999999</v>
      </c>
      <c r="Y605" t="s">
        <v>477</v>
      </c>
      <c r="Z605" t="s">
        <v>477</v>
      </c>
      <c r="AA605" t="s">
        <v>478</v>
      </c>
    </row>
    <row r="606" spans="1:27" x14ac:dyDescent="0.3">
      <c r="A606">
        <v>23.850100000000001</v>
      </c>
      <c r="B606">
        <v>23.229700000000001</v>
      </c>
      <c r="C606">
        <v>23.5793</v>
      </c>
      <c r="D606">
        <v>23.4316</v>
      </c>
      <c r="E606">
        <v>23.690100000000001</v>
      </c>
      <c r="F606">
        <v>23.7804</v>
      </c>
      <c r="G606">
        <v>23.967700000000001</v>
      </c>
      <c r="H606">
        <v>23.791</v>
      </c>
      <c r="K606">
        <v>5</v>
      </c>
      <c r="L606">
        <v>5</v>
      </c>
      <c r="M606">
        <v>5</v>
      </c>
      <c r="N606">
        <v>9.5</v>
      </c>
      <c r="O606">
        <v>9.5</v>
      </c>
      <c r="P606">
        <v>9.5</v>
      </c>
      <c r="Q606">
        <v>76.551000000000002</v>
      </c>
      <c r="R606">
        <v>0</v>
      </c>
      <c r="S606">
        <v>38.338000000000001</v>
      </c>
      <c r="T606">
        <v>314060000</v>
      </c>
      <c r="U606">
        <v>27</v>
      </c>
      <c r="V606">
        <v>9.3505500000000005E-2</v>
      </c>
      <c r="W606">
        <v>-0.28461599999999998</v>
      </c>
      <c r="X606">
        <v>-1.9916199999999999</v>
      </c>
      <c r="Y606" t="s">
        <v>438</v>
      </c>
      <c r="Z606" t="s">
        <v>438</v>
      </c>
      <c r="AA606" t="s">
        <v>439</v>
      </c>
    </row>
    <row r="607" spans="1:27" x14ac:dyDescent="0.3">
      <c r="A607">
        <v>26.0472</v>
      </c>
      <c r="B607">
        <v>25.808299999999999</v>
      </c>
      <c r="C607">
        <v>25.892800000000001</v>
      </c>
      <c r="D607">
        <v>26.005600000000001</v>
      </c>
      <c r="E607">
        <v>25.8979</v>
      </c>
      <c r="F607">
        <v>26.264800000000001</v>
      </c>
      <c r="G607">
        <v>26.635899999999999</v>
      </c>
      <c r="H607">
        <v>26.109400000000001</v>
      </c>
      <c r="K607">
        <v>9</v>
      </c>
      <c r="L607">
        <v>9</v>
      </c>
      <c r="M607">
        <v>9</v>
      </c>
      <c r="N607">
        <v>28.9</v>
      </c>
      <c r="O607">
        <v>28.9</v>
      </c>
      <c r="P607">
        <v>28.9</v>
      </c>
      <c r="Q607">
        <v>60.981999999999999</v>
      </c>
      <c r="R607">
        <v>0</v>
      </c>
      <c r="S607">
        <v>185.35</v>
      </c>
      <c r="T607">
        <v>1558400000</v>
      </c>
      <c r="U607">
        <v>41</v>
      </c>
      <c r="V607">
        <v>0.13064600000000001</v>
      </c>
      <c r="W607">
        <v>-0.288524</v>
      </c>
      <c r="X607">
        <v>-1.7502500000000001</v>
      </c>
      <c r="Y607" t="s">
        <v>623</v>
      </c>
      <c r="Z607" t="s">
        <v>623</v>
      </c>
      <c r="AA607" t="s">
        <v>624</v>
      </c>
    </row>
    <row r="608" spans="1:27" x14ac:dyDescent="0.3">
      <c r="A608">
        <v>24.832699999999999</v>
      </c>
      <c r="B608">
        <v>24.6951</v>
      </c>
      <c r="C608">
        <v>24.545000000000002</v>
      </c>
      <c r="D608">
        <v>24.624600000000001</v>
      </c>
      <c r="E608">
        <v>25.671399999999998</v>
      </c>
      <c r="F608">
        <v>24.3735</v>
      </c>
      <c r="G608">
        <v>24.8446</v>
      </c>
      <c r="H608">
        <v>24.9786</v>
      </c>
      <c r="K608">
        <v>5</v>
      </c>
      <c r="L608">
        <v>5</v>
      </c>
      <c r="M608">
        <v>5</v>
      </c>
      <c r="N608">
        <v>21.1</v>
      </c>
      <c r="O608">
        <v>21.1</v>
      </c>
      <c r="P608">
        <v>21.1</v>
      </c>
      <c r="Q608">
        <v>38.619999999999997</v>
      </c>
      <c r="R608">
        <v>0</v>
      </c>
      <c r="S608">
        <v>89.917000000000002</v>
      </c>
      <c r="T608">
        <v>626750000</v>
      </c>
      <c r="U608">
        <v>21</v>
      </c>
      <c r="V608">
        <v>0.32835399999999998</v>
      </c>
      <c r="W608">
        <v>-0.29267700000000002</v>
      </c>
      <c r="X608">
        <v>-1.0637799999999999</v>
      </c>
      <c r="Y608" t="s">
        <v>541</v>
      </c>
      <c r="Z608" t="s">
        <v>541</v>
      </c>
      <c r="AA608" t="s">
        <v>542</v>
      </c>
    </row>
    <row r="609" spans="1:27" x14ac:dyDescent="0.3">
      <c r="A609">
        <v>26.181899999999999</v>
      </c>
      <c r="B609">
        <v>26.497499999999999</v>
      </c>
      <c r="C609">
        <v>25.6873</v>
      </c>
      <c r="D609">
        <v>26.5471</v>
      </c>
      <c r="E609">
        <v>26.738299999999999</v>
      </c>
      <c r="F609">
        <v>26.441099999999999</v>
      </c>
      <c r="G609">
        <v>26.478999999999999</v>
      </c>
      <c r="H609">
        <v>26.4267</v>
      </c>
      <c r="K609">
        <v>10</v>
      </c>
      <c r="L609">
        <v>10</v>
      </c>
      <c r="M609">
        <v>10</v>
      </c>
      <c r="N609">
        <v>43</v>
      </c>
      <c r="O609">
        <v>43</v>
      </c>
      <c r="P609">
        <v>43</v>
      </c>
      <c r="Q609">
        <v>26.651</v>
      </c>
      <c r="R609">
        <v>0</v>
      </c>
      <c r="S609">
        <v>107.17</v>
      </c>
      <c r="T609">
        <v>1784800000</v>
      </c>
      <c r="U609">
        <v>43</v>
      </c>
      <c r="V609">
        <v>0.214169</v>
      </c>
      <c r="W609">
        <v>-0.29280200000000001</v>
      </c>
      <c r="X609">
        <v>-1.3890899999999999</v>
      </c>
      <c r="Y609" t="s">
        <v>396</v>
      </c>
      <c r="Z609" t="s">
        <v>396</v>
      </c>
      <c r="AA609" t="s">
        <v>397</v>
      </c>
    </row>
    <row r="610" spans="1:27" x14ac:dyDescent="0.3">
      <c r="A610">
        <v>23.345600000000001</v>
      </c>
      <c r="B610">
        <v>23.524699999999999</v>
      </c>
      <c r="C610">
        <v>23.904900000000001</v>
      </c>
      <c r="D610">
        <v>23.2653</v>
      </c>
      <c r="E610" t="s">
        <v>41</v>
      </c>
      <c r="F610" t="s">
        <v>41</v>
      </c>
      <c r="G610" t="s">
        <v>41</v>
      </c>
      <c r="H610">
        <v>23.8047</v>
      </c>
      <c r="K610">
        <v>4</v>
      </c>
      <c r="L610">
        <v>4</v>
      </c>
      <c r="M610">
        <v>4</v>
      </c>
      <c r="N610">
        <v>36.4</v>
      </c>
      <c r="O610">
        <v>36.4</v>
      </c>
      <c r="P610">
        <v>36.4</v>
      </c>
      <c r="Q610">
        <v>18.992000000000001</v>
      </c>
      <c r="R610">
        <v>0</v>
      </c>
      <c r="S610">
        <v>39.01</v>
      </c>
      <c r="T610">
        <v>246690000</v>
      </c>
      <c r="U610">
        <v>9</v>
      </c>
      <c r="V610">
        <v>1</v>
      </c>
      <c r="W610">
        <v>-0.29458499999999999</v>
      </c>
      <c r="X610">
        <v>0</v>
      </c>
      <c r="Y610" t="s">
        <v>716</v>
      </c>
      <c r="Z610" t="s">
        <v>716</v>
      </c>
      <c r="AA610" t="s">
        <v>717</v>
      </c>
    </row>
    <row r="611" spans="1:27" x14ac:dyDescent="0.3">
      <c r="A611">
        <v>26.158799999999999</v>
      </c>
      <c r="B611">
        <v>26.3337</v>
      </c>
      <c r="C611">
        <v>26.4359</v>
      </c>
      <c r="D611">
        <v>26.033100000000001</v>
      </c>
      <c r="E611">
        <v>26.519100000000002</v>
      </c>
      <c r="F611">
        <v>26.257400000000001</v>
      </c>
      <c r="G611">
        <v>26.7836</v>
      </c>
      <c r="H611">
        <v>26.595099999999999</v>
      </c>
      <c r="K611">
        <v>11</v>
      </c>
      <c r="L611">
        <v>11</v>
      </c>
      <c r="M611">
        <v>11</v>
      </c>
      <c r="N611">
        <v>4.3</v>
      </c>
      <c r="O611">
        <v>4.3</v>
      </c>
      <c r="P611">
        <v>4.3</v>
      </c>
      <c r="Q611">
        <v>466.04</v>
      </c>
      <c r="R611">
        <v>0</v>
      </c>
      <c r="S611">
        <v>187.06</v>
      </c>
      <c r="T611">
        <v>1995300000</v>
      </c>
      <c r="U611">
        <v>52</v>
      </c>
      <c r="V611">
        <v>7.8999200000000006E-2</v>
      </c>
      <c r="W611">
        <v>-0.2984</v>
      </c>
      <c r="X611">
        <v>-2.11341</v>
      </c>
      <c r="Y611" t="s">
        <v>453</v>
      </c>
      <c r="Z611" t="s">
        <v>453</v>
      </c>
      <c r="AA611" t="s">
        <v>454</v>
      </c>
    </row>
    <row r="612" spans="1:27" x14ac:dyDescent="0.3">
      <c r="A612">
        <v>22.113700000000001</v>
      </c>
      <c r="B612">
        <v>22.6248</v>
      </c>
      <c r="C612">
        <v>22.6922</v>
      </c>
      <c r="D612">
        <v>23.163399999999999</v>
      </c>
      <c r="E612" t="s">
        <v>41</v>
      </c>
      <c r="F612" t="s">
        <v>41</v>
      </c>
      <c r="G612">
        <v>22.960100000000001</v>
      </c>
      <c r="H612" t="s">
        <v>41</v>
      </c>
      <c r="K612">
        <v>5</v>
      </c>
      <c r="L612">
        <v>5</v>
      </c>
      <c r="M612">
        <v>5</v>
      </c>
      <c r="N612">
        <v>5.9</v>
      </c>
      <c r="O612">
        <v>5.9</v>
      </c>
      <c r="P612">
        <v>5.9</v>
      </c>
      <c r="Q612">
        <v>149.56</v>
      </c>
      <c r="R612">
        <v>0</v>
      </c>
      <c r="S612">
        <v>76.049000000000007</v>
      </c>
      <c r="T612">
        <v>135980000</v>
      </c>
      <c r="U612">
        <v>18</v>
      </c>
      <c r="V612">
        <v>1</v>
      </c>
      <c r="W612">
        <v>-0.31160300000000002</v>
      </c>
      <c r="X612">
        <v>0</v>
      </c>
      <c r="Y612" t="s">
        <v>1367</v>
      </c>
      <c r="Z612" t="s">
        <v>1367</v>
      </c>
      <c r="AA612" t="s">
        <v>1368</v>
      </c>
    </row>
    <row r="613" spans="1:27" x14ac:dyDescent="0.3">
      <c r="A613">
        <v>23.8429</v>
      </c>
      <c r="B613">
        <v>23.607600000000001</v>
      </c>
      <c r="C613">
        <v>24.064299999999999</v>
      </c>
      <c r="D613">
        <v>24.3155</v>
      </c>
      <c r="E613">
        <v>24.271699999999999</v>
      </c>
      <c r="F613" t="s">
        <v>41</v>
      </c>
      <c r="G613" t="s">
        <v>41</v>
      </c>
      <c r="H613" t="s">
        <v>41</v>
      </c>
      <c r="K613">
        <v>3</v>
      </c>
      <c r="L613">
        <v>3</v>
      </c>
      <c r="M613">
        <v>3</v>
      </c>
      <c r="N613">
        <v>4.8</v>
      </c>
      <c r="O613">
        <v>4.8</v>
      </c>
      <c r="P613">
        <v>4.8</v>
      </c>
      <c r="Q613">
        <v>109.03</v>
      </c>
      <c r="R613">
        <v>0</v>
      </c>
      <c r="S613">
        <v>31.949000000000002</v>
      </c>
      <c r="T613">
        <v>381010000</v>
      </c>
      <c r="U613">
        <v>13</v>
      </c>
      <c r="V613">
        <v>1</v>
      </c>
      <c r="W613">
        <v>-0.314135</v>
      </c>
      <c r="X613">
        <v>0</v>
      </c>
      <c r="Y613" t="s">
        <v>1463</v>
      </c>
      <c r="Z613" t="s">
        <v>1463</v>
      </c>
      <c r="AA613" t="s">
        <v>91</v>
      </c>
    </row>
    <row r="614" spans="1:27" x14ac:dyDescent="0.3">
      <c r="A614">
        <v>22.980699999999999</v>
      </c>
      <c r="B614">
        <v>23.4801</v>
      </c>
      <c r="C614">
        <v>23.1861</v>
      </c>
      <c r="D614">
        <v>22.9635</v>
      </c>
      <c r="E614" t="s">
        <v>41</v>
      </c>
      <c r="F614" t="s">
        <v>41</v>
      </c>
      <c r="G614">
        <v>23.471299999999999</v>
      </c>
      <c r="H614" t="s">
        <v>41</v>
      </c>
      <c r="K614">
        <v>8</v>
      </c>
      <c r="L614">
        <v>8</v>
      </c>
      <c r="M614">
        <v>8</v>
      </c>
      <c r="N614">
        <v>12.5</v>
      </c>
      <c r="O614">
        <v>12.5</v>
      </c>
      <c r="P614">
        <v>12.5</v>
      </c>
      <c r="Q614">
        <v>123.9</v>
      </c>
      <c r="R614">
        <v>0</v>
      </c>
      <c r="S614">
        <v>66.349000000000004</v>
      </c>
      <c r="T614">
        <v>191160000</v>
      </c>
      <c r="U614">
        <v>17</v>
      </c>
      <c r="V614">
        <v>1</v>
      </c>
      <c r="W614">
        <v>-0.31873299999999999</v>
      </c>
      <c r="X614">
        <v>0</v>
      </c>
      <c r="Y614" t="s">
        <v>1363</v>
      </c>
      <c r="Z614" t="s">
        <v>1363</v>
      </c>
      <c r="AA614" t="s">
        <v>1364</v>
      </c>
    </row>
    <row r="615" spans="1:27" x14ac:dyDescent="0.3">
      <c r="A615">
        <v>25.656199999999998</v>
      </c>
      <c r="B615">
        <v>25.895800000000001</v>
      </c>
      <c r="C615">
        <v>25.456099999999999</v>
      </c>
      <c r="D615">
        <v>25.983000000000001</v>
      </c>
      <c r="E615">
        <v>25.890999999999998</v>
      </c>
      <c r="F615">
        <v>26.112500000000001</v>
      </c>
      <c r="G615">
        <v>26.423400000000001</v>
      </c>
      <c r="H615">
        <v>25.8751</v>
      </c>
      <c r="K615">
        <v>17</v>
      </c>
      <c r="L615">
        <v>17</v>
      </c>
      <c r="M615">
        <v>17</v>
      </c>
      <c r="N615">
        <v>23.2</v>
      </c>
      <c r="O615">
        <v>23.2</v>
      </c>
      <c r="P615">
        <v>23.2</v>
      </c>
      <c r="Q615">
        <v>129.72</v>
      </c>
      <c r="R615">
        <v>0</v>
      </c>
      <c r="S615">
        <v>206.52</v>
      </c>
      <c r="T615">
        <v>1412600000</v>
      </c>
      <c r="U615">
        <v>70</v>
      </c>
      <c r="V615">
        <v>0.110194</v>
      </c>
      <c r="W615">
        <v>-0.32773099999999999</v>
      </c>
      <c r="X615">
        <v>-1.87317</v>
      </c>
      <c r="Y615" t="s">
        <v>1254</v>
      </c>
      <c r="Z615" t="s">
        <v>1254</v>
      </c>
      <c r="AA615" t="s">
        <v>1255</v>
      </c>
    </row>
    <row r="616" spans="1:27" x14ac:dyDescent="0.3">
      <c r="A616">
        <v>23.168500000000002</v>
      </c>
      <c r="B616">
        <v>23.199200000000001</v>
      </c>
      <c r="C616">
        <v>25.698899999999998</v>
      </c>
      <c r="D616">
        <v>23.8079</v>
      </c>
      <c r="E616">
        <v>27.5885</v>
      </c>
      <c r="F616">
        <v>22.511399999999998</v>
      </c>
      <c r="G616">
        <v>24.107500000000002</v>
      </c>
      <c r="H616">
        <v>23.013400000000001</v>
      </c>
      <c r="K616">
        <v>6</v>
      </c>
      <c r="L616">
        <v>6</v>
      </c>
      <c r="M616">
        <v>6</v>
      </c>
      <c r="N616">
        <v>28.7</v>
      </c>
      <c r="O616">
        <v>28.7</v>
      </c>
      <c r="P616">
        <v>28.7</v>
      </c>
      <c r="Q616">
        <v>33.841999999999999</v>
      </c>
      <c r="R616">
        <v>0</v>
      </c>
      <c r="S616">
        <v>95.620999999999995</v>
      </c>
      <c r="T616">
        <v>542680000</v>
      </c>
      <c r="U616">
        <v>14</v>
      </c>
      <c r="V616">
        <v>0.80282799999999999</v>
      </c>
      <c r="W616">
        <v>-0.33657500000000001</v>
      </c>
      <c r="X616">
        <v>-0.260988</v>
      </c>
      <c r="Y616" t="s">
        <v>187</v>
      </c>
      <c r="Z616" t="s">
        <v>187</v>
      </c>
      <c r="AA616" t="s">
        <v>91</v>
      </c>
    </row>
    <row r="617" spans="1:27" x14ac:dyDescent="0.3">
      <c r="A617">
        <v>28.822600000000001</v>
      </c>
      <c r="B617">
        <v>28.219000000000001</v>
      </c>
      <c r="C617">
        <v>28.19</v>
      </c>
      <c r="D617">
        <v>28.853899999999999</v>
      </c>
      <c r="E617">
        <v>28.863800000000001</v>
      </c>
      <c r="F617">
        <v>28.628299999999999</v>
      </c>
      <c r="G617">
        <v>28.8002</v>
      </c>
      <c r="H617">
        <v>29.164300000000001</v>
      </c>
      <c r="K617">
        <v>9</v>
      </c>
      <c r="L617">
        <v>9</v>
      </c>
      <c r="M617">
        <v>9</v>
      </c>
      <c r="N617">
        <v>73.400000000000006</v>
      </c>
      <c r="O617">
        <v>73.400000000000006</v>
      </c>
      <c r="P617">
        <v>73.400000000000006</v>
      </c>
      <c r="Q617">
        <v>19.925000000000001</v>
      </c>
      <c r="R617">
        <v>0</v>
      </c>
      <c r="S617">
        <v>311.27999999999997</v>
      </c>
      <c r="T617">
        <v>9498700000</v>
      </c>
      <c r="U617">
        <v>71</v>
      </c>
      <c r="V617">
        <v>0.16118299999999999</v>
      </c>
      <c r="W617">
        <v>-0.34282400000000002</v>
      </c>
      <c r="X617">
        <v>-1.59788</v>
      </c>
      <c r="Y617" t="s">
        <v>1453</v>
      </c>
      <c r="Z617" t="s">
        <v>1453</v>
      </c>
      <c r="AA617" t="s">
        <v>1454</v>
      </c>
    </row>
    <row r="618" spans="1:27" x14ac:dyDescent="0.3">
      <c r="A618">
        <v>24.334399999999999</v>
      </c>
      <c r="B618">
        <v>25.624099999999999</v>
      </c>
      <c r="C618">
        <v>25.333100000000002</v>
      </c>
      <c r="D618">
        <v>25.325600000000001</v>
      </c>
      <c r="E618">
        <v>25.627700000000001</v>
      </c>
      <c r="F618">
        <v>25.977499999999999</v>
      </c>
      <c r="G618">
        <v>25.203399999999998</v>
      </c>
      <c r="H618">
        <v>25.186</v>
      </c>
      <c r="K618">
        <v>9</v>
      </c>
      <c r="L618">
        <v>9</v>
      </c>
      <c r="M618">
        <v>9</v>
      </c>
      <c r="N618">
        <v>43.2</v>
      </c>
      <c r="O618">
        <v>43.2</v>
      </c>
      <c r="P618">
        <v>43.2</v>
      </c>
      <c r="Q618">
        <v>27.436</v>
      </c>
      <c r="R618">
        <v>0</v>
      </c>
      <c r="S618">
        <v>152.91999999999999</v>
      </c>
      <c r="T618">
        <v>932280000</v>
      </c>
      <c r="U618">
        <v>33</v>
      </c>
      <c r="V618">
        <v>0.34991800000000001</v>
      </c>
      <c r="W618">
        <v>-0.344335</v>
      </c>
      <c r="X618">
        <v>-1.0135400000000001</v>
      </c>
      <c r="Y618" t="s">
        <v>792</v>
      </c>
      <c r="Z618" t="s">
        <v>792</v>
      </c>
      <c r="AA618" t="s">
        <v>793</v>
      </c>
    </row>
    <row r="619" spans="1:27" x14ac:dyDescent="0.3">
      <c r="A619">
        <v>23.6616</v>
      </c>
      <c r="B619">
        <v>24.177700000000002</v>
      </c>
      <c r="C619">
        <v>23.368099999999998</v>
      </c>
      <c r="D619">
        <v>24.509899999999998</v>
      </c>
      <c r="E619">
        <v>24.570599999999999</v>
      </c>
      <c r="F619">
        <v>23.9696</v>
      </c>
      <c r="G619">
        <v>24.599799999999998</v>
      </c>
      <c r="H619">
        <v>24.005400000000002</v>
      </c>
      <c r="K619">
        <v>4</v>
      </c>
      <c r="L619">
        <v>4</v>
      </c>
      <c r="M619">
        <v>4</v>
      </c>
      <c r="N619">
        <v>12.3</v>
      </c>
      <c r="O619">
        <v>12.3</v>
      </c>
      <c r="P619">
        <v>12.3</v>
      </c>
      <c r="Q619">
        <v>56.432000000000002</v>
      </c>
      <c r="R619">
        <v>0</v>
      </c>
      <c r="S619">
        <v>41.771999999999998</v>
      </c>
      <c r="T619">
        <v>395080000</v>
      </c>
      <c r="U619">
        <v>12</v>
      </c>
      <c r="V619">
        <v>0.29145399999999999</v>
      </c>
      <c r="W619">
        <v>-0.35703000000000001</v>
      </c>
      <c r="X619">
        <v>-1.15646</v>
      </c>
      <c r="Y619" t="s">
        <v>1430</v>
      </c>
      <c r="Z619" t="s">
        <v>1430</v>
      </c>
      <c r="AA619" t="s">
        <v>1431</v>
      </c>
    </row>
    <row r="620" spans="1:27" x14ac:dyDescent="0.3">
      <c r="A620">
        <v>24.761299999999999</v>
      </c>
      <c r="B620">
        <v>26.3584</v>
      </c>
      <c r="C620">
        <v>25.9971</v>
      </c>
      <c r="D620">
        <v>25.3794</v>
      </c>
      <c r="E620">
        <v>25.662500000000001</v>
      </c>
      <c r="F620">
        <v>26.633400000000002</v>
      </c>
      <c r="G620">
        <v>25.9053</v>
      </c>
      <c r="H620">
        <v>25.735800000000001</v>
      </c>
      <c r="K620">
        <v>9</v>
      </c>
      <c r="L620">
        <v>9</v>
      </c>
      <c r="M620">
        <v>9</v>
      </c>
      <c r="N620">
        <v>22.1</v>
      </c>
      <c r="O620">
        <v>22.1</v>
      </c>
      <c r="P620">
        <v>22.1</v>
      </c>
      <c r="Q620">
        <v>60.51</v>
      </c>
      <c r="R620">
        <v>0</v>
      </c>
      <c r="S620">
        <v>95.296000000000006</v>
      </c>
      <c r="T620">
        <v>1257300000</v>
      </c>
      <c r="U620">
        <v>41</v>
      </c>
      <c r="V620">
        <v>0.419713</v>
      </c>
      <c r="W620">
        <v>-0.36019299999999999</v>
      </c>
      <c r="X620">
        <v>-0.86610500000000001</v>
      </c>
      <c r="Y620" t="s">
        <v>325</v>
      </c>
      <c r="Z620" t="s">
        <v>326</v>
      </c>
      <c r="AA620" t="s">
        <v>91</v>
      </c>
    </row>
    <row r="621" spans="1:27" x14ac:dyDescent="0.3">
      <c r="A621">
        <v>25.8642</v>
      </c>
      <c r="B621">
        <v>26.1754</v>
      </c>
      <c r="C621">
        <v>25.7117</v>
      </c>
      <c r="D621">
        <v>26.472300000000001</v>
      </c>
      <c r="E621">
        <v>26.045200000000001</v>
      </c>
      <c r="F621">
        <v>26.383299999999998</v>
      </c>
      <c r="G621">
        <v>26.636900000000001</v>
      </c>
      <c r="H621">
        <v>26.646000000000001</v>
      </c>
      <c r="K621">
        <v>7</v>
      </c>
      <c r="L621">
        <v>7</v>
      </c>
      <c r="M621">
        <v>7</v>
      </c>
      <c r="N621">
        <v>60.6</v>
      </c>
      <c r="O621">
        <v>60.6</v>
      </c>
      <c r="P621">
        <v>60.6</v>
      </c>
      <c r="Q621">
        <v>15.231999999999999</v>
      </c>
      <c r="R621">
        <v>0</v>
      </c>
      <c r="S621">
        <v>136.99</v>
      </c>
      <c r="T621">
        <v>1729700000</v>
      </c>
      <c r="U621">
        <v>53</v>
      </c>
      <c r="V621">
        <v>0.14235999999999999</v>
      </c>
      <c r="W621">
        <v>-0.37193500000000002</v>
      </c>
      <c r="X621">
        <v>-1.6880900000000001</v>
      </c>
      <c r="Y621" t="s">
        <v>687</v>
      </c>
      <c r="Z621" t="s">
        <v>687</v>
      </c>
      <c r="AA621" t="s">
        <v>688</v>
      </c>
    </row>
    <row r="622" spans="1:27" x14ac:dyDescent="0.3">
      <c r="A622">
        <v>24.136800000000001</v>
      </c>
      <c r="B622">
        <v>24.1266</v>
      </c>
      <c r="C622">
        <v>24.172799999999999</v>
      </c>
      <c r="D622">
        <v>23.520299999999999</v>
      </c>
      <c r="E622">
        <v>24.2897</v>
      </c>
      <c r="F622">
        <v>24.337800000000001</v>
      </c>
      <c r="G622">
        <v>24.601700000000001</v>
      </c>
      <c r="H622">
        <v>24.2407</v>
      </c>
      <c r="K622">
        <v>9</v>
      </c>
      <c r="L622">
        <v>9</v>
      </c>
      <c r="M622">
        <v>9</v>
      </c>
      <c r="N622">
        <v>28.8</v>
      </c>
      <c r="O622">
        <v>28.8</v>
      </c>
      <c r="P622">
        <v>28.8</v>
      </c>
      <c r="Q622">
        <v>66.59</v>
      </c>
      <c r="R622">
        <v>0</v>
      </c>
      <c r="S622">
        <v>156.12</v>
      </c>
      <c r="T622">
        <v>421830000</v>
      </c>
      <c r="U622">
        <v>28</v>
      </c>
      <c r="V622">
        <v>7.52641E-2</v>
      </c>
      <c r="W622">
        <v>-0.37835099999999999</v>
      </c>
      <c r="X622">
        <v>-2.1484800000000002</v>
      </c>
      <c r="Y622" t="s">
        <v>459</v>
      </c>
      <c r="Z622" t="s">
        <v>459</v>
      </c>
      <c r="AA622" t="s">
        <v>460</v>
      </c>
    </row>
    <row r="623" spans="1:27" x14ac:dyDescent="0.3">
      <c r="A623">
        <v>23.4345</v>
      </c>
      <c r="B623">
        <v>24.0075</v>
      </c>
      <c r="C623">
        <v>23.745799999999999</v>
      </c>
      <c r="D623">
        <v>24.223400000000002</v>
      </c>
      <c r="E623" t="s">
        <v>41</v>
      </c>
      <c r="F623" t="s">
        <v>41</v>
      </c>
      <c r="G623">
        <v>24.719100000000001</v>
      </c>
      <c r="H623">
        <v>23.759499999999999</v>
      </c>
      <c r="K623">
        <v>5</v>
      </c>
      <c r="L623">
        <v>5</v>
      </c>
      <c r="M623">
        <v>5</v>
      </c>
      <c r="N623">
        <v>40.6</v>
      </c>
      <c r="O623">
        <v>40.6</v>
      </c>
      <c r="P623">
        <v>40.6</v>
      </c>
      <c r="Q623">
        <v>26.893000000000001</v>
      </c>
      <c r="R623">
        <v>0</v>
      </c>
      <c r="S623">
        <v>89.897000000000006</v>
      </c>
      <c r="T623">
        <v>343630000</v>
      </c>
      <c r="U623">
        <v>13</v>
      </c>
      <c r="V623">
        <v>0.37698799999999999</v>
      </c>
      <c r="W623">
        <v>-0.38645400000000002</v>
      </c>
      <c r="X623">
        <v>-0.99283600000000005</v>
      </c>
      <c r="Y623" t="s">
        <v>480</v>
      </c>
      <c r="Z623" t="s">
        <v>480</v>
      </c>
      <c r="AA623" t="s">
        <v>481</v>
      </c>
    </row>
    <row r="624" spans="1:27" x14ac:dyDescent="0.3">
      <c r="A624">
        <v>29.887599999999999</v>
      </c>
      <c r="B624">
        <v>29.765799999999999</v>
      </c>
      <c r="C624">
        <v>30.0168</v>
      </c>
      <c r="D624">
        <v>29.681999999999999</v>
      </c>
      <c r="E624">
        <v>29.9665</v>
      </c>
      <c r="F624">
        <v>30.2515</v>
      </c>
      <c r="G624">
        <v>30.663900000000002</v>
      </c>
      <c r="H624">
        <v>30.075500000000002</v>
      </c>
      <c r="K624">
        <v>18</v>
      </c>
      <c r="L624">
        <v>18</v>
      </c>
      <c r="M624">
        <v>18</v>
      </c>
      <c r="N624">
        <v>41.4</v>
      </c>
      <c r="O624">
        <v>41.4</v>
      </c>
      <c r="P624">
        <v>41.4</v>
      </c>
      <c r="Q624">
        <v>71.700999999999993</v>
      </c>
      <c r="R624">
        <v>0</v>
      </c>
      <c r="S624">
        <v>323.31</v>
      </c>
      <c r="T624">
        <v>23903000000</v>
      </c>
      <c r="U624">
        <v>193</v>
      </c>
      <c r="V624">
        <v>5.5940999999999998E-2</v>
      </c>
      <c r="W624">
        <v>-0.40129999999999999</v>
      </c>
      <c r="X624">
        <v>-2.3644799999999999</v>
      </c>
      <c r="Y624" t="s">
        <v>418</v>
      </c>
      <c r="Z624" t="s">
        <v>418</v>
      </c>
      <c r="AA624" t="s">
        <v>419</v>
      </c>
    </row>
    <row r="625" spans="1:27" x14ac:dyDescent="0.3">
      <c r="A625">
        <v>24.267299999999999</v>
      </c>
      <c r="B625">
        <v>24.845099999999999</v>
      </c>
      <c r="C625">
        <v>24.0838</v>
      </c>
      <c r="D625">
        <v>24.7499</v>
      </c>
      <c r="E625">
        <v>24.9925</v>
      </c>
      <c r="F625" t="s">
        <v>41</v>
      </c>
      <c r="G625">
        <v>24.697099999999999</v>
      </c>
      <c r="H625">
        <v>24.976400000000002</v>
      </c>
      <c r="K625">
        <v>14</v>
      </c>
      <c r="L625">
        <v>14</v>
      </c>
      <c r="M625">
        <v>14</v>
      </c>
      <c r="N625">
        <v>31.2</v>
      </c>
      <c r="O625">
        <v>31.2</v>
      </c>
      <c r="P625">
        <v>31.2</v>
      </c>
      <c r="Q625">
        <v>77.183999999999997</v>
      </c>
      <c r="R625">
        <v>0</v>
      </c>
      <c r="S625">
        <v>270.99</v>
      </c>
      <c r="T625">
        <v>563600000</v>
      </c>
      <c r="U625">
        <v>31</v>
      </c>
      <c r="V625">
        <v>0.144291</v>
      </c>
      <c r="W625">
        <v>-0.40210899999999999</v>
      </c>
      <c r="X625">
        <v>-1.72946</v>
      </c>
      <c r="Y625" t="s">
        <v>803</v>
      </c>
      <c r="Z625" t="s">
        <v>803</v>
      </c>
      <c r="AA625" t="s">
        <v>804</v>
      </c>
    </row>
    <row r="626" spans="1:27" x14ac:dyDescent="0.3">
      <c r="A626">
        <v>24.2334</v>
      </c>
      <c r="B626">
        <v>24.643999999999998</v>
      </c>
      <c r="C626">
        <v>24.4772</v>
      </c>
      <c r="D626">
        <v>24.742599999999999</v>
      </c>
      <c r="E626">
        <v>25.1266</v>
      </c>
      <c r="F626">
        <v>24.441299999999998</v>
      </c>
      <c r="G626">
        <v>25.36</v>
      </c>
      <c r="H626">
        <v>24.784800000000001</v>
      </c>
      <c r="K626">
        <v>3</v>
      </c>
      <c r="L626">
        <v>3</v>
      </c>
      <c r="M626">
        <v>3</v>
      </c>
      <c r="N626">
        <v>15.7</v>
      </c>
      <c r="O626">
        <v>15.7</v>
      </c>
      <c r="P626">
        <v>15.7</v>
      </c>
      <c r="Q626">
        <v>34.814</v>
      </c>
      <c r="R626">
        <v>0</v>
      </c>
      <c r="S626">
        <v>27.221</v>
      </c>
      <c r="T626">
        <v>593490000</v>
      </c>
      <c r="U626">
        <v>29</v>
      </c>
      <c r="V626">
        <v>0.12901199999999999</v>
      </c>
      <c r="W626">
        <v>-0.40385599999999999</v>
      </c>
      <c r="X626">
        <v>-1.75935</v>
      </c>
      <c r="Y626" t="s">
        <v>82</v>
      </c>
      <c r="Z626" t="s">
        <v>82</v>
      </c>
      <c r="AA626" t="s">
        <v>83</v>
      </c>
    </row>
    <row r="627" spans="1:27" x14ac:dyDescent="0.3">
      <c r="A627">
        <v>29.000499999999999</v>
      </c>
      <c r="B627">
        <v>28.807400000000001</v>
      </c>
      <c r="C627">
        <v>28.548200000000001</v>
      </c>
      <c r="D627">
        <v>29.4086</v>
      </c>
      <c r="E627">
        <v>29.423400000000001</v>
      </c>
      <c r="F627">
        <v>29.232099999999999</v>
      </c>
      <c r="G627">
        <v>29.323499999999999</v>
      </c>
      <c r="H627">
        <v>29.426600000000001</v>
      </c>
      <c r="K627">
        <v>13</v>
      </c>
      <c r="L627">
        <v>13</v>
      </c>
      <c r="M627">
        <v>13</v>
      </c>
      <c r="N627">
        <v>28.7</v>
      </c>
      <c r="O627">
        <v>28.7</v>
      </c>
      <c r="P627">
        <v>28.7</v>
      </c>
      <c r="Q627">
        <v>47.076000000000001</v>
      </c>
      <c r="R627">
        <v>0</v>
      </c>
      <c r="S627">
        <v>224.94</v>
      </c>
      <c r="T627">
        <v>13182000000</v>
      </c>
      <c r="U627">
        <v>129</v>
      </c>
      <c r="V627">
        <v>7.0877899999999994E-2</v>
      </c>
      <c r="W627">
        <v>-0.41020099999999998</v>
      </c>
      <c r="X627">
        <v>-2.1920099999999998</v>
      </c>
      <c r="Y627" t="s">
        <v>976</v>
      </c>
      <c r="Z627" t="s">
        <v>976</v>
      </c>
      <c r="AA627" t="s">
        <v>977</v>
      </c>
    </row>
    <row r="628" spans="1:27" x14ac:dyDescent="0.3">
      <c r="A628" t="s">
        <v>41</v>
      </c>
      <c r="B628">
        <v>23.3033</v>
      </c>
      <c r="C628">
        <v>22.724399999999999</v>
      </c>
      <c r="D628">
        <v>23.116399999999999</v>
      </c>
      <c r="E628" t="s">
        <v>41</v>
      </c>
      <c r="F628">
        <v>23.717600000000001</v>
      </c>
      <c r="G628">
        <v>23.861799999999999</v>
      </c>
      <c r="H628">
        <v>22.8645</v>
      </c>
      <c r="K628">
        <v>2</v>
      </c>
      <c r="L628">
        <v>2</v>
      </c>
      <c r="M628">
        <v>2</v>
      </c>
      <c r="N628">
        <v>7.2</v>
      </c>
      <c r="O628">
        <v>7.2</v>
      </c>
      <c r="P628">
        <v>7.2</v>
      </c>
      <c r="Q628">
        <v>55.091999999999999</v>
      </c>
      <c r="R628">
        <v>0</v>
      </c>
      <c r="S628">
        <v>42.389000000000003</v>
      </c>
      <c r="T628">
        <v>176660000</v>
      </c>
      <c r="U628">
        <v>13</v>
      </c>
      <c r="V628">
        <v>0.289136</v>
      </c>
      <c r="W628">
        <v>-0.43329699999999999</v>
      </c>
      <c r="X628">
        <v>-1.22099</v>
      </c>
      <c r="Y628" t="s">
        <v>1399</v>
      </c>
      <c r="Z628" t="s">
        <v>1399</v>
      </c>
      <c r="AA628" t="s">
        <v>91</v>
      </c>
    </row>
    <row r="629" spans="1:27" x14ac:dyDescent="0.3">
      <c r="A629">
        <v>23.592400000000001</v>
      </c>
      <c r="B629">
        <v>23.900600000000001</v>
      </c>
      <c r="C629">
        <v>23.897300000000001</v>
      </c>
      <c r="D629">
        <v>24.4998</v>
      </c>
      <c r="E629">
        <v>24.291699999999999</v>
      </c>
      <c r="F629">
        <v>24.1341</v>
      </c>
      <c r="G629">
        <v>24.890999999999998</v>
      </c>
      <c r="H629">
        <v>24.319299999999998</v>
      </c>
      <c r="K629">
        <v>5</v>
      </c>
      <c r="L629">
        <v>5</v>
      </c>
      <c r="M629">
        <v>5</v>
      </c>
      <c r="N629">
        <v>18.3</v>
      </c>
      <c r="O629">
        <v>18.3</v>
      </c>
      <c r="P629">
        <v>18.3</v>
      </c>
      <c r="Q629">
        <v>55.027000000000001</v>
      </c>
      <c r="R629">
        <v>0</v>
      </c>
      <c r="S629">
        <v>53.87</v>
      </c>
      <c r="T629">
        <v>415530000</v>
      </c>
      <c r="U629">
        <v>19</v>
      </c>
      <c r="V629">
        <v>0.13413900000000001</v>
      </c>
      <c r="W629">
        <v>-0.436531</v>
      </c>
      <c r="X629">
        <v>-1.73116</v>
      </c>
      <c r="Y629" t="s">
        <v>949</v>
      </c>
      <c r="Z629" t="s">
        <v>949</v>
      </c>
      <c r="AA629" t="s">
        <v>950</v>
      </c>
    </row>
    <row r="630" spans="1:27" x14ac:dyDescent="0.3">
      <c r="A630">
        <v>27.233899999999998</v>
      </c>
      <c r="B630">
        <v>27.868500000000001</v>
      </c>
      <c r="C630">
        <v>28.195</v>
      </c>
      <c r="D630">
        <v>27.419699999999999</v>
      </c>
      <c r="E630">
        <v>28.02</v>
      </c>
      <c r="F630">
        <v>28.401800000000001</v>
      </c>
      <c r="G630">
        <v>28.4147</v>
      </c>
      <c r="H630">
        <v>27.637699999999999</v>
      </c>
      <c r="K630">
        <v>5</v>
      </c>
      <c r="L630">
        <v>5</v>
      </c>
      <c r="M630">
        <v>5</v>
      </c>
      <c r="N630">
        <v>30.8</v>
      </c>
      <c r="O630">
        <v>30.8</v>
      </c>
      <c r="P630">
        <v>30.8</v>
      </c>
      <c r="Q630">
        <v>15.544</v>
      </c>
      <c r="R630">
        <v>0</v>
      </c>
      <c r="S630">
        <v>152.57</v>
      </c>
      <c r="T630">
        <v>5711900000</v>
      </c>
      <c r="U630">
        <v>37</v>
      </c>
      <c r="V630">
        <v>0.17449999999999999</v>
      </c>
      <c r="W630">
        <v>-0.439274</v>
      </c>
      <c r="X630">
        <v>-1.5399499999999999</v>
      </c>
      <c r="Y630" t="s">
        <v>1288</v>
      </c>
      <c r="Z630" t="s">
        <v>1288</v>
      </c>
      <c r="AA630" t="s">
        <v>91</v>
      </c>
    </row>
    <row r="631" spans="1:27" x14ac:dyDescent="0.3">
      <c r="A631">
        <v>27.503599999999999</v>
      </c>
      <c r="B631">
        <v>27.031700000000001</v>
      </c>
      <c r="C631">
        <v>27.466899999999999</v>
      </c>
      <c r="D631">
        <v>26.745999999999999</v>
      </c>
      <c r="E631">
        <v>27.464300000000001</v>
      </c>
      <c r="F631">
        <v>27.763400000000001</v>
      </c>
      <c r="G631">
        <v>27.6435</v>
      </c>
      <c r="H631">
        <v>27.750299999999999</v>
      </c>
      <c r="K631">
        <v>14</v>
      </c>
      <c r="L631">
        <v>14</v>
      </c>
      <c r="M631">
        <v>14</v>
      </c>
      <c r="N631">
        <v>8.9</v>
      </c>
      <c r="O631">
        <v>8.9</v>
      </c>
      <c r="P631">
        <v>8.9</v>
      </c>
      <c r="Q631">
        <v>251.55</v>
      </c>
      <c r="R631">
        <v>0</v>
      </c>
      <c r="S631">
        <v>316.62</v>
      </c>
      <c r="T631">
        <v>3802700000</v>
      </c>
      <c r="U631">
        <v>79</v>
      </c>
      <c r="V631">
        <v>5.28514E-2</v>
      </c>
      <c r="W631">
        <v>-0.46829300000000001</v>
      </c>
      <c r="X631">
        <v>-2.4061300000000001</v>
      </c>
      <c r="Y631" t="s">
        <v>451</v>
      </c>
      <c r="Z631" t="s">
        <v>451</v>
      </c>
      <c r="AA631" t="s">
        <v>452</v>
      </c>
    </row>
    <row r="632" spans="1:27" x14ac:dyDescent="0.3">
      <c r="A632" t="s">
        <v>41</v>
      </c>
      <c r="B632">
        <v>22.636800000000001</v>
      </c>
      <c r="C632" t="s">
        <v>41</v>
      </c>
      <c r="D632">
        <v>23.1145</v>
      </c>
      <c r="E632">
        <v>23.087499999999999</v>
      </c>
      <c r="F632">
        <v>23.4682</v>
      </c>
      <c r="G632">
        <v>23.353000000000002</v>
      </c>
      <c r="H632">
        <v>23.4773</v>
      </c>
      <c r="K632">
        <v>4</v>
      </c>
      <c r="L632">
        <v>4</v>
      </c>
      <c r="M632">
        <v>4</v>
      </c>
      <c r="N632">
        <v>7.6</v>
      </c>
      <c r="O632">
        <v>7.6</v>
      </c>
      <c r="P632">
        <v>7.6</v>
      </c>
      <c r="Q632">
        <v>75.001999999999995</v>
      </c>
      <c r="R632">
        <v>0</v>
      </c>
      <c r="S632">
        <v>41.682000000000002</v>
      </c>
      <c r="T632">
        <v>156290000</v>
      </c>
      <c r="U632">
        <v>9</v>
      </c>
      <c r="V632">
        <v>7.8067200000000003E-2</v>
      </c>
      <c r="W632">
        <v>-0.47083599999999998</v>
      </c>
      <c r="X632">
        <v>-2.3552399999999998</v>
      </c>
      <c r="Y632" t="s">
        <v>463</v>
      </c>
      <c r="Z632" t="s">
        <v>463</v>
      </c>
      <c r="AA632" t="s">
        <v>464</v>
      </c>
    </row>
    <row r="633" spans="1:27" x14ac:dyDescent="0.3">
      <c r="A633">
        <v>25.152100000000001</v>
      </c>
      <c r="B633">
        <v>26.056999999999999</v>
      </c>
      <c r="C633">
        <v>25.519300000000001</v>
      </c>
      <c r="D633">
        <v>26.125699999999998</v>
      </c>
      <c r="E633">
        <v>25.836400000000001</v>
      </c>
      <c r="F633">
        <v>26.031700000000001</v>
      </c>
      <c r="G633">
        <v>26.867899999999999</v>
      </c>
      <c r="H633">
        <v>26.054400000000001</v>
      </c>
      <c r="K633">
        <v>10</v>
      </c>
      <c r="L633">
        <v>10</v>
      </c>
      <c r="M633">
        <v>10</v>
      </c>
      <c r="N633">
        <v>30.6</v>
      </c>
      <c r="O633">
        <v>30.6</v>
      </c>
      <c r="P633">
        <v>30.6</v>
      </c>
      <c r="Q633">
        <v>35.546999999999997</v>
      </c>
      <c r="R633">
        <v>0</v>
      </c>
      <c r="S633">
        <v>129.49</v>
      </c>
      <c r="T633">
        <v>1402100000</v>
      </c>
      <c r="U633">
        <v>58</v>
      </c>
      <c r="V633">
        <v>0.18706400000000001</v>
      </c>
      <c r="W633">
        <v>-0.48411199999999999</v>
      </c>
      <c r="X633">
        <v>-1.48899</v>
      </c>
      <c r="Y633" t="s">
        <v>1299</v>
      </c>
      <c r="Z633" t="s">
        <v>1299</v>
      </c>
      <c r="AA633" t="s">
        <v>1300</v>
      </c>
    </row>
    <row r="634" spans="1:27" x14ac:dyDescent="0.3">
      <c r="A634" t="s">
        <v>41</v>
      </c>
      <c r="B634" t="s">
        <v>41</v>
      </c>
      <c r="C634" t="s">
        <v>41</v>
      </c>
      <c r="D634">
        <v>23.722799999999999</v>
      </c>
      <c r="E634">
        <v>24.022300000000001</v>
      </c>
      <c r="F634" t="s">
        <v>41</v>
      </c>
      <c r="G634">
        <v>24.121200000000002</v>
      </c>
      <c r="H634">
        <v>24.542300000000001</v>
      </c>
      <c r="K634">
        <v>3</v>
      </c>
      <c r="L634">
        <v>3</v>
      </c>
      <c r="M634">
        <v>3</v>
      </c>
      <c r="N634">
        <v>21.9</v>
      </c>
      <c r="O634">
        <v>21.9</v>
      </c>
      <c r="P634">
        <v>21.9</v>
      </c>
      <c r="Q634">
        <v>19.119</v>
      </c>
      <c r="R634">
        <v>0</v>
      </c>
      <c r="S634">
        <v>55.243000000000002</v>
      </c>
      <c r="T634">
        <v>227710000</v>
      </c>
      <c r="U634">
        <v>9</v>
      </c>
      <c r="V634">
        <v>1</v>
      </c>
      <c r="W634">
        <v>-0.50583</v>
      </c>
      <c r="X634">
        <v>0</v>
      </c>
      <c r="Y634" t="s">
        <v>479</v>
      </c>
      <c r="Z634" t="s">
        <v>479</v>
      </c>
      <c r="AA634" t="s">
        <v>91</v>
      </c>
    </row>
    <row r="635" spans="1:27" x14ac:dyDescent="0.3">
      <c r="A635">
        <v>24.081800000000001</v>
      </c>
      <c r="B635">
        <v>24.8599</v>
      </c>
      <c r="C635">
        <v>24.308700000000002</v>
      </c>
      <c r="D635">
        <v>25.066400000000002</v>
      </c>
      <c r="E635">
        <v>24.800599999999999</v>
      </c>
      <c r="F635">
        <v>25.113399999999999</v>
      </c>
      <c r="G635">
        <v>25.408000000000001</v>
      </c>
      <c r="H635">
        <v>25.075500000000002</v>
      </c>
      <c r="K635">
        <v>2</v>
      </c>
      <c r="L635">
        <v>2</v>
      </c>
      <c r="M635">
        <v>2</v>
      </c>
      <c r="N635">
        <v>34</v>
      </c>
      <c r="O635">
        <v>34</v>
      </c>
      <c r="P635">
        <v>34</v>
      </c>
      <c r="Q635">
        <v>12.032</v>
      </c>
      <c r="R635">
        <v>0</v>
      </c>
      <c r="S635">
        <v>33.685000000000002</v>
      </c>
      <c r="T635">
        <v>645660000</v>
      </c>
      <c r="U635">
        <v>23</v>
      </c>
      <c r="V635">
        <v>9.4054200000000004E-2</v>
      </c>
      <c r="W635">
        <v>-0.52016700000000005</v>
      </c>
      <c r="X635">
        <v>-1.9874000000000001</v>
      </c>
      <c r="Y635" t="s">
        <v>219</v>
      </c>
      <c r="Z635" t="s">
        <v>219</v>
      </c>
      <c r="AA635" t="s">
        <v>220</v>
      </c>
    </row>
    <row r="636" spans="1:27" x14ac:dyDescent="0.3">
      <c r="A636">
        <v>23.799800000000001</v>
      </c>
      <c r="B636">
        <v>24.8584</v>
      </c>
      <c r="C636">
        <v>24.186199999999999</v>
      </c>
      <c r="D636">
        <v>23.490200000000002</v>
      </c>
      <c r="E636">
        <v>24.748200000000001</v>
      </c>
      <c r="F636">
        <v>25.5901</v>
      </c>
      <c r="G636">
        <v>24.118099999999998</v>
      </c>
      <c r="H636">
        <v>24.050999999999998</v>
      </c>
      <c r="K636">
        <v>3</v>
      </c>
      <c r="L636">
        <v>3</v>
      </c>
      <c r="M636">
        <v>3</v>
      </c>
      <c r="N636">
        <v>21.6</v>
      </c>
      <c r="O636">
        <v>21.6</v>
      </c>
      <c r="P636">
        <v>21.6</v>
      </c>
      <c r="Q636">
        <v>23.75</v>
      </c>
      <c r="R636">
        <v>0</v>
      </c>
      <c r="S636">
        <v>53.674999999999997</v>
      </c>
      <c r="T636">
        <v>476200000</v>
      </c>
      <c r="U636">
        <v>8</v>
      </c>
      <c r="V636">
        <v>0.28548899999999999</v>
      </c>
      <c r="W636">
        <v>-0.54323100000000002</v>
      </c>
      <c r="X636">
        <v>-1.1723600000000001</v>
      </c>
      <c r="Y636" t="s">
        <v>862</v>
      </c>
      <c r="Z636" t="s">
        <v>862</v>
      </c>
      <c r="AA636" t="s">
        <v>91</v>
      </c>
    </row>
    <row r="637" spans="1:27" x14ac:dyDescent="0.3">
      <c r="A637">
        <v>23.5747</v>
      </c>
      <c r="B637">
        <v>23.139800000000001</v>
      </c>
      <c r="C637">
        <v>23.195499999999999</v>
      </c>
      <c r="D637">
        <v>23.2547</v>
      </c>
      <c r="E637" t="s">
        <v>41</v>
      </c>
      <c r="F637">
        <v>23.848800000000001</v>
      </c>
      <c r="G637" t="s">
        <v>41</v>
      </c>
      <c r="H637" t="s">
        <v>41</v>
      </c>
      <c r="K637">
        <v>3</v>
      </c>
      <c r="L637">
        <v>3</v>
      </c>
      <c r="M637">
        <v>3</v>
      </c>
      <c r="N637">
        <v>27.4</v>
      </c>
      <c r="O637">
        <v>27.4</v>
      </c>
      <c r="P637">
        <v>27.4</v>
      </c>
      <c r="Q637">
        <v>20.065000000000001</v>
      </c>
      <c r="R637">
        <v>0</v>
      </c>
      <c r="S637">
        <v>33.329000000000001</v>
      </c>
      <c r="T637">
        <v>207030000</v>
      </c>
      <c r="U637">
        <v>8</v>
      </c>
      <c r="V637">
        <v>1</v>
      </c>
      <c r="W637">
        <v>-0.55764499999999995</v>
      </c>
      <c r="X637">
        <v>0</v>
      </c>
      <c r="Y637" t="s">
        <v>445</v>
      </c>
      <c r="Z637" t="s">
        <v>445</v>
      </c>
      <c r="AA637" t="s">
        <v>446</v>
      </c>
    </row>
    <row r="638" spans="1:27" x14ac:dyDescent="0.3">
      <c r="A638">
        <v>21.4068</v>
      </c>
      <c r="B638">
        <v>22.291499999999999</v>
      </c>
      <c r="C638">
        <v>21.6206</v>
      </c>
      <c r="D638">
        <v>22.160499999999999</v>
      </c>
      <c r="E638">
        <v>22.651199999999999</v>
      </c>
      <c r="F638">
        <v>22.020299999999999</v>
      </c>
      <c r="G638">
        <v>22.869299999999999</v>
      </c>
      <c r="H638">
        <v>22.1708</v>
      </c>
      <c r="K638">
        <v>2</v>
      </c>
      <c r="L638">
        <v>2</v>
      </c>
      <c r="M638">
        <v>2</v>
      </c>
      <c r="N638">
        <v>4.8</v>
      </c>
      <c r="O638">
        <v>4.8</v>
      </c>
      <c r="P638">
        <v>4.8</v>
      </c>
      <c r="Q638">
        <v>86.966999999999999</v>
      </c>
      <c r="R638">
        <v>0</v>
      </c>
      <c r="S638">
        <v>37.326000000000001</v>
      </c>
      <c r="T638">
        <v>100280000</v>
      </c>
      <c r="U638">
        <v>21</v>
      </c>
      <c r="V638">
        <v>0.103537</v>
      </c>
      <c r="W638">
        <v>-0.55807399999999996</v>
      </c>
      <c r="X638">
        <v>-1.91811</v>
      </c>
      <c r="Y638" t="s">
        <v>105</v>
      </c>
      <c r="Z638" t="s">
        <v>105</v>
      </c>
      <c r="AA638" t="s">
        <v>106</v>
      </c>
    </row>
    <row r="639" spans="1:27" x14ac:dyDescent="0.3">
      <c r="A639">
        <v>24.719799999999999</v>
      </c>
      <c r="B639">
        <v>24.569500000000001</v>
      </c>
      <c r="C639">
        <v>24.386700000000001</v>
      </c>
      <c r="D639">
        <v>25.155000000000001</v>
      </c>
      <c r="E639">
        <v>25.2408</v>
      </c>
      <c r="F639">
        <v>25.3767</v>
      </c>
      <c r="G639">
        <v>26.126000000000001</v>
      </c>
      <c r="H639">
        <v>24.345600000000001</v>
      </c>
      <c r="K639">
        <v>5</v>
      </c>
      <c r="L639">
        <v>5</v>
      </c>
      <c r="M639">
        <v>5</v>
      </c>
      <c r="N639">
        <v>17.7</v>
      </c>
      <c r="O639">
        <v>17.7</v>
      </c>
      <c r="P639">
        <v>17.7</v>
      </c>
      <c r="Q639">
        <v>26.524000000000001</v>
      </c>
      <c r="R639">
        <v>0</v>
      </c>
      <c r="S639">
        <v>56.747</v>
      </c>
      <c r="T639">
        <v>774270000</v>
      </c>
      <c r="U639">
        <v>20</v>
      </c>
      <c r="V639">
        <v>0.20800099999999999</v>
      </c>
      <c r="W639">
        <v>-0.564554</v>
      </c>
      <c r="X639">
        <v>-1.4107499999999999</v>
      </c>
      <c r="Y639" t="s">
        <v>563</v>
      </c>
      <c r="Z639" t="s">
        <v>563</v>
      </c>
      <c r="AA639" t="s">
        <v>564</v>
      </c>
    </row>
    <row r="640" spans="1:27" x14ac:dyDescent="0.3">
      <c r="A640" t="s">
        <v>41</v>
      </c>
      <c r="B640" t="s">
        <v>41</v>
      </c>
      <c r="C640" t="s">
        <v>41</v>
      </c>
      <c r="D640">
        <v>22.4681</v>
      </c>
      <c r="E640">
        <v>23.0944</v>
      </c>
      <c r="F640">
        <v>23.360199999999999</v>
      </c>
      <c r="G640">
        <v>22.953399999999998</v>
      </c>
      <c r="H640">
        <v>22.760400000000001</v>
      </c>
      <c r="K640">
        <v>2</v>
      </c>
      <c r="L640">
        <v>2</v>
      </c>
      <c r="M640">
        <v>2</v>
      </c>
      <c r="N640">
        <v>6.1</v>
      </c>
      <c r="O640">
        <v>6.1</v>
      </c>
      <c r="P640">
        <v>6.1</v>
      </c>
      <c r="Q640">
        <v>38.500999999999998</v>
      </c>
      <c r="R640">
        <v>0</v>
      </c>
      <c r="S640">
        <v>11.832000000000001</v>
      </c>
      <c r="T640">
        <v>79670000</v>
      </c>
      <c r="U640">
        <v>5</v>
      </c>
      <c r="V640">
        <v>1</v>
      </c>
      <c r="W640">
        <v>-0.57405300000000004</v>
      </c>
      <c r="X640">
        <v>0</v>
      </c>
      <c r="Y640" t="s">
        <v>989</v>
      </c>
      <c r="Z640" t="s">
        <v>989</v>
      </c>
      <c r="AA640" t="s">
        <v>990</v>
      </c>
    </row>
    <row r="641" spans="1:27" x14ac:dyDescent="0.3">
      <c r="A641">
        <v>23.378599999999999</v>
      </c>
      <c r="B641">
        <v>23.2807</v>
      </c>
      <c r="C641">
        <v>22.746200000000002</v>
      </c>
      <c r="D641">
        <v>23.722000000000001</v>
      </c>
      <c r="E641">
        <v>23.970500000000001</v>
      </c>
      <c r="F641" t="s">
        <v>41</v>
      </c>
      <c r="G641">
        <v>23.6191</v>
      </c>
      <c r="H641">
        <v>23.9848</v>
      </c>
      <c r="K641">
        <v>3</v>
      </c>
      <c r="L641">
        <v>3</v>
      </c>
      <c r="M641">
        <v>3</v>
      </c>
      <c r="N641">
        <v>60.8</v>
      </c>
      <c r="O641">
        <v>60.8</v>
      </c>
      <c r="P641">
        <v>60.8</v>
      </c>
      <c r="Q641">
        <v>8.8598999999999997</v>
      </c>
      <c r="R641">
        <v>0</v>
      </c>
      <c r="S641">
        <v>38.828000000000003</v>
      </c>
      <c r="T641">
        <v>252250000</v>
      </c>
      <c r="U641">
        <v>18</v>
      </c>
      <c r="V641">
        <v>7.6822399999999999E-2</v>
      </c>
      <c r="W641">
        <v>-0.57625999999999999</v>
      </c>
      <c r="X641">
        <v>-2.22316</v>
      </c>
      <c r="Y641" t="s">
        <v>525</v>
      </c>
      <c r="Z641" t="s">
        <v>525</v>
      </c>
      <c r="AA641" t="s">
        <v>526</v>
      </c>
    </row>
    <row r="642" spans="1:27" x14ac:dyDescent="0.3">
      <c r="A642">
        <v>23.6128</v>
      </c>
      <c r="B642">
        <v>24.7867</v>
      </c>
      <c r="C642">
        <v>24.8842</v>
      </c>
      <c r="D642">
        <v>23.8293</v>
      </c>
      <c r="E642">
        <v>25.386800000000001</v>
      </c>
      <c r="F642">
        <v>25.6858</v>
      </c>
      <c r="G642">
        <v>24.234999999999999</v>
      </c>
      <c r="H642">
        <v>24.139299999999999</v>
      </c>
      <c r="K642">
        <v>3</v>
      </c>
      <c r="L642">
        <v>3</v>
      </c>
      <c r="M642">
        <v>3</v>
      </c>
      <c r="N642">
        <v>36.799999999999997</v>
      </c>
      <c r="O642">
        <v>36.799999999999997</v>
      </c>
      <c r="P642">
        <v>36.799999999999997</v>
      </c>
      <c r="Q642">
        <v>10.616</v>
      </c>
      <c r="R642">
        <v>0</v>
      </c>
      <c r="S642">
        <v>20.917999999999999</v>
      </c>
      <c r="T642">
        <v>532800000</v>
      </c>
      <c r="U642">
        <v>15</v>
      </c>
      <c r="V642">
        <v>0.29744599999999999</v>
      </c>
      <c r="W642">
        <v>-0.58350100000000005</v>
      </c>
      <c r="X642">
        <v>-1.14076</v>
      </c>
      <c r="Y642" t="s">
        <v>627</v>
      </c>
      <c r="Z642" t="s">
        <v>627</v>
      </c>
      <c r="AA642" t="s">
        <v>628</v>
      </c>
    </row>
    <row r="643" spans="1:27" x14ac:dyDescent="0.3">
      <c r="A643">
        <v>23.5017</v>
      </c>
      <c r="B643">
        <v>24.633099999999999</v>
      </c>
      <c r="C643">
        <v>24.257000000000001</v>
      </c>
      <c r="D643">
        <v>24.072900000000001</v>
      </c>
      <c r="E643">
        <v>25.1403</v>
      </c>
      <c r="F643">
        <v>24.5989</v>
      </c>
      <c r="G643">
        <v>24.267199999999999</v>
      </c>
      <c r="H643">
        <v>24.801300000000001</v>
      </c>
      <c r="K643">
        <v>7</v>
      </c>
      <c r="L643">
        <v>7</v>
      </c>
      <c r="M643">
        <v>7</v>
      </c>
      <c r="N643">
        <v>2.6</v>
      </c>
      <c r="O643">
        <v>2.6</v>
      </c>
      <c r="P643">
        <v>2.6</v>
      </c>
      <c r="Q643">
        <v>456.62</v>
      </c>
      <c r="R643">
        <v>0</v>
      </c>
      <c r="S643">
        <v>60.603999999999999</v>
      </c>
      <c r="T643">
        <v>435630000</v>
      </c>
      <c r="U643">
        <v>18</v>
      </c>
      <c r="V643">
        <v>9.7252000000000005E-2</v>
      </c>
      <c r="W643">
        <v>-0.58574999999999999</v>
      </c>
      <c r="X643">
        <v>-1.9632799999999999</v>
      </c>
      <c r="Y643" t="s">
        <v>1464</v>
      </c>
      <c r="Z643" t="s">
        <v>1464</v>
      </c>
      <c r="AA643" t="s">
        <v>1465</v>
      </c>
    </row>
    <row r="644" spans="1:27" x14ac:dyDescent="0.3">
      <c r="A644">
        <v>24.462700000000002</v>
      </c>
      <c r="B644">
        <v>26.106400000000001</v>
      </c>
      <c r="C644">
        <v>25.316199999999998</v>
      </c>
      <c r="D644">
        <v>24.9315</v>
      </c>
      <c r="E644">
        <v>25.562000000000001</v>
      </c>
      <c r="F644">
        <v>26.251000000000001</v>
      </c>
      <c r="G644">
        <v>25.486000000000001</v>
      </c>
      <c r="H644">
        <v>25.874500000000001</v>
      </c>
      <c r="K644">
        <v>5</v>
      </c>
      <c r="L644">
        <v>5</v>
      </c>
      <c r="M644">
        <v>4</v>
      </c>
      <c r="N644">
        <v>22</v>
      </c>
      <c r="O644">
        <v>22</v>
      </c>
      <c r="P644">
        <v>15.4</v>
      </c>
      <c r="Q644">
        <v>38.040999999999997</v>
      </c>
      <c r="R644">
        <v>0</v>
      </c>
      <c r="S644">
        <v>92.343999999999994</v>
      </c>
      <c r="T644">
        <v>1104900000</v>
      </c>
      <c r="U644">
        <v>32</v>
      </c>
      <c r="V644">
        <v>0.180534</v>
      </c>
      <c r="W644">
        <v>-0.58916199999999996</v>
      </c>
      <c r="X644">
        <v>-1.5150600000000001</v>
      </c>
      <c r="Y644" t="s">
        <v>327</v>
      </c>
      <c r="Z644" t="s">
        <v>327</v>
      </c>
      <c r="AA644" t="s">
        <v>91</v>
      </c>
    </row>
    <row r="645" spans="1:27" x14ac:dyDescent="0.3">
      <c r="A645">
        <v>22.651700000000002</v>
      </c>
      <c r="B645" t="s">
        <v>41</v>
      </c>
      <c r="C645">
        <v>22.787700000000001</v>
      </c>
      <c r="D645">
        <v>23.286200000000001</v>
      </c>
      <c r="E645">
        <v>23.161300000000001</v>
      </c>
      <c r="F645" t="s">
        <v>41</v>
      </c>
      <c r="G645">
        <v>23.8918</v>
      </c>
      <c r="H645">
        <v>23.501999999999999</v>
      </c>
      <c r="K645">
        <v>3</v>
      </c>
      <c r="L645">
        <v>3</v>
      </c>
      <c r="M645">
        <v>3</v>
      </c>
      <c r="N645">
        <v>20.8</v>
      </c>
      <c r="O645">
        <v>20.8</v>
      </c>
      <c r="P645">
        <v>20.8</v>
      </c>
      <c r="Q645">
        <v>30.321999999999999</v>
      </c>
      <c r="R645">
        <v>0</v>
      </c>
      <c r="S645">
        <v>38.674999999999997</v>
      </c>
      <c r="T645">
        <v>192880000</v>
      </c>
      <c r="U645">
        <v>11</v>
      </c>
      <c r="V645">
        <v>9.9839300000000006E-2</v>
      </c>
      <c r="W645">
        <v>-0.60986200000000002</v>
      </c>
      <c r="X645">
        <v>-2.1332800000000001</v>
      </c>
      <c r="Y645" t="s">
        <v>613</v>
      </c>
      <c r="Z645" t="s">
        <v>613</v>
      </c>
      <c r="AA645" t="s">
        <v>614</v>
      </c>
    </row>
    <row r="646" spans="1:27" x14ac:dyDescent="0.3">
      <c r="A646">
        <v>22.822399999999998</v>
      </c>
      <c r="B646">
        <v>22.217199999999998</v>
      </c>
      <c r="C646">
        <v>22.785699999999999</v>
      </c>
      <c r="D646">
        <v>23.105</v>
      </c>
      <c r="E646" t="s">
        <v>41</v>
      </c>
      <c r="F646">
        <v>23.060500000000001</v>
      </c>
      <c r="G646">
        <v>23.3184</v>
      </c>
      <c r="H646">
        <v>23.6707</v>
      </c>
      <c r="K646">
        <v>2</v>
      </c>
      <c r="L646">
        <v>2</v>
      </c>
      <c r="M646">
        <v>2</v>
      </c>
      <c r="N646">
        <v>4.8</v>
      </c>
      <c r="O646">
        <v>4.8</v>
      </c>
      <c r="P646">
        <v>4.8</v>
      </c>
      <c r="Q646">
        <v>71.905000000000001</v>
      </c>
      <c r="R646">
        <v>0</v>
      </c>
      <c r="S646">
        <v>54.088000000000001</v>
      </c>
      <c r="T646">
        <v>173270000</v>
      </c>
      <c r="U646">
        <v>13</v>
      </c>
      <c r="V646">
        <v>6.7410300000000006E-2</v>
      </c>
      <c r="W646">
        <v>-0.61729400000000001</v>
      </c>
      <c r="X646">
        <v>-2.32762</v>
      </c>
      <c r="Y646" t="s">
        <v>959</v>
      </c>
      <c r="Z646" t="s">
        <v>959</v>
      </c>
      <c r="AA646" t="s">
        <v>960</v>
      </c>
    </row>
    <row r="647" spans="1:27" x14ac:dyDescent="0.3">
      <c r="A647">
        <v>24.052700000000002</v>
      </c>
      <c r="B647">
        <v>24.703800000000001</v>
      </c>
      <c r="C647">
        <v>24.571999999999999</v>
      </c>
      <c r="D647">
        <v>24.2926</v>
      </c>
      <c r="E647" t="s">
        <v>41</v>
      </c>
      <c r="F647" t="s">
        <v>41</v>
      </c>
      <c r="G647">
        <v>25.0245</v>
      </c>
      <c r="H647" t="s">
        <v>41</v>
      </c>
      <c r="K647">
        <v>6</v>
      </c>
      <c r="L647">
        <v>6</v>
      </c>
      <c r="M647">
        <v>6</v>
      </c>
      <c r="N647">
        <v>14.6</v>
      </c>
      <c r="O647">
        <v>14.6</v>
      </c>
      <c r="P647">
        <v>14.6</v>
      </c>
      <c r="Q647">
        <v>68.391999999999996</v>
      </c>
      <c r="R647">
        <v>0</v>
      </c>
      <c r="S647">
        <v>97.997</v>
      </c>
      <c r="T647">
        <v>482230000</v>
      </c>
      <c r="U647">
        <v>18</v>
      </c>
      <c r="V647">
        <v>1</v>
      </c>
      <c r="W647">
        <v>-0.61921899999999996</v>
      </c>
      <c r="X647">
        <v>0</v>
      </c>
      <c r="Y647" t="s">
        <v>150</v>
      </c>
      <c r="Z647" t="s">
        <v>150</v>
      </c>
      <c r="AA647" t="s">
        <v>151</v>
      </c>
    </row>
    <row r="648" spans="1:27" x14ac:dyDescent="0.3">
      <c r="A648" t="s">
        <v>41</v>
      </c>
      <c r="B648">
        <v>21.8355</v>
      </c>
      <c r="C648" t="s">
        <v>41</v>
      </c>
      <c r="D648">
        <v>21.867599999999999</v>
      </c>
      <c r="E648">
        <v>22.652200000000001</v>
      </c>
      <c r="F648">
        <v>22.904199999999999</v>
      </c>
      <c r="G648">
        <v>22.5168</v>
      </c>
      <c r="H648">
        <v>21.892499999999998</v>
      </c>
      <c r="K648">
        <v>3</v>
      </c>
      <c r="L648">
        <v>3</v>
      </c>
      <c r="M648">
        <v>3</v>
      </c>
      <c r="N648">
        <v>18.3</v>
      </c>
      <c r="O648">
        <v>18.3</v>
      </c>
      <c r="P648">
        <v>18.3</v>
      </c>
      <c r="Q648">
        <v>23.952000000000002</v>
      </c>
      <c r="R648">
        <v>0</v>
      </c>
      <c r="S648">
        <v>19.187000000000001</v>
      </c>
      <c r="T648">
        <v>58623000</v>
      </c>
      <c r="U648">
        <v>9</v>
      </c>
      <c r="V648">
        <v>0.118607</v>
      </c>
      <c r="W648">
        <v>-0.63982300000000003</v>
      </c>
      <c r="X648">
        <v>-1.98143</v>
      </c>
      <c r="Y648" t="s">
        <v>730</v>
      </c>
      <c r="Z648" t="s">
        <v>730</v>
      </c>
      <c r="AA648" t="s">
        <v>731</v>
      </c>
    </row>
    <row r="649" spans="1:27" x14ac:dyDescent="0.3">
      <c r="A649">
        <v>24.256399999999999</v>
      </c>
      <c r="B649">
        <v>25.534400000000002</v>
      </c>
      <c r="C649">
        <v>26.659500000000001</v>
      </c>
      <c r="D649">
        <v>24.857600000000001</v>
      </c>
      <c r="E649">
        <v>26.601900000000001</v>
      </c>
      <c r="F649" t="s">
        <v>41</v>
      </c>
      <c r="G649">
        <v>25.376300000000001</v>
      </c>
      <c r="H649" t="s">
        <v>41</v>
      </c>
      <c r="K649">
        <v>7</v>
      </c>
      <c r="L649">
        <v>6</v>
      </c>
      <c r="M649">
        <v>6</v>
      </c>
      <c r="N649">
        <v>44.6</v>
      </c>
      <c r="O649">
        <v>44.6</v>
      </c>
      <c r="P649">
        <v>44.6</v>
      </c>
      <c r="Q649">
        <v>27.292000000000002</v>
      </c>
      <c r="R649">
        <v>0</v>
      </c>
      <c r="S649">
        <v>128.35</v>
      </c>
      <c r="T649">
        <v>970210000</v>
      </c>
      <c r="U649">
        <v>25</v>
      </c>
      <c r="V649">
        <v>0.48386099999999999</v>
      </c>
      <c r="W649">
        <v>-0.66212899999999997</v>
      </c>
      <c r="X649">
        <v>-0.77073800000000003</v>
      </c>
      <c r="Y649" t="s">
        <v>1350</v>
      </c>
      <c r="Z649" t="s">
        <v>1350</v>
      </c>
      <c r="AA649" t="s">
        <v>91</v>
      </c>
    </row>
    <row r="650" spans="1:27" x14ac:dyDescent="0.3">
      <c r="A650">
        <v>24.751300000000001</v>
      </c>
      <c r="B650">
        <v>24.696999999999999</v>
      </c>
      <c r="C650">
        <v>24.672799999999999</v>
      </c>
      <c r="D650">
        <v>24.555499999999999</v>
      </c>
      <c r="E650">
        <v>25.581</v>
      </c>
      <c r="F650">
        <v>25.866900000000001</v>
      </c>
      <c r="G650">
        <v>24.471800000000002</v>
      </c>
      <c r="H650">
        <v>25.463200000000001</v>
      </c>
      <c r="K650">
        <v>6</v>
      </c>
      <c r="L650">
        <v>6</v>
      </c>
      <c r="M650">
        <v>6</v>
      </c>
      <c r="N650">
        <v>51</v>
      </c>
      <c r="O650">
        <v>51</v>
      </c>
      <c r="P650">
        <v>51</v>
      </c>
      <c r="Q650">
        <v>11.196</v>
      </c>
      <c r="R650">
        <v>0</v>
      </c>
      <c r="S650">
        <v>46.651000000000003</v>
      </c>
      <c r="T650">
        <v>684900000</v>
      </c>
      <c r="U650">
        <v>15</v>
      </c>
      <c r="V650">
        <v>6.9159399999999996E-2</v>
      </c>
      <c r="W650">
        <v>-0.676593</v>
      </c>
      <c r="X650">
        <v>-2.2098300000000002</v>
      </c>
      <c r="Y650" t="s">
        <v>233</v>
      </c>
      <c r="Z650" t="s">
        <v>233</v>
      </c>
      <c r="AA650" t="s">
        <v>234</v>
      </c>
    </row>
    <row r="651" spans="1:27" x14ac:dyDescent="0.3">
      <c r="A651">
        <v>24.750699999999998</v>
      </c>
      <c r="B651">
        <v>24.129300000000001</v>
      </c>
      <c r="C651">
        <v>23.359000000000002</v>
      </c>
      <c r="D651">
        <v>24.546700000000001</v>
      </c>
      <c r="E651">
        <v>25.3062</v>
      </c>
      <c r="F651">
        <v>24.510100000000001</v>
      </c>
      <c r="G651">
        <v>24.615600000000001</v>
      </c>
      <c r="H651">
        <v>25.240500000000001</v>
      </c>
      <c r="K651">
        <v>1</v>
      </c>
      <c r="L651">
        <v>1</v>
      </c>
      <c r="M651">
        <v>1</v>
      </c>
      <c r="N651">
        <v>5.4</v>
      </c>
      <c r="O651">
        <v>5.4</v>
      </c>
      <c r="P651">
        <v>5.4</v>
      </c>
      <c r="Q651">
        <v>31.597000000000001</v>
      </c>
      <c r="R651">
        <v>5.5046000000000001E-3</v>
      </c>
      <c r="S651">
        <v>8.2091999999999992</v>
      </c>
      <c r="T651">
        <v>559200000</v>
      </c>
      <c r="U651">
        <v>10</v>
      </c>
      <c r="V651">
        <v>9.9418500000000007E-2</v>
      </c>
      <c r="W651">
        <v>-0.72169499999999998</v>
      </c>
      <c r="X651">
        <v>-1.94739</v>
      </c>
      <c r="Y651" t="s">
        <v>1282</v>
      </c>
      <c r="Z651" t="s">
        <v>1282</v>
      </c>
      <c r="AA651" t="s">
        <v>1283</v>
      </c>
    </row>
    <row r="652" spans="1:27" x14ac:dyDescent="0.3">
      <c r="A652">
        <v>23.269300000000001</v>
      </c>
      <c r="B652">
        <v>23.572399999999998</v>
      </c>
      <c r="C652">
        <v>23.767800000000001</v>
      </c>
      <c r="D652">
        <v>24.071899999999999</v>
      </c>
      <c r="E652" t="s">
        <v>41</v>
      </c>
      <c r="F652" t="s">
        <v>41</v>
      </c>
      <c r="G652" t="s">
        <v>41</v>
      </c>
      <c r="H652">
        <v>24.396000000000001</v>
      </c>
      <c r="K652">
        <v>7</v>
      </c>
      <c r="L652">
        <v>7</v>
      </c>
      <c r="M652">
        <v>7</v>
      </c>
      <c r="N652">
        <v>20.9</v>
      </c>
      <c r="O652">
        <v>20.9</v>
      </c>
      <c r="P652">
        <v>20.9</v>
      </c>
      <c r="Q652">
        <v>62.622</v>
      </c>
      <c r="R652">
        <v>0</v>
      </c>
      <c r="S652">
        <v>123.25</v>
      </c>
      <c r="T652">
        <v>285590000</v>
      </c>
      <c r="U652">
        <v>13</v>
      </c>
      <c r="V652">
        <v>1</v>
      </c>
      <c r="W652">
        <v>-0.72570199999999996</v>
      </c>
      <c r="X652">
        <v>0</v>
      </c>
      <c r="Y652" t="s">
        <v>738</v>
      </c>
      <c r="Z652" t="s">
        <v>738</v>
      </c>
      <c r="AA652" t="s">
        <v>739</v>
      </c>
    </row>
    <row r="653" spans="1:27" x14ac:dyDescent="0.3">
      <c r="A653">
        <v>22.700500000000002</v>
      </c>
      <c r="B653">
        <v>23.056999999999999</v>
      </c>
      <c r="C653">
        <v>22.758500000000002</v>
      </c>
      <c r="D653">
        <v>23.278099999999998</v>
      </c>
      <c r="E653" t="s">
        <v>41</v>
      </c>
      <c r="F653" t="s">
        <v>41</v>
      </c>
      <c r="G653">
        <v>23.678599999999999</v>
      </c>
      <c r="H653" t="s">
        <v>41</v>
      </c>
      <c r="K653">
        <v>3</v>
      </c>
      <c r="L653">
        <v>3</v>
      </c>
      <c r="M653">
        <v>3</v>
      </c>
      <c r="N653">
        <v>1.7</v>
      </c>
      <c r="O653">
        <v>1.7</v>
      </c>
      <c r="P653">
        <v>1.7</v>
      </c>
      <c r="Q653">
        <v>255.12</v>
      </c>
      <c r="R653">
        <v>0</v>
      </c>
      <c r="S653">
        <v>45.343000000000004</v>
      </c>
      <c r="T653">
        <v>169120000</v>
      </c>
      <c r="U653">
        <v>12</v>
      </c>
      <c r="V653">
        <v>1</v>
      </c>
      <c r="W653">
        <v>-0.73010399999999998</v>
      </c>
      <c r="X653">
        <v>0</v>
      </c>
      <c r="Y653" t="s">
        <v>714</v>
      </c>
      <c r="Z653" t="s">
        <v>714</v>
      </c>
      <c r="AA653" t="s">
        <v>715</v>
      </c>
    </row>
    <row r="654" spans="1:27" x14ac:dyDescent="0.3">
      <c r="A654">
        <v>23.987300000000001</v>
      </c>
      <c r="B654">
        <v>24.951799999999999</v>
      </c>
      <c r="C654">
        <v>24.348800000000001</v>
      </c>
      <c r="D654">
        <v>24.436800000000002</v>
      </c>
      <c r="E654">
        <v>25.1755</v>
      </c>
      <c r="F654" t="s">
        <v>41</v>
      </c>
      <c r="G654" t="s">
        <v>41</v>
      </c>
      <c r="H654" t="s">
        <v>41</v>
      </c>
      <c r="K654">
        <v>4</v>
      </c>
      <c r="L654">
        <v>4</v>
      </c>
      <c r="M654">
        <v>4</v>
      </c>
      <c r="N654">
        <v>69.7</v>
      </c>
      <c r="O654">
        <v>69.7</v>
      </c>
      <c r="P654">
        <v>69.7</v>
      </c>
      <c r="Q654">
        <v>10.726000000000001</v>
      </c>
      <c r="R654">
        <v>0</v>
      </c>
      <c r="S654">
        <v>54.771000000000001</v>
      </c>
      <c r="T654">
        <v>410990000</v>
      </c>
      <c r="U654">
        <v>9</v>
      </c>
      <c r="V654">
        <v>1</v>
      </c>
      <c r="W654">
        <v>-0.74437699999999996</v>
      </c>
      <c r="X654">
        <v>0</v>
      </c>
      <c r="Y654" t="s">
        <v>1305</v>
      </c>
      <c r="Z654" t="s">
        <v>1305</v>
      </c>
      <c r="AA654" t="s">
        <v>1306</v>
      </c>
    </row>
    <row r="655" spans="1:27" x14ac:dyDescent="0.3">
      <c r="A655" t="s">
        <v>41</v>
      </c>
      <c r="B655" t="s">
        <v>41</v>
      </c>
      <c r="C655">
        <v>23.828900000000001</v>
      </c>
      <c r="D655">
        <v>23.490400000000001</v>
      </c>
      <c r="E655">
        <v>25.204000000000001</v>
      </c>
      <c r="F655">
        <v>25.080300000000001</v>
      </c>
      <c r="G655">
        <v>23.3581</v>
      </c>
      <c r="H655">
        <v>23.987500000000001</v>
      </c>
      <c r="K655">
        <v>3</v>
      </c>
      <c r="L655">
        <v>3</v>
      </c>
      <c r="M655">
        <v>3</v>
      </c>
      <c r="N655">
        <v>33.6</v>
      </c>
      <c r="O655">
        <v>33.6</v>
      </c>
      <c r="P655">
        <v>33.6</v>
      </c>
      <c r="Q655">
        <v>13.116</v>
      </c>
      <c r="R655">
        <v>0</v>
      </c>
      <c r="S655">
        <v>21.26</v>
      </c>
      <c r="T655">
        <v>297010000</v>
      </c>
      <c r="U655">
        <v>9</v>
      </c>
      <c r="V655">
        <v>0.32936300000000002</v>
      </c>
      <c r="W655">
        <v>-0.74777899999999997</v>
      </c>
      <c r="X655">
        <v>-1.1096600000000001</v>
      </c>
      <c r="Y655" t="s">
        <v>190</v>
      </c>
      <c r="Z655" t="s">
        <v>190</v>
      </c>
      <c r="AA655" t="s">
        <v>91</v>
      </c>
    </row>
    <row r="656" spans="1:27" x14ac:dyDescent="0.3">
      <c r="A656">
        <v>26.616700000000002</v>
      </c>
      <c r="B656">
        <v>28.430199999999999</v>
      </c>
      <c r="C656">
        <v>28.2376</v>
      </c>
      <c r="D656">
        <v>27.3688</v>
      </c>
      <c r="E656">
        <v>27.544799999999999</v>
      </c>
      <c r="F656">
        <v>29.135999999999999</v>
      </c>
      <c r="G656">
        <v>28.655999999999999</v>
      </c>
      <c r="H656">
        <v>28.320699999999999</v>
      </c>
      <c r="K656">
        <v>16</v>
      </c>
      <c r="L656">
        <v>16</v>
      </c>
      <c r="M656">
        <v>16</v>
      </c>
      <c r="N656">
        <v>19.600000000000001</v>
      </c>
      <c r="O656">
        <v>19.600000000000001</v>
      </c>
      <c r="P656">
        <v>19.600000000000001</v>
      </c>
      <c r="Q656">
        <v>99.772000000000006</v>
      </c>
      <c r="R656">
        <v>0</v>
      </c>
      <c r="S656">
        <v>323.31</v>
      </c>
      <c r="T656">
        <v>5704800000</v>
      </c>
      <c r="U656">
        <v>97</v>
      </c>
      <c r="V656">
        <v>0.210503</v>
      </c>
      <c r="W656">
        <v>-0.75105500000000003</v>
      </c>
      <c r="X656">
        <v>-1.4018900000000001</v>
      </c>
      <c r="Y656" t="s">
        <v>70</v>
      </c>
      <c r="Z656" t="s">
        <v>70</v>
      </c>
      <c r="AA656" t="s">
        <v>71</v>
      </c>
    </row>
    <row r="657" spans="1:27" x14ac:dyDescent="0.3">
      <c r="A657">
        <v>21.7135</v>
      </c>
      <c r="B657">
        <v>22.286100000000001</v>
      </c>
      <c r="C657">
        <v>21.227799999999998</v>
      </c>
      <c r="D657" t="s">
        <v>41</v>
      </c>
      <c r="E657">
        <v>22.370200000000001</v>
      </c>
      <c r="F657">
        <v>22.9085</v>
      </c>
      <c r="G657" t="s">
        <v>41</v>
      </c>
      <c r="H657">
        <v>22.206199999999999</v>
      </c>
      <c r="K657">
        <v>4</v>
      </c>
      <c r="L657">
        <v>4</v>
      </c>
      <c r="M657">
        <v>4</v>
      </c>
      <c r="N657">
        <v>9.1999999999999993</v>
      </c>
      <c r="O657">
        <v>9.1999999999999993</v>
      </c>
      <c r="P657">
        <v>9.1999999999999993</v>
      </c>
      <c r="Q657">
        <v>90.106999999999999</v>
      </c>
      <c r="R657">
        <v>0</v>
      </c>
      <c r="S657">
        <v>31.552</v>
      </c>
      <c r="T657">
        <v>73064000</v>
      </c>
      <c r="U657">
        <v>5</v>
      </c>
      <c r="V657">
        <v>0.113273</v>
      </c>
      <c r="W657">
        <v>-0.752494</v>
      </c>
      <c r="X657">
        <v>-2.0217399999999999</v>
      </c>
      <c r="Y657" t="s">
        <v>726</v>
      </c>
      <c r="Z657" t="s">
        <v>726</v>
      </c>
      <c r="AA657" t="s">
        <v>727</v>
      </c>
    </row>
    <row r="658" spans="1:27" x14ac:dyDescent="0.3">
      <c r="A658">
        <v>21.611599999999999</v>
      </c>
      <c r="B658">
        <v>22.684000000000001</v>
      </c>
      <c r="C658">
        <v>22.663699999999999</v>
      </c>
      <c r="D658" t="s">
        <v>41</v>
      </c>
      <c r="E658">
        <v>23.015999999999998</v>
      </c>
      <c r="F658">
        <v>22.9909</v>
      </c>
      <c r="G658">
        <v>23.365100000000002</v>
      </c>
      <c r="H658" t="s">
        <v>41</v>
      </c>
      <c r="K658">
        <v>3</v>
      </c>
      <c r="L658">
        <v>3</v>
      </c>
      <c r="M658">
        <v>3</v>
      </c>
      <c r="N658">
        <v>6.3</v>
      </c>
      <c r="O658">
        <v>6.3</v>
      </c>
      <c r="P658">
        <v>6.3</v>
      </c>
      <c r="Q658">
        <v>106.72</v>
      </c>
      <c r="R658">
        <v>0</v>
      </c>
      <c r="S658">
        <v>50.750999999999998</v>
      </c>
      <c r="T658">
        <v>124360000</v>
      </c>
      <c r="U658">
        <v>11</v>
      </c>
      <c r="V658">
        <v>9.8039299999999996E-2</v>
      </c>
      <c r="W658">
        <v>-0.80421699999999996</v>
      </c>
      <c r="X658">
        <v>-2.1494800000000001</v>
      </c>
      <c r="Y658" t="s">
        <v>177</v>
      </c>
      <c r="Z658" t="s">
        <v>177</v>
      </c>
      <c r="AA658" t="s">
        <v>178</v>
      </c>
    </row>
    <row r="659" spans="1:27" x14ac:dyDescent="0.3">
      <c r="A659" t="s">
        <v>41</v>
      </c>
      <c r="B659">
        <v>20.557300000000001</v>
      </c>
      <c r="C659">
        <v>21.623200000000001</v>
      </c>
      <c r="D659">
        <v>21.020900000000001</v>
      </c>
      <c r="E659">
        <v>21.885200000000001</v>
      </c>
      <c r="F659" t="s">
        <v>41</v>
      </c>
      <c r="G659" t="s">
        <v>41</v>
      </c>
      <c r="H659" t="s">
        <v>41</v>
      </c>
      <c r="K659">
        <v>3</v>
      </c>
      <c r="L659">
        <v>3</v>
      </c>
      <c r="M659">
        <v>3</v>
      </c>
      <c r="N659">
        <v>12.7</v>
      </c>
      <c r="O659">
        <v>12.7</v>
      </c>
      <c r="P659">
        <v>12.7</v>
      </c>
      <c r="Q659">
        <v>29.385000000000002</v>
      </c>
      <c r="R659">
        <v>0</v>
      </c>
      <c r="S659">
        <v>15.736000000000001</v>
      </c>
      <c r="T659">
        <v>30814000</v>
      </c>
      <c r="U659">
        <v>5</v>
      </c>
      <c r="V659">
        <v>1</v>
      </c>
      <c r="W659">
        <v>-0.81805000000000005</v>
      </c>
      <c r="X659">
        <v>0</v>
      </c>
      <c r="Y659" t="s">
        <v>918</v>
      </c>
      <c r="Z659" t="s">
        <v>918</v>
      </c>
      <c r="AA659" t="s">
        <v>91</v>
      </c>
    </row>
    <row r="660" spans="1:27" x14ac:dyDescent="0.3">
      <c r="A660">
        <v>24.501899999999999</v>
      </c>
      <c r="B660">
        <v>24.743500000000001</v>
      </c>
      <c r="C660">
        <v>27.1557</v>
      </c>
      <c r="D660">
        <v>24.1572</v>
      </c>
      <c r="E660">
        <v>27.6845</v>
      </c>
      <c r="F660" t="s">
        <v>41</v>
      </c>
      <c r="G660" t="s">
        <v>41</v>
      </c>
      <c r="H660">
        <v>24.2423</v>
      </c>
      <c r="K660">
        <v>7</v>
      </c>
      <c r="L660">
        <v>7</v>
      </c>
      <c r="M660">
        <v>7</v>
      </c>
      <c r="N660">
        <v>28.6</v>
      </c>
      <c r="O660">
        <v>28.6</v>
      </c>
      <c r="P660">
        <v>28.6</v>
      </c>
      <c r="Q660">
        <v>43.866</v>
      </c>
      <c r="R660">
        <v>0</v>
      </c>
      <c r="S660">
        <v>205.63</v>
      </c>
      <c r="T660">
        <v>1135800000</v>
      </c>
      <c r="U660">
        <v>24</v>
      </c>
      <c r="V660">
        <v>0.60497699999999999</v>
      </c>
      <c r="W660">
        <v>-0.82384500000000005</v>
      </c>
      <c r="X660">
        <v>-0.56061000000000005</v>
      </c>
      <c r="Y660" t="s">
        <v>796</v>
      </c>
      <c r="Z660" t="s">
        <v>796</v>
      </c>
      <c r="AA660" t="s">
        <v>91</v>
      </c>
    </row>
    <row r="661" spans="1:27" x14ac:dyDescent="0.3">
      <c r="A661">
        <v>24.941299999999998</v>
      </c>
      <c r="B661">
        <v>25.594799999999999</v>
      </c>
      <c r="C661">
        <v>24.9496</v>
      </c>
      <c r="D661">
        <v>25.606400000000001</v>
      </c>
      <c r="E661">
        <v>25.049700000000001</v>
      </c>
      <c r="F661">
        <v>26.090499999999999</v>
      </c>
      <c r="G661">
        <v>26.646799999999999</v>
      </c>
      <c r="H661">
        <v>26.631</v>
      </c>
      <c r="K661">
        <v>7</v>
      </c>
      <c r="L661">
        <v>7</v>
      </c>
      <c r="M661">
        <v>7</v>
      </c>
      <c r="N661">
        <v>36.1</v>
      </c>
      <c r="O661">
        <v>36.1</v>
      </c>
      <c r="P661">
        <v>36.1</v>
      </c>
      <c r="Q661">
        <v>28.983000000000001</v>
      </c>
      <c r="R661">
        <v>0</v>
      </c>
      <c r="S661">
        <v>170.45</v>
      </c>
      <c r="T661">
        <v>1153100000</v>
      </c>
      <c r="U661">
        <v>48</v>
      </c>
      <c r="V661">
        <v>9.4846600000000003E-2</v>
      </c>
      <c r="W661">
        <v>-0.83148999999999995</v>
      </c>
      <c r="X661">
        <v>-1.9813499999999999</v>
      </c>
      <c r="Y661" t="s">
        <v>743</v>
      </c>
      <c r="Z661" t="s">
        <v>743</v>
      </c>
      <c r="AA661" t="s">
        <v>744</v>
      </c>
    </row>
    <row r="662" spans="1:27" x14ac:dyDescent="0.3">
      <c r="A662">
        <v>25.9116</v>
      </c>
      <c r="B662">
        <v>26.473800000000001</v>
      </c>
      <c r="C662" t="s">
        <v>41</v>
      </c>
      <c r="D662" t="s">
        <v>41</v>
      </c>
      <c r="E662">
        <v>26.741399999999999</v>
      </c>
      <c r="F662" t="s">
        <v>41</v>
      </c>
      <c r="G662">
        <v>27.3935</v>
      </c>
      <c r="H662">
        <v>26.9407</v>
      </c>
      <c r="K662">
        <v>2</v>
      </c>
      <c r="L662">
        <v>2</v>
      </c>
      <c r="M662">
        <v>2</v>
      </c>
      <c r="N662">
        <v>7.4</v>
      </c>
      <c r="O662">
        <v>7.4</v>
      </c>
      <c r="P662">
        <v>7.4</v>
      </c>
      <c r="Q662">
        <v>42.781999999999996</v>
      </c>
      <c r="R662">
        <v>0</v>
      </c>
      <c r="S662">
        <v>12.683</v>
      </c>
      <c r="T662">
        <v>2012900000</v>
      </c>
      <c r="U662">
        <v>6</v>
      </c>
      <c r="V662">
        <v>8.3394200000000002E-2</v>
      </c>
      <c r="W662">
        <v>-0.83247099999999996</v>
      </c>
      <c r="X662">
        <v>-2.5575199999999998</v>
      </c>
      <c r="Y662" t="s">
        <v>314</v>
      </c>
      <c r="Z662" t="s">
        <v>314</v>
      </c>
      <c r="AA662" t="s">
        <v>315</v>
      </c>
    </row>
    <row r="663" spans="1:27" x14ac:dyDescent="0.3">
      <c r="A663">
        <v>23.682700000000001</v>
      </c>
      <c r="B663">
        <v>24.807600000000001</v>
      </c>
      <c r="C663">
        <v>24.627700000000001</v>
      </c>
      <c r="D663">
        <v>23.5868</v>
      </c>
      <c r="E663">
        <v>25.097300000000001</v>
      </c>
      <c r="F663">
        <v>25.773299999999999</v>
      </c>
      <c r="G663">
        <v>24.5733</v>
      </c>
      <c r="H663">
        <v>24.7166</v>
      </c>
      <c r="K663">
        <v>3</v>
      </c>
      <c r="L663">
        <v>3</v>
      </c>
      <c r="M663">
        <v>3</v>
      </c>
      <c r="N663">
        <v>14</v>
      </c>
      <c r="O663">
        <v>14</v>
      </c>
      <c r="P663">
        <v>14</v>
      </c>
      <c r="Q663">
        <v>25.07</v>
      </c>
      <c r="R663">
        <v>0</v>
      </c>
      <c r="S663">
        <v>20.38</v>
      </c>
      <c r="T663">
        <v>524050000</v>
      </c>
      <c r="U663">
        <v>26</v>
      </c>
      <c r="V663">
        <v>8.1966700000000003E-2</v>
      </c>
      <c r="W663">
        <v>-0.863923</v>
      </c>
      <c r="X663">
        <v>-2.0867399999999998</v>
      </c>
      <c r="Y663" t="s">
        <v>598</v>
      </c>
      <c r="Z663" t="s">
        <v>598</v>
      </c>
      <c r="AA663" t="s">
        <v>91</v>
      </c>
    </row>
    <row r="664" spans="1:27" x14ac:dyDescent="0.3">
      <c r="A664" t="s">
        <v>41</v>
      </c>
      <c r="B664">
        <v>22.420500000000001</v>
      </c>
      <c r="C664" t="s">
        <v>41</v>
      </c>
      <c r="D664" t="s">
        <v>41</v>
      </c>
      <c r="E664" t="s">
        <v>41</v>
      </c>
      <c r="F664">
        <v>23.076000000000001</v>
      </c>
      <c r="G664">
        <v>23.83</v>
      </c>
      <c r="H664">
        <v>23.107299999999999</v>
      </c>
      <c r="K664">
        <v>2</v>
      </c>
      <c r="L664">
        <v>2</v>
      </c>
      <c r="M664">
        <v>2</v>
      </c>
      <c r="N664">
        <v>4.9000000000000004</v>
      </c>
      <c r="O664">
        <v>4.9000000000000004</v>
      </c>
      <c r="P664">
        <v>4.9000000000000004</v>
      </c>
      <c r="Q664">
        <v>58.173000000000002</v>
      </c>
      <c r="R664">
        <v>0</v>
      </c>
      <c r="S664">
        <v>13.308999999999999</v>
      </c>
      <c r="T664">
        <v>99453000</v>
      </c>
      <c r="U664">
        <v>11</v>
      </c>
      <c r="V664">
        <v>1</v>
      </c>
      <c r="W664">
        <v>-0.91728699999999996</v>
      </c>
      <c r="X664">
        <v>0</v>
      </c>
      <c r="Y664" t="s">
        <v>1059</v>
      </c>
      <c r="Z664" t="s">
        <v>1059</v>
      </c>
      <c r="AA664" t="s">
        <v>1060</v>
      </c>
    </row>
    <row r="665" spans="1:27" x14ac:dyDescent="0.3">
      <c r="A665">
        <v>23.290099999999999</v>
      </c>
      <c r="B665" t="s">
        <v>41</v>
      </c>
      <c r="C665" t="s">
        <v>41</v>
      </c>
      <c r="D665">
        <v>23.506799999999998</v>
      </c>
      <c r="E665">
        <v>24.609400000000001</v>
      </c>
      <c r="F665" t="s">
        <v>41</v>
      </c>
      <c r="G665">
        <v>24.499700000000001</v>
      </c>
      <c r="H665">
        <v>23.890499999999999</v>
      </c>
      <c r="K665">
        <v>4</v>
      </c>
      <c r="L665">
        <v>4</v>
      </c>
      <c r="M665">
        <v>4</v>
      </c>
      <c r="N665">
        <v>14.1</v>
      </c>
      <c r="O665">
        <v>14.1</v>
      </c>
      <c r="P665">
        <v>14.1</v>
      </c>
      <c r="Q665">
        <v>44.982999999999997</v>
      </c>
      <c r="R665">
        <v>0</v>
      </c>
      <c r="S665">
        <v>25.393999999999998</v>
      </c>
      <c r="T665">
        <v>216090000</v>
      </c>
      <c r="U665">
        <v>10</v>
      </c>
      <c r="V665">
        <v>5.2532599999999999E-2</v>
      </c>
      <c r="W665">
        <v>-0.93476099999999995</v>
      </c>
      <c r="X665">
        <v>-3.1185100000000001</v>
      </c>
      <c r="Y665" t="s">
        <v>885</v>
      </c>
      <c r="Z665" t="s">
        <v>885</v>
      </c>
      <c r="AA665" t="s">
        <v>886</v>
      </c>
    </row>
    <row r="666" spans="1:27" x14ac:dyDescent="0.3">
      <c r="A666">
        <v>22.839600000000001</v>
      </c>
      <c r="B666" t="s">
        <v>41</v>
      </c>
      <c r="C666">
        <v>23.8811</v>
      </c>
      <c r="D666">
        <v>21.894300000000001</v>
      </c>
      <c r="E666" t="s">
        <v>41</v>
      </c>
      <c r="F666" t="s">
        <v>41</v>
      </c>
      <c r="G666" t="s">
        <v>41</v>
      </c>
      <c r="H666">
        <v>23.8447</v>
      </c>
      <c r="K666">
        <v>4</v>
      </c>
      <c r="L666">
        <v>4</v>
      </c>
      <c r="M666">
        <v>4</v>
      </c>
      <c r="N666">
        <v>3</v>
      </c>
      <c r="O666">
        <v>3</v>
      </c>
      <c r="P666">
        <v>3</v>
      </c>
      <c r="Q666">
        <v>325.52</v>
      </c>
      <c r="R666">
        <v>0</v>
      </c>
      <c r="S666">
        <v>28.523</v>
      </c>
      <c r="T666">
        <v>229370000</v>
      </c>
      <c r="U666">
        <v>8</v>
      </c>
      <c r="V666">
        <v>1</v>
      </c>
      <c r="W666">
        <v>-0.97303700000000004</v>
      </c>
      <c r="X666">
        <v>0</v>
      </c>
      <c r="Y666" t="s">
        <v>78</v>
      </c>
      <c r="Z666" t="s">
        <v>78</v>
      </c>
      <c r="AA666" t="s">
        <v>79</v>
      </c>
    </row>
    <row r="667" spans="1:27" x14ac:dyDescent="0.3">
      <c r="A667">
        <v>23.674099999999999</v>
      </c>
      <c r="B667">
        <v>24.395299999999999</v>
      </c>
      <c r="C667">
        <v>23.984100000000002</v>
      </c>
      <c r="D667" t="s">
        <v>41</v>
      </c>
      <c r="E667">
        <v>25.92</v>
      </c>
      <c r="F667">
        <v>25.0626</v>
      </c>
      <c r="G667">
        <v>24.870100000000001</v>
      </c>
      <c r="H667">
        <v>24.286100000000001</v>
      </c>
      <c r="K667">
        <v>4</v>
      </c>
      <c r="L667">
        <v>4</v>
      </c>
      <c r="M667">
        <v>4</v>
      </c>
      <c r="N667">
        <v>3.8</v>
      </c>
      <c r="O667">
        <v>3.8</v>
      </c>
      <c r="P667">
        <v>3.8</v>
      </c>
      <c r="Q667">
        <v>196.36</v>
      </c>
      <c r="R667">
        <v>0</v>
      </c>
      <c r="S667">
        <v>65.185000000000002</v>
      </c>
      <c r="T667">
        <v>406770000</v>
      </c>
      <c r="U667">
        <v>14</v>
      </c>
      <c r="V667">
        <v>6.7284700000000003E-2</v>
      </c>
      <c r="W667">
        <v>-1.0168900000000001</v>
      </c>
      <c r="X667">
        <v>-2.3291200000000001</v>
      </c>
      <c r="Y667" t="s">
        <v>1339</v>
      </c>
      <c r="Z667" t="s">
        <v>1339</v>
      </c>
      <c r="AA667" t="s">
        <v>1340</v>
      </c>
    </row>
    <row r="668" spans="1:27" x14ac:dyDescent="0.3">
      <c r="A668" t="s">
        <v>41</v>
      </c>
      <c r="B668">
        <v>22.831199999999999</v>
      </c>
      <c r="C668">
        <v>22.766999999999999</v>
      </c>
      <c r="D668">
        <v>22.735600000000002</v>
      </c>
      <c r="E668">
        <v>23.8171</v>
      </c>
      <c r="F668" t="s">
        <v>41</v>
      </c>
      <c r="G668" t="s">
        <v>41</v>
      </c>
      <c r="H668" t="s">
        <v>41</v>
      </c>
      <c r="K668">
        <v>4</v>
      </c>
      <c r="L668">
        <v>4</v>
      </c>
      <c r="M668">
        <v>4</v>
      </c>
      <c r="N668">
        <v>13.9</v>
      </c>
      <c r="O668">
        <v>13.9</v>
      </c>
      <c r="P668">
        <v>13.9</v>
      </c>
      <c r="Q668">
        <v>60.942999999999998</v>
      </c>
      <c r="R668">
        <v>0</v>
      </c>
      <c r="S668">
        <v>33.573</v>
      </c>
      <c r="T668">
        <v>82736000</v>
      </c>
      <c r="U668">
        <v>9</v>
      </c>
      <c r="V668">
        <v>1</v>
      </c>
      <c r="W668">
        <v>-1.03921</v>
      </c>
      <c r="X668">
        <v>0</v>
      </c>
      <c r="Y668" t="s">
        <v>414</v>
      </c>
      <c r="Z668" t="s">
        <v>414</v>
      </c>
      <c r="AA668" t="s">
        <v>415</v>
      </c>
    </row>
    <row r="669" spans="1:27" x14ac:dyDescent="0.3">
      <c r="A669" t="s">
        <v>41</v>
      </c>
      <c r="B669" t="s">
        <v>41</v>
      </c>
      <c r="C669" t="s">
        <v>41</v>
      </c>
      <c r="D669">
        <v>22.104299999999999</v>
      </c>
      <c r="E669">
        <v>23.028500000000001</v>
      </c>
      <c r="F669" t="s">
        <v>41</v>
      </c>
      <c r="G669">
        <v>23.7682</v>
      </c>
      <c r="H669">
        <v>22.7242</v>
      </c>
      <c r="K669">
        <v>2</v>
      </c>
      <c r="L669">
        <v>2</v>
      </c>
      <c r="M669">
        <v>2</v>
      </c>
      <c r="N669">
        <v>9.6999999999999993</v>
      </c>
      <c r="O669">
        <v>9.6999999999999993</v>
      </c>
      <c r="P669">
        <v>9.6999999999999993</v>
      </c>
      <c r="Q669">
        <v>46.281999999999996</v>
      </c>
      <c r="R669">
        <v>0</v>
      </c>
      <c r="S669">
        <v>25.684999999999999</v>
      </c>
      <c r="T669">
        <v>132110000</v>
      </c>
      <c r="U669">
        <v>10</v>
      </c>
      <c r="V669">
        <v>1</v>
      </c>
      <c r="W669">
        <v>-1.06931</v>
      </c>
      <c r="X669">
        <v>0</v>
      </c>
      <c r="Y669" t="s">
        <v>365</v>
      </c>
      <c r="Z669" t="s">
        <v>365</v>
      </c>
      <c r="AA669" t="s">
        <v>366</v>
      </c>
    </row>
    <row r="670" spans="1:27" x14ac:dyDescent="0.3">
      <c r="A670" t="s">
        <v>41</v>
      </c>
      <c r="B670">
        <v>23.180599999999998</v>
      </c>
      <c r="C670">
        <v>23.867999999999999</v>
      </c>
      <c r="D670">
        <v>22.8201</v>
      </c>
      <c r="E670">
        <v>24.384499999999999</v>
      </c>
      <c r="F670" t="s">
        <v>41</v>
      </c>
      <c r="G670" t="s">
        <v>41</v>
      </c>
      <c r="H670" t="s">
        <v>41</v>
      </c>
      <c r="K670">
        <v>4</v>
      </c>
      <c r="L670">
        <v>4</v>
      </c>
      <c r="M670">
        <v>4</v>
      </c>
      <c r="N670">
        <v>67.3</v>
      </c>
      <c r="O670">
        <v>67.3</v>
      </c>
      <c r="P670">
        <v>67.3</v>
      </c>
      <c r="Q670">
        <v>9.5756999999999994</v>
      </c>
      <c r="R670">
        <v>0</v>
      </c>
      <c r="S670">
        <v>43.692</v>
      </c>
      <c r="T670">
        <v>174570000</v>
      </c>
      <c r="U670">
        <v>12</v>
      </c>
      <c r="V670">
        <v>1</v>
      </c>
      <c r="W670">
        <v>-1.0949500000000001</v>
      </c>
      <c r="X670">
        <v>0</v>
      </c>
      <c r="Y670" t="s">
        <v>996</v>
      </c>
      <c r="Z670" t="s">
        <v>996</v>
      </c>
      <c r="AA670" t="s">
        <v>91</v>
      </c>
    </row>
    <row r="671" spans="1:27" x14ac:dyDescent="0.3">
      <c r="A671">
        <v>22.317399999999999</v>
      </c>
      <c r="B671" t="s">
        <v>41</v>
      </c>
      <c r="C671" t="s">
        <v>41</v>
      </c>
      <c r="D671" t="s">
        <v>41</v>
      </c>
      <c r="E671">
        <v>23.6691</v>
      </c>
      <c r="F671">
        <v>23.734400000000001</v>
      </c>
      <c r="G671">
        <v>23.597799999999999</v>
      </c>
      <c r="H671">
        <v>22.7453</v>
      </c>
      <c r="K671">
        <v>3</v>
      </c>
      <c r="L671">
        <v>3</v>
      </c>
      <c r="M671">
        <v>3</v>
      </c>
      <c r="N671">
        <v>41.2</v>
      </c>
      <c r="O671">
        <v>41.2</v>
      </c>
      <c r="P671">
        <v>41.2</v>
      </c>
      <c r="Q671">
        <v>12.6</v>
      </c>
      <c r="R671">
        <v>0</v>
      </c>
      <c r="S671">
        <v>20.324000000000002</v>
      </c>
      <c r="T671">
        <v>100240000</v>
      </c>
      <c r="U671">
        <v>14</v>
      </c>
      <c r="V671">
        <v>1</v>
      </c>
      <c r="W671">
        <v>-1.1192899999999999</v>
      </c>
      <c r="X671">
        <v>0</v>
      </c>
      <c r="Y671" t="s">
        <v>400</v>
      </c>
      <c r="Z671" t="s">
        <v>400</v>
      </c>
      <c r="AA671" t="s">
        <v>401</v>
      </c>
    </row>
    <row r="672" spans="1:27" x14ac:dyDescent="0.3">
      <c r="A672" t="s">
        <v>41</v>
      </c>
      <c r="B672">
        <v>21.371400000000001</v>
      </c>
      <c r="C672">
        <v>21.5185</v>
      </c>
      <c r="D672">
        <v>21.529599999999999</v>
      </c>
      <c r="E672" t="s">
        <v>41</v>
      </c>
      <c r="F672" t="s">
        <v>41</v>
      </c>
      <c r="G672">
        <v>23.3886</v>
      </c>
      <c r="H672">
        <v>21.804500000000001</v>
      </c>
      <c r="K672">
        <v>2</v>
      </c>
      <c r="L672">
        <v>2</v>
      </c>
      <c r="M672">
        <v>2</v>
      </c>
      <c r="N672">
        <v>9.6</v>
      </c>
      <c r="O672">
        <v>9.6</v>
      </c>
      <c r="P672">
        <v>9.6</v>
      </c>
      <c r="Q672">
        <v>27.843</v>
      </c>
      <c r="R672">
        <v>0</v>
      </c>
      <c r="S672">
        <v>12.297000000000001</v>
      </c>
      <c r="T672">
        <v>74058000</v>
      </c>
      <c r="U672">
        <v>4</v>
      </c>
      <c r="V672">
        <v>0.154975</v>
      </c>
      <c r="W672">
        <v>-1.12341</v>
      </c>
      <c r="X672">
        <v>-1.89117</v>
      </c>
      <c r="Y672" t="s">
        <v>1264</v>
      </c>
      <c r="Z672" t="s">
        <v>1264</v>
      </c>
      <c r="AA672" t="s">
        <v>1265</v>
      </c>
    </row>
    <row r="673" spans="1:27" x14ac:dyDescent="0.3">
      <c r="A673">
        <v>24.352699999999999</v>
      </c>
      <c r="B673" t="s">
        <v>41</v>
      </c>
      <c r="C673" t="s">
        <v>41</v>
      </c>
      <c r="D673" t="s">
        <v>41</v>
      </c>
      <c r="E673">
        <v>25.7333</v>
      </c>
      <c r="F673">
        <v>24.9513</v>
      </c>
      <c r="G673">
        <v>25.178999999999998</v>
      </c>
      <c r="H673">
        <v>26.2334</v>
      </c>
      <c r="K673">
        <v>2</v>
      </c>
      <c r="L673">
        <v>2</v>
      </c>
      <c r="M673">
        <v>2</v>
      </c>
      <c r="N673">
        <v>18.5</v>
      </c>
      <c r="O673">
        <v>18.5</v>
      </c>
      <c r="P673">
        <v>18.5</v>
      </c>
      <c r="Q673">
        <v>32.414000000000001</v>
      </c>
      <c r="R673">
        <v>0</v>
      </c>
      <c r="S673">
        <v>22.09</v>
      </c>
      <c r="T673">
        <v>390830000</v>
      </c>
      <c r="U673">
        <v>6</v>
      </c>
      <c r="V673">
        <v>1</v>
      </c>
      <c r="W673">
        <v>-1.1715899999999999</v>
      </c>
      <c r="X673">
        <v>0</v>
      </c>
      <c r="Y673" t="s">
        <v>237</v>
      </c>
      <c r="Z673" t="s">
        <v>237</v>
      </c>
      <c r="AA673" t="s">
        <v>238</v>
      </c>
    </row>
    <row r="674" spans="1:27" x14ac:dyDescent="0.3">
      <c r="A674" t="s">
        <v>41</v>
      </c>
      <c r="B674">
        <v>21.8613</v>
      </c>
      <c r="C674">
        <v>23.5748</v>
      </c>
      <c r="D674">
        <v>21.857600000000001</v>
      </c>
      <c r="E674">
        <v>23.698</v>
      </c>
      <c r="F674" t="s">
        <v>41</v>
      </c>
      <c r="G674" t="s">
        <v>41</v>
      </c>
      <c r="H674" t="s">
        <v>41</v>
      </c>
      <c r="K674">
        <v>3</v>
      </c>
      <c r="L674">
        <v>3</v>
      </c>
      <c r="M674">
        <v>3</v>
      </c>
      <c r="N674">
        <v>3.8</v>
      </c>
      <c r="O674">
        <v>3.8</v>
      </c>
      <c r="P674">
        <v>3.8</v>
      </c>
      <c r="Q674">
        <v>129.66</v>
      </c>
      <c r="R674">
        <v>0</v>
      </c>
      <c r="S674">
        <v>43.097999999999999</v>
      </c>
      <c r="T674">
        <v>95941000</v>
      </c>
      <c r="U674">
        <v>6</v>
      </c>
      <c r="V674">
        <v>1</v>
      </c>
      <c r="W674">
        <v>-1.2666900000000001</v>
      </c>
      <c r="X674">
        <v>0</v>
      </c>
      <c r="Y674" t="s">
        <v>1375</v>
      </c>
      <c r="Z674" t="s">
        <v>1376</v>
      </c>
      <c r="AA674" t="s">
        <v>1377</v>
      </c>
    </row>
    <row r="675" spans="1:27" x14ac:dyDescent="0.3">
      <c r="A675">
        <v>24.561800000000002</v>
      </c>
      <c r="B675" t="s">
        <v>41</v>
      </c>
      <c r="C675" t="s">
        <v>41</v>
      </c>
      <c r="D675" t="s">
        <v>41</v>
      </c>
      <c r="E675">
        <v>25.624199999999998</v>
      </c>
      <c r="F675">
        <v>26.1629</v>
      </c>
      <c r="G675">
        <v>26.401800000000001</v>
      </c>
      <c r="H675">
        <v>25.554200000000002</v>
      </c>
      <c r="K675">
        <v>2</v>
      </c>
      <c r="L675">
        <v>2</v>
      </c>
      <c r="M675">
        <v>2</v>
      </c>
      <c r="N675">
        <v>4.5</v>
      </c>
      <c r="O675">
        <v>4.5</v>
      </c>
      <c r="P675">
        <v>4.5</v>
      </c>
      <c r="Q675">
        <v>68.257000000000005</v>
      </c>
      <c r="R675">
        <v>0</v>
      </c>
      <c r="S675">
        <v>13.661</v>
      </c>
      <c r="T675">
        <v>784580000</v>
      </c>
      <c r="U675">
        <v>12</v>
      </c>
      <c r="V675">
        <v>1</v>
      </c>
      <c r="W675">
        <v>-1.37399</v>
      </c>
      <c r="X675">
        <v>0</v>
      </c>
      <c r="Y675" t="s">
        <v>720</v>
      </c>
      <c r="Z675" t="s">
        <v>720</v>
      </c>
      <c r="AA675" t="s">
        <v>721</v>
      </c>
    </row>
    <row r="676" spans="1:27" x14ac:dyDescent="0.3">
      <c r="A676" t="s">
        <v>41</v>
      </c>
      <c r="B676" t="s">
        <v>41</v>
      </c>
      <c r="C676">
        <v>22.574000000000002</v>
      </c>
      <c r="D676" t="s">
        <v>41</v>
      </c>
      <c r="E676" t="s">
        <v>41</v>
      </c>
      <c r="F676">
        <v>23.9573</v>
      </c>
      <c r="G676">
        <v>24.064599999999999</v>
      </c>
      <c r="H676">
        <v>23.9358</v>
      </c>
      <c r="K676">
        <v>2</v>
      </c>
      <c r="L676">
        <v>2</v>
      </c>
      <c r="M676">
        <v>2</v>
      </c>
      <c r="N676">
        <v>3.1</v>
      </c>
      <c r="O676">
        <v>3.1</v>
      </c>
      <c r="P676">
        <v>3.1</v>
      </c>
      <c r="Q676">
        <v>119.91</v>
      </c>
      <c r="R676">
        <v>0</v>
      </c>
      <c r="S676">
        <v>17.893000000000001</v>
      </c>
      <c r="T676">
        <v>166630000</v>
      </c>
      <c r="U676">
        <v>13</v>
      </c>
      <c r="V676">
        <v>1</v>
      </c>
      <c r="W676">
        <v>-1.41185</v>
      </c>
      <c r="X676">
        <v>0</v>
      </c>
      <c r="Y676" t="s">
        <v>937</v>
      </c>
      <c r="Z676" t="s">
        <v>937</v>
      </c>
      <c r="AA676" t="s">
        <v>938</v>
      </c>
    </row>
    <row r="677" spans="1:27" x14ac:dyDescent="0.3">
      <c r="A677">
        <v>21.896899999999999</v>
      </c>
      <c r="B677" t="s">
        <v>41</v>
      </c>
      <c r="C677">
        <v>22.493200000000002</v>
      </c>
      <c r="D677" t="s">
        <v>41</v>
      </c>
      <c r="E677">
        <v>24.243300000000001</v>
      </c>
      <c r="F677">
        <v>24.148700000000002</v>
      </c>
      <c r="G677">
        <v>22.349699999999999</v>
      </c>
      <c r="H677">
        <v>23.843699999999998</v>
      </c>
      <c r="K677">
        <v>3</v>
      </c>
      <c r="L677">
        <v>3</v>
      </c>
      <c r="M677">
        <v>3</v>
      </c>
      <c r="N677">
        <v>2.2999999999999998</v>
      </c>
      <c r="O677">
        <v>2.2999999999999998</v>
      </c>
      <c r="P677">
        <v>2.2999999999999998</v>
      </c>
      <c r="Q677">
        <v>309.79000000000002</v>
      </c>
      <c r="R677">
        <v>0</v>
      </c>
      <c r="S677">
        <v>49.902999999999999</v>
      </c>
      <c r="T677">
        <v>109000000</v>
      </c>
      <c r="U677">
        <v>13</v>
      </c>
      <c r="V677">
        <v>0.101697</v>
      </c>
      <c r="W677">
        <v>-1.4513199999999999</v>
      </c>
      <c r="X677">
        <v>-2.1168999999999998</v>
      </c>
      <c r="Y677" t="s">
        <v>601</v>
      </c>
      <c r="Z677" t="s">
        <v>601</v>
      </c>
      <c r="AA677" t="s">
        <v>602</v>
      </c>
    </row>
    <row r="678" spans="1:27" x14ac:dyDescent="0.3">
      <c r="A678" t="s">
        <v>41</v>
      </c>
      <c r="B678" t="s">
        <v>41</v>
      </c>
      <c r="C678">
        <v>26.005199999999999</v>
      </c>
      <c r="D678" t="s">
        <v>41</v>
      </c>
      <c r="E678">
        <v>27.486599999999999</v>
      </c>
      <c r="F678">
        <v>27.4542</v>
      </c>
      <c r="G678">
        <v>28.182400000000001</v>
      </c>
      <c r="H678">
        <v>27.0364</v>
      </c>
      <c r="K678">
        <v>3</v>
      </c>
      <c r="L678">
        <v>3</v>
      </c>
      <c r="M678">
        <v>3</v>
      </c>
      <c r="N678">
        <v>6.2</v>
      </c>
      <c r="O678">
        <v>6.2</v>
      </c>
      <c r="P678">
        <v>6.2</v>
      </c>
      <c r="Q678">
        <v>115.76</v>
      </c>
      <c r="R678">
        <v>0</v>
      </c>
      <c r="S678">
        <v>104.5</v>
      </c>
      <c r="T678">
        <v>1926600000</v>
      </c>
      <c r="U678">
        <v>16</v>
      </c>
      <c r="V678">
        <v>1</v>
      </c>
      <c r="W678">
        <v>-1.5347</v>
      </c>
      <c r="X678">
        <v>0</v>
      </c>
      <c r="Y678" t="s">
        <v>496</v>
      </c>
      <c r="Z678" t="s">
        <v>496</v>
      </c>
      <c r="AA678" t="s">
        <v>497</v>
      </c>
    </row>
    <row r="679" spans="1:27" x14ac:dyDescent="0.3">
      <c r="A679">
        <v>21.8811</v>
      </c>
      <c r="B679">
        <v>22.529699999999998</v>
      </c>
      <c r="C679">
        <v>23.3748</v>
      </c>
      <c r="D679">
        <v>22.018699999999999</v>
      </c>
      <c r="E679">
        <v>25.9468</v>
      </c>
      <c r="F679" t="s">
        <v>41</v>
      </c>
      <c r="G679">
        <v>22.040500000000002</v>
      </c>
      <c r="H679" t="s">
        <v>41</v>
      </c>
      <c r="K679">
        <v>6</v>
      </c>
      <c r="L679">
        <v>6</v>
      </c>
      <c r="M679">
        <v>6</v>
      </c>
      <c r="N679">
        <v>27.3</v>
      </c>
      <c r="O679">
        <v>27.3</v>
      </c>
      <c r="P679">
        <v>27.3</v>
      </c>
      <c r="Q679">
        <v>27.675000000000001</v>
      </c>
      <c r="R679">
        <v>0</v>
      </c>
      <c r="S679">
        <v>63.213999999999999</v>
      </c>
      <c r="T679">
        <v>180360000</v>
      </c>
      <c r="U679">
        <v>18</v>
      </c>
      <c r="V679">
        <v>0.30074400000000001</v>
      </c>
      <c r="W679">
        <v>-1.5426200000000001</v>
      </c>
      <c r="X679">
        <v>-1.1874499999999999</v>
      </c>
      <c r="Y679" t="s">
        <v>993</v>
      </c>
      <c r="Z679" t="s">
        <v>993</v>
      </c>
      <c r="AA679" t="s">
        <v>994</v>
      </c>
    </row>
    <row r="680" spans="1:27" x14ac:dyDescent="0.3">
      <c r="A680" t="s">
        <v>41</v>
      </c>
      <c r="B680" t="s">
        <v>41</v>
      </c>
      <c r="C680">
        <v>22.518999999999998</v>
      </c>
      <c r="D680" t="s">
        <v>41</v>
      </c>
      <c r="E680">
        <v>23.9541</v>
      </c>
      <c r="F680">
        <v>24.6008</v>
      </c>
      <c r="G680">
        <v>24.094999999999999</v>
      </c>
      <c r="H680">
        <v>24.147099999999998</v>
      </c>
      <c r="K680">
        <v>2</v>
      </c>
      <c r="L680">
        <v>2</v>
      </c>
      <c r="M680">
        <v>2</v>
      </c>
      <c r="N680">
        <v>9.6999999999999993</v>
      </c>
      <c r="O680">
        <v>9.6999999999999993</v>
      </c>
      <c r="P680">
        <v>9.6999999999999993</v>
      </c>
      <c r="Q680">
        <v>53.936</v>
      </c>
      <c r="R680">
        <v>0</v>
      </c>
      <c r="S680">
        <v>23.385000000000002</v>
      </c>
      <c r="T680">
        <v>150730000</v>
      </c>
      <c r="U680">
        <v>12</v>
      </c>
      <c r="V680">
        <v>1</v>
      </c>
      <c r="W680">
        <v>-1.6802699999999999</v>
      </c>
      <c r="X680">
        <v>0</v>
      </c>
      <c r="Y680" t="s">
        <v>316</v>
      </c>
      <c r="Z680" t="s">
        <v>316</v>
      </c>
      <c r="AA680" t="s">
        <v>317</v>
      </c>
    </row>
    <row r="681" spans="1:27" x14ac:dyDescent="0.3">
      <c r="A681" t="s">
        <v>41</v>
      </c>
      <c r="B681">
        <v>21.498200000000001</v>
      </c>
      <c r="C681">
        <v>22.9084</v>
      </c>
      <c r="D681">
        <v>21.8521</v>
      </c>
      <c r="E681">
        <v>23.8856</v>
      </c>
      <c r="F681" t="s">
        <v>41</v>
      </c>
      <c r="G681" t="s">
        <v>41</v>
      </c>
      <c r="H681" t="s">
        <v>41</v>
      </c>
      <c r="K681">
        <v>2</v>
      </c>
      <c r="L681">
        <v>2</v>
      </c>
      <c r="M681">
        <v>2</v>
      </c>
      <c r="N681">
        <v>21.2</v>
      </c>
      <c r="O681">
        <v>21.2</v>
      </c>
      <c r="P681">
        <v>21.2</v>
      </c>
      <c r="Q681">
        <v>21.896999999999998</v>
      </c>
      <c r="R681">
        <v>0</v>
      </c>
      <c r="S681">
        <v>13.314</v>
      </c>
      <c r="T681">
        <v>135360000</v>
      </c>
      <c r="U681">
        <v>7</v>
      </c>
      <c r="V681">
        <v>1</v>
      </c>
      <c r="W681">
        <v>-1.7993300000000001</v>
      </c>
      <c r="X681">
        <v>0</v>
      </c>
      <c r="Y681" t="s">
        <v>1087</v>
      </c>
      <c r="Z681" t="s">
        <v>1087</v>
      </c>
      <c r="AA681" t="s">
        <v>91</v>
      </c>
    </row>
    <row r="682" spans="1:27" x14ac:dyDescent="0.3">
      <c r="A682" t="s">
        <v>41</v>
      </c>
      <c r="B682" t="s">
        <v>41</v>
      </c>
      <c r="C682" t="s">
        <v>41</v>
      </c>
      <c r="D682">
        <v>22.615600000000001</v>
      </c>
      <c r="E682">
        <v>25.034800000000001</v>
      </c>
      <c r="F682">
        <v>24.5061</v>
      </c>
      <c r="G682">
        <v>23.895</v>
      </c>
      <c r="H682">
        <v>24.2546</v>
      </c>
      <c r="K682">
        <v>4</v>
      </c>
      <c r="L682">
        <v>4</v>
      </c>
      <c r="M682">
        <v>2</v>
      </c>
      <c r="N682">
        <v>6</v>
      </c>
      <c r="O682">
        <v>6</v>
      </c>
      <c r="P682">
        <v>4.4000000000000004</v>
      </c>
      <c r="Q682">
        <v>101.81</v>
      </c>
      <c r="R682">
        <v>0</v>
      </c>
      <c r="S682">
        <v>38.088000000000001</v>
      </c>
      <c r="T682">
        <v>157100000</v>
      </c>
      <c r="U682">
        <v>16</v>
      </c>
      <c r="V682">
        <v>1</v>
      </c>
      <c r="W682">
        <v>-1.8069900000000001</v>
      </c>
      <c r="X682">
        <v>0</v>
      </c>
      <c r="Y682" t="s">
        <v>213</v>
      </c>
      <c r="Z682" t="s">
        <v>213</v>
      </c>
      <c r="AA682" t="s">
        <v>214</v>
      </c>
    </row>
    <row r="683" spans="1:27" x14ac:dyDescent="0.3">
      <c r="A683" t="s">
        <v>41</v>
      </c>
      <c r="B683" t="s">
        <v>41</v>
      </c>
      <c r="C683" t="s">
        <v>41</v>
      </c>
      <c r="D683">
        <v>24.170999999999999</v>
      </c>
      <c r="E683">
        <v>26.886900000000001</v>
      </c>
      <c r="F683">
        <v>26.2058</v>
      </c>
      <c r="G683">
        <v>26.745899999999999</v>
      </c>
      <c r="H683">
        <v>26.035900000000002</v>
      </c>
      <c r="K683">
        <v>6</v>
      </c>
      <c r="L683">
        <v>6</v>
      </c>
      <c r="M683">
        <v>6</v>
      </c>
      <c r="N683">
        <v>58.6</v>
      </c>
      <c r="O683">
        <v>58.6</v>
      </c>
      <c r="P683">
        <v>58.6</v>
      </c>
      <c r="Q683">
        <v>20.623999999999999</v>
      </c>
      <c r="R683">
        <v>0</v>
      </c>
      <c r="S683">
        <v>114.45</v>
      </c>
      <c r="T683">
        <v>615210000</v>
      </c>
      <c r="U683">
        <v>30</v>
      </c>
      <c r="V683">
        <v>1</v>
      </c>
      <c r="W683">
        <v>-2.29759</v>
      </c>
      <c r="X683">
        <v>0</v>
      </c>
      <c r="Y683" t="s">
        <v>285</v>
      </c>
      <c r="Z683" t="s">
        <v>286</v>
      </c>
      <c r="AA683" t="s">
        <v>287</v>
      </c>
    </row>
    <row r="684" spans="1:27" x14ac:dyDescent="0.3">
      <c r="A684" t="s">
        <v>41</v>
      </c>
      <c r="B684">
        <v>23.272099999999998</v>
      </c>
      <c r="C684" t="s">
        <v>41</v>
      </c>
      <c r="D684" t="s">
        <v>41</v>
      </c>
      <c r="E684">
        <v>26.527000000000001</v>
      </c>
      <c r="F684">
        <v>25.982600000000001</v>
      </c>
      <c r="G684">
        <v>26.4968</v>
      </c>
      <c r="H684">
        <v>26.309000000000001</v>
      </c>
      <c r="K684">
        <v>8</v>
      </c>
      <c r="L684">
        <v>8</v>
      </c>
      <c r="M684">
        <v>8</v>
      </c>
      <c r="N684">
        <v>14.6</v>
      </c>
      <c r="O684">
        <v>14.6</v>
      </c>
      <c r="P684">
        <v>14.6</v>
      </c>
      <c r="Q684">
        <v>78.527000000000001</v>
      </c>
      <c r="R684">
        <v>0</v>
      </c>
      <c r="S684">
        <v>55.719000000000001</v>
      </c>
      <c r="T684">
        <v>575230000</v>
      </c>
      <c r="U684">
        <v>18</v>
      </c>
      <c r="V684">
        <v>1</v>
      </c>
      <c r="W684">
        <v>-3.0567000000000002</v>
      </c>
      <c r="X684">
        <v>0</v>
      </c>
      <c r="Y684" t="s">
        <v>467</v>
      </c>
      <c r="Z684" t="s">
        <v>467</v>
      </c>
      <c r="AA684" t="s">
        <v>468</v>
      </c>
    </row>
    <row r="685" spans="1:27" x14ac:dyDescent="0.3">
      <c r="A685">
        <v>22.288399999999999</v>
      </c>
      <c r="B685">
        <v>21.316400000000002</v>
      </c>
      <c r="C685">
        <v>23.421399999999998</v>
      </c>
      <c r="D685" t="s">
        <v>41</v>
      </c>
      <c r="E685">
        <v>26.271000000000001</v>
      </c>
      <c r="F685" t="s">
        <v>41</v>
      </c>
      <c r="G685" t="s">
        <v>41</v>
      </c>
      <c r="H685" t="s">
        <v>41</v>
      </c>
      <c r="K685">
        <v>8</v>
      </c>
      <c r="L685">
        <v>8</v>
      </c>
      <c r="M685">
        <v>8</v>
      </c>
      <c r="N685">
        <v>23.2</v>
      </c>
      <c r="O685">
        <v>23.2</v>
      </c>
      <c r="P685">
        <v>23.2</v>
      </c>
      <c r="Q685">
        <v>56.942999999999998</v>
      </c>
      <c r="R685">
        <v>0</v>
      </c>
      <c r="S685">
        <v>112.44</v>
      </c>
      <c r="T685">
        <v>136820000</v>
      </c>
      <c r="U685">
        <v>17</v>
      </c>
      <c r="V685">
        <v>1</v>
      </c>
      <c r="W685">
        <v>-3.9289499999999999</v>
      </c>
      <c r="X685">
        <v>0</v>
      </c>
      <c r="Y685" t="s">
        <v>1382</v>
      </c>
      <c r="Z685" t="s">
        <v>1382</v>
      </c>
      <c r="AA685" t="s">
        <v>91</v>
      </c>
    </row>
    <row r="686" spans="1:27" x14ac:dyDescent="0.3">
      <c r="A686">
        <v>24.9909</v>
      </c>
      <c r="B686">
        <v>25.182200000000002</v>
      </c>
      <c r="C686">
        <v>24.969200000000001</v>
      </c>
      <c r="D686">
        <v>25.023900000000001</v>
      </c>
      <c r="E686" t="s">
        <v>41</v>
      </c>
      <c r="F686" t="s">
        <v>41</v>
      </c>
      <c r="G686" t="s">
        <v>41</v>
      </c>
      <c r="H686" t="s">
        <v>41</v>
      </c>
      <c r="K686">
        <v>5</v>
      </c>
      <c r="L686">
        <v>5</v>
      </c>
      <c r="M686">
        <v>5</v>
      </c>
      <c r="N686">
        <v>21.6</v>
      </c>
      <c r="O686">
        <v>21.6</v>
      </c>
      <c r="P686">
        <v>21.6</v>
      </c>
      <c r="Q686">
        <v>46.09</v>
      </c>
      <c r="R686">
        <v>0</v>
      </c>
      <c r="S686">
        <v>39.426000000000002</v>
      </c>
      <c r="T686">
        <v>556070000</v>
      </c>
      <c r="U686">
        <v>10</v>
      </c>
      <c r="V686">
        <v>1</v>
      </c>
      <c r="W686" t="s">
        <v>41</v>
      </c>
      <c r="X686">
        <v>0</v>
      </c>
      <c r="Y686" t="s">
        <v>42</v>
      </c>
      <c r="Z686" t="s">
        <v>42</v>
      </c>
      <c r="AA686" t="s">
        <v>43</v>
      </c>
    </row>
    <row r="687" spans="1:27" x14ac:dyDescent="0.3">
      <c r="A687" t="s">
        <v>41</v>
      </c>
      <c r="B687" t="s">
        <v>41</v>
      </c>
      <c r="C687" t="s">
        <v>41</v>
      </c>
      <c r="D687" t="s">
        <v>41</v>
      </c>
      <c r="E687">
        <v>25.096399999999999</v>
      </c>
      <c r="F687">
        <v>25.430700000000002</v>
      </c>
      <c r="G687" t="s">
        <v>41</v>
      </c>
      <c r="H687">
        <v>25.212499999999999</v>
      </c>
      <c r="K687">
        <v>1</v>
      </c>
      <c r="L687">
        <v>1</v>
      </c>
      <c r="M687">
        <v>1</v>
      </c>
      <c r="N687">
        <v>6.2</v>
      </c>
      <c r="O687">
        <v>6.2</v>
      </c>
      <c r="P687">
        <v>6.2</v>
      </c>
      <c r="Q687">
        <v>20.376999999999999</v>
      </c>
      <c r="R687">
        <v>6.1510999999999996E-3</v>
      </c>
      <c r="S687">
        <v>7.0541</v>
      </c>
      <c r="T687">
        <v>433690000</v>
      </c>
      <c r="U687">
        <v>9</v>
      </c>
      <c r="V687">
        <v>1</v>
      </c>
      <c r="W687" t="s">
        <v>41</v>
      </c>
      <c r="X687">
        <v>0</v>
      </c>
      <c r="Y687" t="s">
        <v>50</v>
      </c>
      <c r="Z687" t="s">
        <v>50</v>
      </c>
      <c r="AA687" t="s">
        <v>51</v>
      </c>
    </row>
    <row r="688" spans="1:27" x14ac:dyDescent="0.3">
      <c r="A688">
        <v>21.950700000000001</v>
      </c>
      <c r="B688">
        <v>21.6587</v>
      </c>
      <c r="C688">
        <v>22.016300000000001</v>
      </c>
      <c r="D688">
        <v>21.627300000000002</v>
      </c>
      <c r="E688" t="s">
        <v>41</v>
      </c>
      <c r="F688" t="s">
        <v>41</v>
      </c>
      <c r="G688" t="s">
        <v>41</v>
      </c>
      <c r="H688" t="s">
        <v>41</v>
      </c>
      <c r="K688">
        <v>3</v>
      </c>
      <c r="L688">
        <v>3</v>
      </c>
      <c r="M688">
        <v>3</v>
      </c>
      <c r="N688">
        <v>3.3</v>
      </c>
      <c r="O688">
        <v>3.3</v>
      </c>
      <c r="P688">
        <v>3.3</v>
      </c>
      <c r="Q688">
        <v>192.56</v>
      </c>
      <c r="R688">
        <v>0</v>
      </c>
      <c r="S688">
        <v>20.495000000000001</v>
      </c>
      <c r="T688">
        <v>65693000</v>
      </c>
      <c r="U688">
        <v>10</v>
      </c>
      <c r="V688">
        <v>1</v>
      </c>
      <c r="W688" t="s">
        <v>41</v>
      </c>
      <c r="X688">
        <v>0</v>
      </c>
      <c r="Y688" t="s">
        <v>57</v>
      </c>
      <c r="Z688" t="s">
        <v>57</v>
      </c>
      <c r="AA688" t="s">
        <v>58</v>
      </c>
    </row>
    <row r="689" spans="1:27" x14ac:dyDescent="0.3">
      <c r="A689">
        <v>22.809699999999999</v>
      </c>
      <c r="B689">
        <v>22.999099999999999</v>
      </c>
      <c r="C689">
        <v>22.9695</v>
      </c>
      <c r="D689" t="s">
        <v>41</v>
      </c>
      <c r="E689" t="s">
        <v>41</v>
      </c>
      <c r="F689" t="s">
        <v>41</v>
      </c>
      <c r="G689" t="s">
        <v>41</v>
      </c>
      <c r="H689" t="s">
        <v>41</v>
      </c>
      <c r="K689">
        <v>2</v>
      </c>
      <c r="L689">
        <v>2</v>
      </c>
      <c r="M689">
        <v>2</v>
      </c>
      <c r="N689">
        <v>4.0999999999999996</v>
      </c>
      <c r="O689">
        <v>4.0999999999999996</v>
      </c>
      <c r="P689">
        <v>4.0999999999999996</v>
      </c>
      <c r="Q689">
        <v>124.37</v>
      </c>
      <c r="R689">
        <v>0</v>
      </c>
      <c r="S689">
        <v>20.405999999999999</v>
      </c>
      <c r="T689">
        <v>106390000</v>
      </c>
      <c r="U689">
        <v>5</v>
      </c>
      <c r="V689">
        <v>1</v>
      </c>
      <c r="W689" t="s">
        <v>41</v>
      </c>
      <c r="X689">
        <v>0</v>
      </c>
      <c r="Y689" t="s">
        <v>61</v>
      </c>
      <c r="Z689" t="s">
        <v>61</v>
      </c>
      <c r="AA689" t="s">
        <v>62</v>
      </c>
    </row>
    <row r="690" spans="1:27" x14ac:dyDescent="0.3">
      <c r="A690">
        <v>23.6648</v>
      </c>
      <c r="B690">
        <v>22.789899999999999</v>
      </c>
      <c r="C690">
        <v>22.596699999999998</v>
      </c>
      <c r="D690">
        <v>23.516300000000001</v>
      </c>
      <c r="E690" t="s">
        <v>41</v>
      </c>
      <c r="F690" t="s">
        <v>41</v>
      </c>
      <c r="G690" t="s">
        <v>41</v>
      </c>
      <c r="H690" t="s">
        <v>41</v>
      </c>
      <c r="K690">
        <v>3</v>
      </c>
      <c r="L690">
        <v>3</v>
      </c>
      <c r="M690">
        <v>3</v>
      </c>
      <c r="N690">
        <v>11</v>
      </c>
      <c r="O690">
        <v>11</v>
      </c>
      <c r="P690">
        <v>11</v>
      </c>
      <c r="Q690">
        <v>50.029000000000003</v>
      </c>
      <c r="R690">
        <v>0</v>
      </c>
      <c r="S690">
        <v>49.557000000000002</v>
      </c>
      <c r="T690">
        <v>176160000</v>
      </c>
      <c r="U690">
        <v>8</v>
      </c>
      <c r="V690">
        <v>1</v>
      </c>
      <c r="W690" t="s">
        <v>41</v>
      </c>
      <c r="X690">
        <v>0</v>
      </c>
      <c r="Y690" t="s">
        <v>68</v>
      </c>
      <c r="Z690" t="s">
        <v>68</v>
      </c>
      <c r="AA690" t="s">
        <v>69</v>
      </c>
    </row>
    <row r="691" spans="1:27" x14ac:dyDescent="0.3">
      <c r="A691">
        <v>22.831199999999999</v>
      </c>
      <c r="B691" t="s">
        <v>41</v>
      </c>
      <c r="C691">
        <v>22.895399999999999</v>
      </c>
      <c r="D691">
        <v>23.307300000000001</v>
      </c>
      <c r="E691" t="s">
        <v>41</v>
      </c>
      <c r="F691" t="s">
        <v>41</v>
      </c>
      <c r="G691" t="s">
        <v>41</v>
      </c>
      <c r="H691" t="s">
        <v>41</v>
      </c>
      <c r="K691">
        <v>2</v>
      </c>
      <c r="L691">
        <v>2</v>
      </c>
      <c r="M691">
        <v>2</v>
      </c>
      <c r="N691">
        <v>5.6</v>
      </c>
      <c r="O691">
        <v>5.6</v>
      </c>
      <c r="P691">
        <v>5.6</v>
      </c>
      <c r="Q691">
        <v>37.112000000000002</v>
      </c>
      <c r="R691">
        <v>0</v>
      </c>
      <c r="S691">
        <v>36.631999999999998</v>
      </c>
      <c r="T691">
        <v>121550000</v>
      </c>
      <c r="U691">
        <v>4</v>
      </c>
      <c r="V691">
        <v>1</v>
      </c>
      <c r="W691" t="s">
        <v>41</v>
      </c>
      <c r="X691">
        <v>0</v>
      </c>
      <c r="Y691" t="s">
        <v>84</v>
      </c>
      <c r="Z691" t="s">
        <v>84</v>
      </c>
      <c r="AA691" t="s">
        <v>85</v>
      </c>
    </row>
    <row r="692" spans="1:27" x14ac:dyDescent="0.3">
      <c r="A692">
        <v>24.1356</v>
      </c>
      <c r="B692" t="s">
        <v>41</v>
      </c>
      <c r="C692">
        <v>24.100899999999999</v>
      </c>
      <c r="D692">
        <v>23.523099999999999</v>
      </c>
      <c r="E692" t="s">
        <v>41</v>
      </c>
      <c r="F692" t="s">
        <v>41</v>
      </c>
      <c r="G692" t="s">
        <v>41</v>
      </c>
      <c r="H692" t="s">
        <v>41</v>
      </c>
      <c r="K692">
        <v>4</v>
      </c>
      <c r="L692">
        <v>4</v>
      </c>
      <c r="M692">
        <v>4</v>
      </c>
      <c r="N692">
        <v>5.7</v>
      </c>
      <c r="O692">
        <v>5.7</v>
      </c>
      <c r="P692">
        <v>5.7</v>
      </c>
      <c r="Q692">
        <v>97.308999999999997</v>
      </c>
      <c r="R692">
        <v>0</v>
      </c>
      <c r="S692">
        <v>25.713000000000001</v>
      </c>
      <c r="T692">
        <v>230700000</v>
      </c>
      <c r="U692">
        <v>8</v>
      </c>
      <c r="V692">
        <v>1</v>
      </c>
      <c r="W692" t="s">
        <v>41</v>
      </c>
      <c r="X692">
        <v>0</v>
      </c>
      <c r="Y692" t="s">
        <v>98</v>
      </c>
      <c r="Z692" t="s">
        <v>98</v>
      </c>
      <c r="AA692" t="s">
        <v>99</v>
      </c>
    </row>
    <row r="693" spans="1:27" x14ac:dyDescent="0.3">
      <c r="A693" t="s">
        <v>41</v>
      </c>
      <c r="B693" t="s">
        <v>41</v>
      </c>
      <c r="C693" t="s">
        <v>41</v>
      </c>
      <c r="D693" t="s">
        <v>41</v>
      </c>
      <c r="E693">
        <v>24.3948</v>
      </c>
      <c r="F693">
        <v>24.288699999999999</v>
      </c>
      <c r="G693">
        <v>24.184899999999999</v>
      </c>
      <c r="H693">
        <v>23.843900000000001</v>
      </c>
      <c r="K693">
        <v>3</v>
      </c>
      <c r="L693">
        <v>3</v>
      </c>
      <c r="M693">
        <v>3</v>
      </c>
      <c r="N693">
        <v>10.9</v>
      </c>
      <c r="O693">
        <v>10.9</v>
      </c>
      <c r="P693">
        <v>10.9</v>
      </c>
      <c r="Q693">
        <v>45.387999999999998</v>
      </c>
      <c r="R693">
        <v>0</v>
      </c>
      <c r="S693">
        <v>41.195</v>
      </c>
      <c r="T693">
        <v>103130000</v>
      </c>
      <c r="U693">
        <v>6</v>
      </c>
      <c r="V693">
        <v>1</v>
      </c>
      <c r="W693" t="s">
        <v>41</v>
      </c>
      <c r="X693">
        <v>0</v>
      </c>
      <c r="Y693" t="s">
        <v>102</v>
      </c>
      <c r="Z693" t="s">
        <v>103</v>
      </c>
      <c r="AA693" t="s">
        <v>104</v>
      </c>
    </row>
    <row r="694" spans="1:27" x14ac:dyDescent="0.3">
      <c r="A694">
        <v>21.511800000000001</v>
      </c>
      <c r="B694">
        <v>22.247</v>
      </c>
      <c r="C694">
        <v>21.888200000000001</v>
      </c>
      <c r="D694">
        <v>22.0335</v>
      </c>
      <c r="E694" t="s">
        <v>41</v>
      </c>
      <c r="F694" t="s">
        <v>41</v>
      </c>
      <c r="G694" t="s">
        <v>41</v>
      </c>
      <c r="H694" t="s">
        <v>41</v>
      </c>
      <c r="K694">
        <v>2</v>
      </c>
      <c r="L694">
        <v>2</v>
      </c>
      <c r="M694">
        <v>2</v>
      </c>
      <c r="N694">
        <v>12.3</v>
      </c>
      <c r="O694">
        <v>12.3</v>
      </c>
      <c r="P694">
        <v>12.3</v>
      </c>
      <c r="Q694">
        <v>44.244999999999997</v>
      </c>
      <c r="R694">
        <v>0</v>
      </c>
      <c r="S694">
        <v>29.718</v>
      </c>
      <c r="T694">
        <v>68263000</v>
      </c>
      <c r="U694">
        <v>6</v>
      </c>
      <c r="V694">
        <v>1</v>
      </c>
      <c r="W694" t="s">
        <v>41</v>
      </c>
      <c r="X694">
        <v>0</v>
      </c>
      <c r="Y694" t="s">
        <v>131</v>
      </c>
      <c r="Z694" t="s">
        <v>131</v>
      </c>
      <c r="AA694" t="s">
        <v>132</v>
      </c>
    </row>
    <row r="695" spans="1:27" x14ac:dyDescent="0.3">
      <c r="A695">
        <v>22.587299999999999</v>
      </c>
      <c r="B695" t="s">
        <v>41</v>
      </c>
      <c r="C695">
        <v>22.2073</v>
      </c>
      <c r="D695">
        <v>22.6875</v>
      </c>
      <c r="E695" t="s">
        <v>41</v>
      </c>
      <c r="F695" t="s">
        <v>41</v>
      </c>
      <c r="G695" t="s">
        <v>41</v>
      </c>
      <c r="H695" t="s">
        <v>41</v>
      </c>
      <c r="K695">
        <v>3</v>
      </c>
      <c r="L695">
        <v>3</v>
      </c>
      <c r="M695">
        <v>3</v>
      </c>
      <c r="N695">
        <v>24.2</v>
      </c>
      <c r="O695">
        <v>24.2</v>
      </c>
      <c r="P695">
        <v>24.2</v>
      </c>
      <c r="Q695">
        <v>37.758000000000003</v>
      </c>
      <c r="R695">
        <v>0</v>
      </c>
      <c r="S695">
        <v>39.826000000000001</v>
      </c>
      <c r="T695">
        <v>75387000</v>
      </c>
      <c r="U695">
        <v>9</v>
      </c>
      <c r="V695">
        <v>1</v>
      </c>
      <c r="W695" t="s">
        <v>41</v>
      </c>
      <c r="X695">
        <v>0</v>
      </c>
      <c r="Y695" t="s">
        <v>137</v>
      </c>
      <c r="Z695" t="s">
        <v>137</v>
      </c>
      <c r="AA695" t="s">
        <v>138</v>
      </c>
    </row>
    <row r="696" spans="1:27" x14ac:dyDescent="0.3">
      <c r="A696" t="s">
        <v>41</v>
      </c>
      <c r="B696" t="s">
        <v>41</v>
      </c>
      <c r="C696" t="s">
        <v>41</v>
      </c>
      <c r="D696" t="s">
        <v>41</v>
      </c>
      <c r="E696">
        <v>23.546900000000001</v>
      </c>
      <c r="F696" t="s">
        <v>41</v>
      </c>
      <c r="G696">
        <v>22.963899999999999</v>
      </c>
      <c r="H696">
        <v>23.4482</v>
      </c>
      <c r="K696">
        <v>2</v>
      </c>
      <c r="L696">
        <v>2</v>
      </c>
      <c r="M696">
        <v>2</v>
      </c>
      <c r="N696">
        <v>11.6</v>
      </c>
      <c r="O696">
        <v>11.6</v>
      </c>
      <c r="P696">
        <v>11.6</v>
      </c>
      <c r="Q696">
        <v>26.318999999999999</v>
      </c>
      <c r="R696">
        <v>0</v>
      </c>
      <c r="S696">
        <v>12.868</v>
      </c>
      <c r="T696">
        <v>51486000</v>
      </c>
      <c r="U696">
        <v>5</v>
      </c>
      <c r="V696">
        <v>1</v>
      </c>
      <c r="W696" t="s">
        <v>41</v>
      </c>
      <c r="X696">
        <v>0</v>
      </c>
      <c r="Y696" t="s">
        <v>148</v>
      </c>
      <c r="Z696" t="s">
        <v>148</v>
      </c>
      <c r="AA696" t="s">
        <v>149</v>
      </c>
    </row>
    <row r="697" spans="1:27" x14ac:dyDescent="0.3">
      <c r="A697">
        <v>21.2563</v>
      </c>
      <c r="B697">
        <v>21.855699999999999</v>
      </c>
      <c r="C697">
        <v>21.353999999999999</v>
      </c>
      <c r="D697">
        <v>22.066400000000002</v>
      </c>
      <c r="E697" t="s">
        <v>41</v>
      </c>
      <c r="F697" t="s">
        <v>41</v>
      </c>
      <c r="G697" t="s">
        <v>41</v>
      </c>
      <c r="H697" t="s">
        <v>41</v>
      </c>
      <c r="K697">
        <v>2</v>
      </c>
      <c r="L697">
        <v>2</v>
      </c>
      <c r="M697">
        <v>2</v>
      </c>
      <c r="N697">
        <v>7.5</v>
      </c>
      <c r="O697">
        <v>7.5</v>
      </c>
      <c r="P697">
        <v>7.5</v>
      </c>
      <c r="Q697">
        <v>53.194000000000003</v>
      </c>
      <c r="R697">
        <v>0</v>
      </c>
      <c r="S697">
        <v>15.818</v>
      </c>
      <c r="T697">
        <v>53726000</v>
      </c>
      <c r="U697">
        <v>6</v>
      </c>
      <c r="V697">
        <v>1</v>
      </c>
      <c r="W697" t="s">
        <v>41</v>
      </c>
      <c r="X697">
        <v>0</v>
      </c>
      <c r="Y697" t="s">
        <v>175</v>
      </c>
      <c r="Z697" t="s">
        <v>175</v>
      </c>
      <c r="AA697" t="s">
        <v>176</v>
      </c>
    </row>
    <row r="698" spans="1:27" x14ac:dyDescent="0.3">
      <c r="A698">
        <v>23.6706</v>
      </c>
      <c r="B698">
        <v>23.780200000000001</v>
      </c>
      <c r="C698" t="s">
        <v>41</v>
      </c>
      <c r="D698">
        <v>23.852</v>
      </c>
      <c r="E698" t="s">
        <v>41</v>
      </c>
      <c r="F698" t="s">
        <v>41</v>
      </c>
      <c r="G698" t="s">
        <v>41</v>
      </c>
      <c r="H698" t="s">
        <v>41</v>
      </c>
      <c r="K698">
        <v>3</v>
      </c>
      <c r="L698">
        <v>3</v>
      </c>
      <c r="M698">
        <v>3</v>
      </c>
      <c r="N698">
        <v>16.399999999999999</v>
      </c>
      <c r="O698">
        <v>16.399999999999999</v>
      </c>
      <c r="P698">
        <v>16.399999999999999</v>
      </c>
      <c r="Q698">
        <v>36.884</v>
      </c>
      <c r="R698">
        <v>0</v>
      </c>
      <c r="S698">
        <v>74.278000000000006</v>
      </c>
      <c r="T698">
        <v>205120000</v>
      </c>
      <c r="U698">
        <v>7</v>
      </c>
      <c r="V698">
        <v>1</v>
      </c>
      <c r="W698" t="s">
        <v>41</v>
      </c>
      <c r="X698">
        <v>0</v>
      </c>
      <c r="Y698" t="s">
        <v>209</v>
      </c>
      <c r="Z698" t="s">
        <v>209</v>
      </c>
      <c r="AA698" t="s">
        <v>210</v>
      </c>
    </row>
    <row r="699" spans="1:27" x14ac:dyDescent="0.3">
      <c r="A699">
        <v>20.5213</v>
      </c>
      <c r="B699">
        <v>21.7103</v>
      </c>
      <c r="C699">
        <v>20.3689</v>
      </c>
      <c r="D699">
        <v>21.570599999999999</v>
      </c>
      <c r="E699" t="s">
        <v>41</v>
      </c>
      <c r="F699" t="s">
        <v>41</v>
      </c>
      <c r="G699" t="s">
        <v>41</v>
      </c>
      <c r="H699" t="s">
        <v>41</v>
      </c>
      <c r="K699">
        <v>1</v>
      </c>
      <c r="L699">
        <v>1</v>
      </c>
      <c r="M699">
        <v>1</v>
      </c>
      <c r="N699">
        <v>2.1</v>
      </c>
      <c r="O699">
        <v>2.1</v>
      </c>
      <c r="P699">
        <v>2.1</v>
      </c>
      <c r="Q699">
        <v>94.692999999999998</v>
      </c>
      <c r="R699">
        <v>0</v>
      </c>
      <c r="S699">
        <v>23.998999999999999</v>
      </c>
      <c r="T699">
        <v>42698000</v>
      </c>
      <c r="U699">
        <v>13</v>
      </c>
      <c r="V699">
        <v>1</v>
      </c>
      <c r="W699" t="s">
        <v>41</v>
      </c>
      <c r="X699">
        <v>0</v>
      </c>
      <c r="Y699" t="s">
        <v>257</v>
      </c>
      <c r="Z699" t="s">
        <v>257</v>
      </c>
      <c r="AA699" t="s">
        <v>258</v>
      </c>
    </row>
    <row r="700" spans="1:27" x14ac:dyDescent="0.3">
      <c r="A700">
        <v>21.515799999999999</v>
      </c>
      <c r="B700" t="s">
        <v>41</v>
      </c>
      <c r="C700">
        <v>21.509599999999999</v>
      </c>
      <c r="D700">
        <v>21.995000000000001</v>
      </c>
      <c r="E700" t="s">
        <v>41</v>
      </c>
      <c r="F700" t="s">
        <v>41</v>
      </c>
      <c r="G700" t="s">
        <v>41</v>
      </c>
      <c r="H700" t="s">
        <v>41</v>
      </c>
      <c r="K700">
        <v>3</v>
      </c>
      <c r="L700">
        <v>3</v>
      </c>
      <c r="M700">
        <v>3</v>
      </c>
      <c r="N700">
        <v>3</v>
      </c>
      <c r="O700">
        <v>3</v>
      </c>
      <c r="P700">
        <v>3</v>
      </c>
      <c r="Q700">
        <v>126.4</v>
      </c>
      <c r="R700">
        <v>0</v>
      </c>
      <c r="S700">
        <v>19.146999999999998</v>
      </c>
      <c r="T700">
        <v>61264000</v>
      </c>
      <c r="U700">
        <v>3</v>
      </c>
      <c r="V700">
        <v>1</v>
      </c>
      <c r="W700" t="s">
        <v>41</v>
      </c>
      <c r="X700">
        <v>0</v>
      </c>
      <c r="Y700" t="s">
        <v>265</v>
      </c>
      <c r="Z700" t="s">
        <v>265</v>
      </c>
      <c r="AA700" t="s">
        <v>266</v>
      </c>
    </row>
    <row r="701" spans="1:27" x14ac:dyDescent="0.3">
      <c r="A701">
        <v>21.888000000000002</v>
      </c>
      <c r="B701">
        <v>21.934699999999999</v>
      </c>
      <c r="C701">
        <v>21.9468</v>
      </c>
      <c r="D701">
        <v>22.258600000000001</v>
      </c>
      <c r="E701" t="s">
        <v>41</v>
      </c>
      <c r="F701" t="s">
        <v>41</v>
      </c>
      <c r="G701" t="s">
        <v>41</v>
      </c>
      <c r="H701" t="s">
        <v>41</v>
      </c>
      <c r="K701">
        <v>3</v>
      </c>
      <c r="L701">
        <v>3</v>
      </c>
      <c r="M701">
        <v>3</v>
      </c>
      <c r="N701">
        <v>0.2</v>
      </c>
      <c r="O701">
        <v>0.2</v>
      </c>
      <c r="P701">
        <v>0.2</v>
      </c>
      <c r="Q701">
        <v>3087.5</v>
      </c>
      <c r="R701">
        <v>0</v>
      </c>
      <c r="S701">
        <v>26.076000000000001</v>
      </c>
      <c r="T701">
        <v>68111000</v>
      </c>
      <c r="U701">
        <v>6</v>
      </c>
      <c r="V701">
        <v>1</v>
      </c>
      <c r="W701" t="s">
        <v>41</v>
      </c>
      <c r="X701">
        <v>0</v>
      </c>
      <c r="Y701" t="s">
        <v>267</v>
      </c>
      <c r="Z701" t="s">
        <v>267</v>
      </c>
      <c r="AA701" t="s">
        <v>268</v>
      </c>
    </row>
    <row r="702" spans="1:27" x14ac:dyDescent="0.3">
      <c r="A702" t="s">
        <v>41</v>
      </c>
      <c r="B702" t="s">
        <v>41</v>
      </c>
      <c r="C702" t="s">
        <v>41</v>
      </c>
      <c r="D702" t="s">
        <v>41</v>
      </c>
      <c r="E702">
        <v>25.336099999999998</v>
      </c>
      <c r="F702">
        <v>25.352799999999998</v>
      </c>
      <c r="G702">
        <v>25.612400000000001</v>
      </c>
      <c r="H702">
        <v>25.133400000000002</v>
      </c>
      <c r="K702">
        <v>4</v>
      </c>
      <c r="L702">
        <v>4</v>
      </c>
      <c r="M702">
        <v>4</v>
      </c>
      <c r="N702">
        <v>15</v>
      </c>
      <c r="O702">
        <v>15</v>
      </c>
      <c r="P702">
        <v>15</v>
      </c>
      <c r="Q702">
        <v>36.984999999999999</v>
      </c>
      <c r="R702">
        <v>0</v>
      </c>
      <c r="S702">
        <v>142.54</v>
      </c>
      <c r="T702">
        <v>279970000</v>
      </c>
      <c r="U702">
        <v>12</v>
      </c>
      <c r="V702">
        <v>1</v>
      </c>
      <c r="W702" t="s">
        <v>41</v>
      </c>
      <c r="X702">
        <v>0</v>
      </c>
      <c r="Y702" t="s">
        <v>269</v>
      </c>
      <c r="Z702" t="s">
        <v>269</v>
      </c>
      <c r="AA702" t="s">
        <v>270</v>
      </c>
    </row>
    <row r="703" spans="1:27" x14ac:dyDescent="0.3">
      <c r="A703" t="s">
        <v>41</v>
      </c>
      <c r="B703">
        <v>20.877300000000002</v>
      </c>
      <c r="C703">
        <v>20.524999999999999</v>
      </c>
      <c r="D703">
        <v>20.671800000000001</v>
      </c>
      <c r="E703" t="s">
        <v>41</v>
      </c>
      <c r="F703" t="s">
        <v>41</v>
      </c>
      <c r="G703" t="s">
        <v>41</v>
      </c>
      <c r="H703" t="s">
        <v>41</v>
      </c>
      <c r="K703">
        <v>1</v>
      </c>
      <c r="L703">
        <v>1</v>
      </c>
      <c r="M703">
        <v>1</v>
      </c>
      <c r="N703">
        <v>6.4</v>
      </c>
      <c r="O703">
        <v>6.4</v>
      </c>
      <c r="P703">
        <v>6.4</v>
      </c>
      <c r="Q703">
        <v>21.181000000000001</v>
      </c>
      <c r="R703">
        <v>6.9565E-3</v>
      </c>
      <c r="S703">
        <v>6.7694000000000001</v>
      </c>
      <c r="T703">
        <v>23114000</v>
      </c>
      <c r="U703">
        <v>3</v>
      </c>
      <c r="V703">
        <v>1</v>
      </c>
      <c r="W703" t="s">
        <v>41</v>
      </c>
      <c r="X703">
        <v>0</v>
      </c>
      <c r="Y703" t="s">
        <v>283</v>
      </c>
      <c r="Z703" t="s">
        <v>283</v>
      </c>
      <c r="AA703" t="s">
        <v>284</v>
      </c>
    </row>
    <row r="704" spans="1:27" x14ac:dyDescent="0.3">
      <c r="A704" t="s">
        <v>41</v>
      </c>
      <c r="B704">
        <v>23.314800000000002</v>
      </c>
      <c r="C704">
        <v>22.867100000000001</v>
      </c>
      <c r="D704">
        <v>22.811900000000001</v>
      </c>
      <c r="E704" t="s">
        <v>41</v>
      </c>
      <c r="F704" t="s">
        <v>41</v>
      </c>
      <c r="G704" t="s">
        <v>41</v>
      </c>
      <c r="H704" t="s">
        <v>41</v>
      </c>
      <c r="K704">
        <v>3</v>
      </c>
      <c r="L704">
        <v>3</v>
      </c>
      <c r="M704">
        <v>3</v>
      </c>
      <c r="N704">
        <v>36.200000000000003</v>
      </c>
      <c r="O704">
        <v>36.200000000000003</v>
      </c>
      <c r="P704">
        <v>36.200000000000003</v>
      </c>
      <c r="Q704">
        <v>17.579000000000001</v>
      </c>
      <c r="R704">
        <v>0</v>
      </c>
      <c r="S704">
        <v>66.63</v>
      </c>
      <c r="T704">
        <v>153810000</v>
      </c>
      <c r="U704">
        <v>6</v>
      </c>
      <c r="V704">
        <v>1</v>
      </c>
      <c r="W704" t="s">
        <v>41</v>
      </c>
      <c r="X704">
        <v>0</v>
      </c>
      <c r="Y704" t="s">
        <v>288</v>
      </c>
      <c r="Z704" t="s">
        <v>288</v>
      </c>
      <c r="AA704" t="s">
        <v>289</v>
      </c>
    </row>
    <row r="705" spans="1:27" x14ac:dyDescent="0.3">
      <c r="A705">
        <v>24.133199999999999</v>
      </c>
      <c r="B705">
        <v>24.284500000000001</v>
      </c>
      <c r="C705">
        <v>24.340599999999998</v>
      </c>
      <c r="D705">
        <v>23.826000000000001</v>
      </c>
      <c r="E705" t="s">
        <v>41</v>
      </c>
      <c r="F705" t="s">
        <v>41</v>
      </c>
      <c r="G705" t="s">
        <v>41</v>
      </c>
      <c r="H705" t="s">
        <v>41</v>
      </c>
      <c r="K705">
        <v>11</v>
      </c>
      <c r="L705">
        <v>11</v>
      </c>
      <c r="M705">
        <v>11</v>
      </c>
      <c r="N705">
        <v>13.1</v>
      </c>
      <c r="O705">
        <v>13.1</v>
      </c>
      <c r="P705">
        <v>13.1</v>
      </c>
      <c r="Q705">
        <v>144.74</v>
      </c>
      <c r="R705">
        <v>0</v>
      </c>
      <c r="S705">
        <v>123.22</v>
      </c>
      <c r="T705">
        <v>298080000</v>
      </c>
      <c r="U705">
        <v>24</v>
      </c>
      <c r="V705">
        <v>1</v>
      </c>
      <c r="W705" t="s">
        <v>41</v>
      </c>
      <c r="X705">
        <v>0</v>
      </c>
      <c r="Y705" t="s">
        <v>309</v>
      </c>
      <c r="Z705" t="s">
        <v>309</v>
      </c>
      <c r="AA705" t="s">
        <v>310</v>
      </c>
    </row>
    <row r="706" spans="1:27" x14ac:dyDescent="0.3">
      <c r="A706">
        <v>23.653500000000001</v>
      </c>
      <c r="B706" t="s">
        <v>41</v>
      </c>
      <c r="C706">
        <v>23.883099999999999</v>
      </c>
      <c r="D706">
        <v>23.973099999999999</v>
      </c>
      <c r="E706" t="s">
        <v>41</v>
      </c>
      <c r="F706" t="s">
        <v>41</v>
      </c>
      <c r="G706" t="s">
        <v>41</v>
      </c>
      <c r="H706" t="s">
        <v>41</v>
      </c>
      <c r="K706">
        <v>4</v>
      </c>
      <c r="L706">
        <v>4</v>
      </c>
      <c r="M706">
        <v>4</v>
      </c>
      <c r="N706">
        <v>16.3</v>
      </c>
      <c r="O706">
        <v>16.3</v>
      </c>
      <c r="P706">
        <v>16.3</v>
      </c>
      <c r="Q706">
        <v>44.305999999999997</v>
      </c>
      <c r="R706">
        <v>0</v>
      </c>
      <c r="S706">
        <v>53.316000000000003</v>
      </c>
      <c r="T706">
        <v>237520000</v>
      </c>
      <c r="U706">
        <v>13</v>
      </c>
      <c r="V706">
        <v>1</v>
      </c>
      <c r="W706" t="s">
        <v>41</v>
      </c>
      <c r="X706">
        <v>0</v>
      </c>
      <c r="Y706" t="s">
        <v>494</v>
      </c>
      <c r="Z706" t="s">
        <v>494</v>
      </c>
      <c r="AA706" t="s">
        <v>495</v>
      </c>
    </row>
    <row r="707" spans="1:27" x14ac:dyDescent="0.3">
      <c r="A707">
        <v>21.609100000000002</v>
      </c>
      <c r="B707">
        <v>21.754300000000001</v>
      </c>
      <c r="C707">
        <v>21.945</v>
      </c>
      <c r="D707">
        <v>21.997599999999998</v>
      </c>
      <c r="E707" t="s">
        <v>41</v>
      </c>
      <c r="F707" t="s">
        <v>41</v>
      </c>
      <c r="G707" t="s">
        <v>41</v>
      </c>
      <c r="H707" t="s">
        <v>41</v>
      </c>
      <c r="K707">
        <v>3</v>
      </c>
      <c r="L707">
        <v>3</v>
      </c>
      <c r="M707">
        <v>3</v>
      </c>
      <c r="N707">
        <v>2.5</v>
      </c>
      <c r="O707">
        <v>2.5</v>
      </c>
      <c r="P707">
        <v>2.5</v>
      </c>
      <c r="Q707">
        <v>186</v>
      </c>
      <c r="R707">
        <v>0</v>
      </c>
      <c r="S707">
        <v>17.946000000000002</v>
      </c>
      <c r="T707">
        <v>62199000</v>
      </c>
      <c r="U707">
        <v>5</v>
      </c>
      <c r="V707">
        <v>1</v>
      </c>
      <c r="W707" t="s">
        <v>41</v>
      </c>
      <c r="X707">
        <v>0</v>
      </c>
      <c r="Y707" t="s">
        <v>557</v>
      </c>
      <c r="Z707" t="s">
        <v>557</v>
      </c>
      <c r="AA707" t="s">
        <v>558</v>
      </c>
    </row>
    <row r="708" spans="1:27" x14ac:dyDescent="0.3">
      <c r="A708">
        <v>24.265000000000001</v>
      </c>
      <c r="B708" t="s">
        <v>41</v>
      </c>
      <c r="C708">
        <v>23.799900000000001</v>
      </c>
      <c r="D708">
        <v>23.8828</v>
      </c>
      <c r="E708" t="s">
        <v>41</v>
      </c>
      <c r="F708" t="s">
        <v>41</v>
      </c>
      <c r="G708" t="s">
        <v>41</v>
      </c>
      <c r="H708" t="s">
        <v>41</v>
      </c>
      <c r="K708">
        <v>5</v>
      </c>
      <c r="L708">
        <v>3</v>
      </c>
      <c r="M708">
        <v>3</v>
      </c>
      <c r="N708">
        <v>16.100000000000001</v>
      </c>
      <c r="O708">
        <v>11.7</v>
      </c>
      <c r="P708">
        <v>11.7</v>
      </c>
      <c r="Q708">
        <v>63.408000000000001</v>
      </c>
      <c r="R708">
        <v>0</v>
      </c>
      <c r="S708">
        <v>80.852000000000004</v>
      </c>
      <c r="T708">
        <v>288410000</v>
      </c>
      <c r="U708">
        <v>6</v>
      </c>
      <c r="V708">
        <v>1</v>
      </c>
      <c r="W708" t="s">
        <v>41</v>
      </c>
      <c r="X708">
        <v>0</v>
      </c>
      <c r="Y708" t="s">
        <v>570</v>
      </c>
      <c r="Z708" t="s">
        <v>570</v>
      </c>
      <c r="AA708" t="s">
        <v>571</v>
      </c>
    </row>
    <row r="709" spans="1:27" x14ac:dyDescent="0.3">
      <c r="A709">
        <v>22.769300000000001</v>
      </c>
      <c r="B709">
        <v>22.4877</v>
      </c>
      <c r="C709">
        <v>22.571999999999999</v>
      </c>
      <c r="D709">
        <v>22.9558</v>
      </c>
      <c r="E709" t="s">
        <v>41</v>
      </c>
      <c r="F709" t="s">
        <v>41</v>
      </c>
      <c r="G709" t="s">
        <v>41</v>
      </c>
      <c r="H709" t="s">
        <v>41</v>
      </c>
      <c r="K709">
        <v>3</v>
      </c>
      <c r="L709">
        <v>3</v>
      </c>
      <c r="M709">
        <v>3</v>
      </c>
      <c r="N709">
        <v>9.8000000000000007</v>
      </c>
      <c r="O709">
        <v>9.8000000000000007</v>
      </c>
      <c r="P709">
        <v>9.8000000000000007</v>
      </c>
      <c r="Q709">
        <v>42.441000000000003</v>
      </c>
      <c r="R709">
        <v>0</v>
      </c>
      <c r="S709">
        <v>21.045999999999999</v>
      </c>
      <c r="T709">
        <v>118400000</v>
      </c>
      <c r="U709">
        <v>12</v>
      </c>
      <c r="V709">
        <v>1</v>
      </c>
      <c r="W709" t="s">
        <v>41</v>
      </c>
      <c r="X709">
        <v>0</v>
      </c>
      <c r="Y709" t="s">
        <v>621</v>
      </c>
      <c r="Z709" t="s">
        <v>621</v>
      </c>
      <c r="AA709" t="s">
        <v>622</v>
      </c>
    </row>
    <row r="710" spans="1:27" x14ac:dyDescent="0.3">
      <c r="A710">
        <v>23.450600000000001</v>
      </c>
      <c r="B710">
        <v>23.7761</v>
      </c>
      <c r="C710">
        <v>23.5198</v>
      </c>
      <c r="D710">
        <v>23.288599999999999</v>
      </c>
      <c r="E710" t="s">
        <v>41</v>
      </c>
      <c r="F710" t="s">
        <v>41</v>
      </c>
      <c r="G710" t="s">
        <v>41</v>
      </c>
      <c r="H710" t="s">
        <v>41</v>
      </c>
      <c r="K710">
        <v>5</v>
      </c>
      <c r="L710">
        <v>5</v>
      </c>
      <c r="M710">
        <v>5</v>
      </c>
      <c r="N710">
        <v>26.9</v>
      </c>
      <c r="O710">
        <v>26.9</v>
      </c>
      <c r="P710">
        <v>26.9</v>
      </c>
      <c r="Q710">
        <v>34.213000000000001</v>
      </c>
      <c r="R710">
        <v>0</v>
      </c>
      <c r="S710">
        <v>60.518999999999998</v>
      </c>
      <c r="T710">
        <v>194550000</v>
      </c>
      <c r="U710">
        <v>10</v>
      </c>
      <c r="V710">
        <v>1</v>
      </c>
      <c r="W710" t="s">
        <v>41</v>
      </c>
      <c r="X710">
        <v>0</v>
      </c>
      <c r="Y710" t="s">
        <v>683</v>
      </c>
      <c r="Z710" t="s">
        <v>683</v>
      </c>
      <c r="AA710" t="s">
        <v>684</v>
      </c>
    </row>
    <row r="711" spans="1:27" x14ac:dyDescent="0.3">
      <c r="A711">
        <v>23.418900000000001</v>
      </c>
      <c r="B711">
        <v>23.772099999999998</v>
      </c>
      <c r="C711">
        <v>23.161799999999999</v>
      </c>
      <c r="D711">
        <v>23.289400000000001</v>
      </c>
      <c r="E711" t="s">
        <v>41</v>
      </c>
      <c r="F711" t="s">
        <v>41</v>
      </c>
      <c r="G711" t="s">
        <v>41</v>
      </c>
      <c r="H711" t="s">
        <v>41</v>
      </c>
      <c r="K711">
        <v>5</v>
      </c>
      <c r="L711">
        <v>5</v>
      </c>
      <c r="M711">
        <v>5</v>
      </c>
      <c r="N711">
        <v>38</v>
      </c>
      <c r="O711">
        <v>38</v>
      </c>
      <c r="P711">
        <v>38</v>
      </c>
      <c r="Q711">
        <v>29.843</v>
      </c>
      <c r="R711">
        <v>0</v>
      </c>
      <c r="S711">
        <v>125.06</v>
      </c>
      <c r="T711">
        <v>196020000</v>
      </c>
      <c r="U711">
        <v>14</v>
      </c>
      <c r="V711">
        <v>1</v>
      </c>
      <c r="W711" t="s">
        <v>41</v>
      </c>
      <c r="X711">
        <v>0</v>
      </c>
      <c r="Y711" t="s">
        <v>689</v>
      </c>
      <c r="Z711" t="s">
        <v>689</v>
      </c>
      <c r="AA711" t="s">
        <v>91</v>
      </c>
    </row>
    <row r="712" spans="1:27" x14ac:dyDescent="0.3">
      <c r="A712">
        <v>22.891999999999999</v>
      </c>
      <c r="B712" t="s">
        <v>41</v>
      </c>
      <c r="C712">
        <v>23.0397</v>
      </c>
      <c r="D712">
        <v>22.879000000000001</v>
      </c>
      <c r="E712" t="s">
        <v>41</v>
      </c>
      <c r="F712" t="s">
        <v>41</v>
      </c>
      <c r="G712" t="s">
        <v>41</v>
      </c>
      <c r="H712" t="s">
        <v>41</v>
      </c>
      <c r="K712">
        <v>2</v>
      </c>
      <c r="L712">
        <v>2</v>
      </c>
      <c r="M712">
        <v>2</v>
      </c>
      <c r="N712">
        <v>2.5</v>
      </c>
      <c r="O712">
        <v>2.5</v>
      </c>
      <c r="P712">
        <v>2.5</v>
      </c>
      <c r="Q712">
        <v>126.9</v>
      </c>
      <c r="R712">
        <v>0</v>
      </c>
      <c r="S712">
        <v>17.248999999999999</v>
      </c>
      <c r="T712">
        <v>164750000</v>
      </c>
      <c r="U712">
        <v>7</v>
      </c>
      <c r="V712">
        <v>1</v>
      </c>
      <c r="W712" t="s">
        <v>41</v>
      </c>
      <c r="X712">
        <v>0</v>
      </c>
      <c r="Y712" t="s">
        <v>690</v>
      </c>
      <c r="Z712" t="s">
        <v>690</v>
      </c>
      <c r="AA712" t="s">
        <v>691</v>
      </c>
    </row>
    <row r="713" spans="1:27" x14ac:dyDescent="0.3">
      <c r="A713">
        <v>22.293299999999999</v>
      </c>
      <c r="B713">
        <v>22.5684</v>
      </c>
      <c r="C713">
        <v>22.721599999999999</v>
      </c>
      <c r="D713">
        <v>23.165400000000002</v>
      </c>
      <c r="E713" t="s">
        <v>41</v>
      </c>
      <c r="F713" t="s">
        <v>41</v>
      </c>
      <c r="G713" t="s">
        <v>41</v>
      </c>
      <c r="H713" t="s">
        <v>41</v>
      </c>
      <c r="K713">
        <v>2</v>
      </c>
      <c r="L713">
        <v>2</v>
      </c>
      <c r="M713">
        <v>2</v>
      </c>
      <c r="N713">
        <v>8.6999999999999993</v>
      </c>
      <c r="O713">
        <v>8.6999999999999993</v>
      </c>
      <c r="P713">
        <v>8.6999999999999993</v>
      </c>
      <c r="Q713">
        <v>36.472999999999999</v>
      </c>
      <c r="R713">
        <v>0</v>
      </c>
      <c r="S713">
        <v>12.138</v>
      </c>
      <c r="T713">
        <v>124230000</v>
      </c>
      <c r="U713">
        <v>3</v>
      </c>
      <c r="V713">
        <v>1</v>
      </c>
      <c r="W713" t="s">
        <v>41</v>
      </c>
      <c r="X713">
        <v>0</v>
      </c>
      <c r="Y713" t="s">
        <v>696</v>
      </c>
      <c r="Z713" t="s">
        <v>696</v>
      </c>
      <c r="AA713" t="s">
        <v>697</v>
      </c>
    </row>
    <row r="714" spans="1:27" x14ac:dyDescent="0.3">
      <c r="A714">
        <v>22.336400000000001</v>
      </c>
      <c r="B714">
        <v>22.5594</v>
      </c>
      <c r="C714" t="s">
        <v>41</v>
      </c>
      <c r="D714">
        <v>22.468399999999999</v>
      </c>
      <c r="E714" t="s">
        <v>41</v>
      </c>
      <c r="F714" t="s">
        <v>41</v>
      </c>
      <c r="G714" t="s">
        <v>41</v>
      </c>
      <c r="H714" t="s">
        <v>41</v>
      </c>
      <c r="K714">
        <v>3</v>
      </c>
      <c r="L714">
        <v>3</v>
      </c>
      <c r="M714">
        <v>3</v>
      </c>
      <c r="N714">
        <v>10.7</v>
      </c>
      <c r="O714">
        <v>10.7</v>
      </c>
      <c r="P714">
        <v>10.7</v>
      </c>
      <c r="Q714">
        <v>60.030999999999999</v>
      </c>
      <c r="R714">
        <v>0</v>
      </c>
      <c r="S714">
        <v>39.630000000000003</v>
      </c>
      <c r="T714">
        <v>73547000</v>
      </c>
      <c r="U714">
        <v>4</v>
      </c>
      <c r="V714">
        <v>1</v>
      </c>
      <c r="W714" t="s">
        <v>41</v>
      </c>
      <c r="X714">
        <v>0</v>
      </c>
      <c r="Y714" t="s">
        <v>734</v>
      </c>
      <c r="Z714" t="s">
        <v>734</v>
      </c>
      <c r="AA714" t="s">
        <v>735</v>
      </c>
    </row>
    <row r="715" spans="1:27" x14ac:dyDescent="0.3">
      <c r="A715" t="s">
        <v>41</v>
      </c>
      <c r="B715">
        <v>23.769500000000001</v>
      </c>
      <c r="C715">
        <v>23.958500000000001</v>
      </c>
      <c r="D715">
        <v>24.082100000000001</v>
      </c>
      <c r="E715" t="s">
        <v>41</v>
      </c>
      <c r="F715" t="s">
        <v>41</v>
      </c>
      <c r="G715" t="s">
        <v>41</v>
      </c>
      <c r="H715" t="s">
        <v>41</v>
      </c>
      <c r="K715">
        <v>3</v>
      </c>
      <c r="L715">
        <v>3</v>
      </c>
      <c r="M715">
        <v>3</v>
      </c>
      <c r="N715">
        <v>21.7</v>
      </c>
      <c r="O715">
        <v>21.7</v>
      </c>
      <c r="P715">
        <v>21.7</v>
      </c>
      <c r="Q715">
        <v>22.946000000000002</v>
      </c>
      <c r="R715">
        <v>0</v>
      </c>
      <c r="S715">
        <v>20.146000000000001</v>
      </c>
      <c r="T715">
        <v>281010000</v>
      </c>
      <c r="U715">
        <v>6</v>
      </c>
      <c r="V715">
        <v>1</v>
      </c>
      <c r="W715" t="s">
        <v>41</v>
      </c>
      <c r="X715">
        <v>0</v>
      </c>
      <c r="Y715" t="s">
        <v>769</v>
      </c>
      <c r="Z715" t="s">
        <v>769</v>
      </c>
      <c r="AA715" t="s">
        <v>770</v>
      </c>
    </row>
    <row r="716" spans="1:27" x14ac:dyDescent="0.3">
      <c r="A716">
        <v>22.0198</v>
      </c>
      <c r="B716">
        <v>21.564299999999999</v>
      </c>
      <c r="C716">
        <v>21.1921</v>
      </c>
      <c r="D716">
        <v>21.5838</v>
      </c>
      <c r="E716" t="s">
        <v>41</v>
      </c>
      <c r="F716" t="s">
        <v>41</v>
      </c>
      <c r="G716" t="s">
        <v>41</v>
      </c>
      <c r="H716" t="s">
        <v>41</v>
      </c>
      <c r="K716">
        <v>2</v>
      </c>
      <c r="L716">
        <v>2</v>
      </c>
      <c r="M716">
        <v>2</v>
      </c>
      <c r="N716">
        <v>3.5</v>
      </c>
      <c r="O716">
        <v>3.5</v>
      </c>
      <c r="P716">
        <v>3.5</v>
      </c>
      <c r="Q716">
        <v>81.978999999999999</v>
      </c>
      <c r="R716">
        <v>0</v>
      </c>
      <c r="S716">
        <v>14.968</v>
      </c>
      <c r="T716">
        <v>58580000</v>
      </c>
      <c r="U716">
        <v>7</v>
      </c>
      <c r="V716">
        <v>1</v>
      </c>
      <c r="W716" t="s">
        <v>41</v>
      </c>
      <c r="X716">
        <v>0</v>
      </c>
      <c r="Y716" t="s">
        <v>794</v>
      </c>
      <c r="Z716" t="s">
        <v>794</v>
      </c>
      <c r="AA716" t="s">
        <v>795</v>
      </c>
    </row>
    <row r="717" spans="1:27" x14ac:dyDescent="0.3">
      <c r="A717">
        <v>21.507999999999999</v>
      </c>
      <c r="B717">
        <v>22.395700000000001</v>
      </c>
      <c r="C717">
        <v>22.404900000000001</v>
      </c>
      <c r="D717">
        <v>21.970700000000001</v>
      </c>
      <c r="E717" t="s">
        <v>41</v>
      </c>
      <c r="F717" t="s">
        <v>41</v>
      </c>
      <c r="G717" t="s">
        <v>41</v>
      </c>
      <c r="H717" t="s">
        <v>41</v>
      </c>
      <c r="K717">
        <v>3</v>
      </c>
      <c r="L717">
        <v>3</v>
      </c>
      <c r="M717">
        <v>3</v>
      </c>
      <c r="N717">
        <v>12.1</v>
      </c>
      <c r="O717">
        <v>12.1</v>
      </c>
      <c r="P717">
        <v>12.1</v>
      </c>
      <c r="Q717">
        <v>42.69</v>
      </c>
      <c r="R717">
        <v>0</v>
      </c>
      <c r="S717">
        <v>72.552000000000007</v>
      </c>
      <c r="T717">
        <v>85645000</v>
      </c>
      <c r="U717">
        <v>7</v>
      </c>
      <c r="V717">
        <v>1</v>
      </c>
      <c r="W717" t="s">
        <v>41</v>
      </c>
      <c r="X717">
        <v>0</v>
      </c>
      <c r="Y717" t="s">
        <v>805</v>
      </c>
      <c r="Z717" t="s">
        <v>805</v>
      </c>
      <c r="AA717" t="s">
        <v>806</v>
      </c>
    </row>
    <row r="718" spans="1:27" x14ac:dyDescent="0.3">
      <c r="A718">
        <v>24.008299999999998</v>
      </c>
      <c r="B718">
        <v>23.8019</v>
      </c>
      <c r="C718" t="s">
        <v>41</v>
      </c>
      <c r="D718">
        <v>23.708200000000001</v>
      </c>
      <c r="E718" t="s">
        <v>41</v>
      </c>
      <c r="F718" t="s">
        <v>41</v>
      </c>
      <c r="G718" t="s">
        <v>41</v>
      </c>
      <c r="H718" t="s">
        <v>41</v>
      </c>
      <c r="K718">
        <v>3</v>
      </c>
      <c r="L718">
        <v>3</v>
      </c>
      <c r="M718">
        <v>3</v>
      </c>
      <c r="N718">
        <v>22.3</v>
      </c>
      <c r="O718">
        <v>22.3</v>
      </c>
      <c r="P718">
        <v>22.3</v>
      </c>
      <c r="Q718">
        <v>34.091000000000001</v>
      </c>
      <c r="R718">
        <v>0</v>
      </c>
      <c r="S718">
        <v>67.968000000000004</v>
      </c>
      <c r="T718">
        <v>269210000</v>
      </c>
      <c r="U718">
        <v>6</v>
      </c>
      <c r="V718">
        <v>1</v>
      </c>
      <c r="W718" t="s">
        <v>41</v>
      </c>
      <c r="X718">
        <v>0</v>
      </c>
      <c r="Y718" t="s">
        <v>807</v>
      </c>
      <c r="Z718" t="s">
        <v>807</v>
      </c>
      <c r="AA718" t="s">
        <v>808</v>
      </c>
    </row>
    <row r="719" spans="1:27" x14ac:dyDescent="0.3">
      <c r="A719">
        <v>23.292899999999999</v>
      </c>
      <c r="B719">
        <v>23.4344</v>
      </c>
      <c r="C719">
        <v>23.649000000000001</v>
      </c>
      <c r="D719">
        <v>24.325199999999999</v>
      </c>
      <c r="E719" t="s">
        <v>41</v>
      </c>
      <c r="F719" t="s">
        <v>41</v>
      </c>
      <c r="G719" t="s">
        <v>41</v>
      </c>
      <c r="H719" t="s">
        <v>41</v>
      </c>
      <c r="K719">
        <v>4</v>
      </c>
      <c r="L719">
        <v>4</v>
      </c>
      <c r="M719">
        <v>4</v>
      </c>
      <c r="N719">
        <v>27.8</v>
      </c>
      <c r="O719">
        <v>27.8</v>
      </c>
      <c r="P719">
        <v>27.8</v>
      </c>
      <c r="Q719">
        <v>31.858000000000001</v>
      </c>
      <c r="R719">
        <v>0</v>
      </c>
      <c r="S719">
        <v>34.231999999999999</v>
      </c>
      <c r="T719">
        <v>240910000</v>
      </c>
      <c r="U719">
        <v>8</v>
      </c>
      <c r="V719">
        <v>1</v>
      </c>
      <c r="W719" t="s">
        <v>41</v>
      </c>
      <c r="X719">
        <v>0</v>
      </c>
      <c r="Y719" t="s">
        <v>819</v>
      </c>
      <c r="Z719" t="s">
        <v>819</v>
      </c>
      <c r="AA719" t="s">
        <v>820</v>
      </c>
    </row>
    <row r="720" spans="1:27" x14ac:dyDescent="0.3">
      <c r="A720" t="s">
        <v>41</v>
      </c>
      <c r="B720">
        <v>23.325500000000002</v>
      </c>
      <c r="C720">
        <v>25.498699999999999</v>
      </c>
      <c r="D720">
        <v>22.742599999999999</v>
      </c>
      <c r="E720" t="s">
        <v>41</v>
      </c>
      <c r="F720" t="s">
        <v>41</v>
      </c>
      <c r="G720" t="s">
        <v>41</v>
      </c>
      <c r="H720" t="s">
        <v>41</v>
      </c>
      <c r="K720">
        <v>8</v>
      </c>
      <c r="L720">
        <v>8</v>
      </c>
      <c r="M720">
        <v>8</v>
      </c>
      <c r="N720">
        <v>29.3</v>
      </c>
      <c r="O720">
        <v>29.3</v>
      </c>
      <c r="P720">
        <v>29.3</v>
      </c>
      <c r="Q720">
        <v>52.235999999999997</v>
      </c>
      <c r="R720">
        <v>0</v>
      </c>
      <c r="S720">
        <v>72.501999999999995</v>
      </c>
      <c r="T720">
        <v>256070000</v>
      </c>
      <c r="U720">
        <v>17</v>
      </c>
      <c r="V720">
        <v>1</v>
      </c>
      <c r="W720" t="s">
        <v>41</v>
      </c>
      <c r="X720">
        <v>0</v>
      </c>
      <c r="Y720" t="s">
        <v>827</v>
      </c>
      <c r="Z720" t="s">
        <v>827</v>
      </c>
      <c r="AA720" t="s">
        <v>91</v>
      </c>
    </row>
    <row r="721" spans="1:27" x14ac:dyDescent="0.3">
      <c r="A721">
        <v>23.4879</v>
      </c>
      <c r="B721">
        <v>23.791799999999999</v>
      </c>
      <c r="C721">
        <v>23.401299999999999</v>
      </c>
      <c r="D721">
        <v>23.043700000000001</v>
      </c>
      <c r="E721" t="s">
        <v>41</v>
      </c>
      <c r="F721" t="s">
        <v>41</v>
      </c>
      <c r="G721" t="s">
        <v>41</v>
      </c>
      <c r="H721" t="s">
        <v>41</v>
      </c>
      <c r="K721">
        <v>5</v>
      </c>
      <c r="L721">
        <v>5</v>
      </c>
      <c r="M721">
        <v>5</v>
      </c>
      <c r="N721">
        <v>3</v>
      </c>
      <c r="O721">
        <v>3</v>
      </c>
      <c r="P721">
        <v>3</v>
      </c>
      <c r="Q721">
        <v>323.91000000000003</v>
      </c>
      <c r="R721">
        <v>0</v>
      </c>
      <c r="S721">
        <v>47.369</v>
      </c>
      <c r="T721">
        <v>184230000</v>
      </c>
      <c r="U721">
        <v>10</v>
      </c>
      <c r="V721">
        <v>1</v>
      </c>
      <c r="W721" t="s">
        <v>41</v>
      </c>
      <c r="X721">
        <v>0</v>
      </c>
      <c r="Y721" t="s">
        <v>838</v>
      </c>
      <c r="Z721" t="s">
        <v>838</v>
      </c>
      <c r="AA721" t="s">
        <v>839</v>
      </c>
    </row>
    <row r="722" spans="1:27" x14ac:dyDescent="0.3">
      <c r="A722" t="s">
        <v>41</v>
      </c>
      <c r="B722" t="s">
        <v>41</v>
      </c>
      <c r="C722" t="s">
        <v>41</v>
      </c>
      <c r="D722" t="s">
        <v>41</v>
      </c>
      <c r="E722">
        <v>25.1568</v>
      </c>
      <c r="F722">
        <v>25.187100000000001</v>
      </c>
      <c r="G722">
        <v>25.066700000000001</v>
      </c>
      <c r="H722">
        <v>24.6554</v>
      </c>
      <c r="K722">
        <v>4</v>
      </c>
      <c r="L722">
        <v>4</v>
      </c>
      <c r="M722">
        <v>4</v>
      </c>
      <c r="N722">
        <v>10.7</v>
      </c>
      <c r="O722">
        <v>10.7</v>
      </c>
      <c r="P722">
        <v>10.7</v>
      </c>
      <c r="Q722">
        <v>55.156999999999996</v>
      </c>
      <c r="R722">
        <v>0</v>
      </c>
      <c r="S722">
        <v>47.793999999999997</v>
      </c>
      <c r="T722">
        <v>196280000</v>
      </c>
      <c r="U722">
        <v>13</v>
      </c>
      <c r="V722">
        <v>1</v>
      </c>
      <c r="W722" t="s">
        <v>41</v>
      </c>
      <c r="X722">
        <v>0</v>
      </c>
      <c r="Y722" t="s">
        <v>854</v>
      </c>
      <c r="Z722" t="s">
        <v>854</v>
      </c>
      <c r="AA722" t="s">
        <v>855</v>
      </c>
    </row>
    <row r="723" spans="1:27" x14ac:dyDescent="0.3">
      <c r="A723">
        <v>21.639199999999999</v>
      </c>
      <c r="B723">
        <v>21.639099999999999</v>
      </c>
      <c r="C723">
        <v>21.393799999999999</v>
      </c>
      <c r="D723" t="s">
        <v>41</v>
      </c>
      <c r="E723" t="s">
        <v>41</v>
      </c>
      <c r="F723" t="s">
        <v>41</v>
      </c>
      <c r="G723" t="s">
        <v>41</v>
      </c>
      <c r="H723" t="s">
        <v>41</v>
      </c>
      <c r="K723">
        <v>3</v>
      </c>
      <c r="L723">
        <v>3</v>
      </c>
      <c r="M723">
        <v>3</v>
      </c>
      <c r="N723">
        <v>17.2</v>
      </c>
      <c r="O723">
        <v>17.2</v>
      </c>
      <c r="P723">
        <v>17.2</v>
      </c>
      <c r="Q723">
        <v>25.077999999999999</v>
      </c>
      <c r="R723">
        <v>0</v>
      </c>
      <c r="S723">
        <v>19.974</v>
      </c>
      <c r="T723">
        <v>56110000</v>
      </c>
      <c r="U723">
        <v>6</v>
      </c>
      <c r="V723">
        <v>1</v>
      </c>
      <c r="W723" t="s">
        <v>41</v>
      </c>
      <c r="X723">
        <v>0</v>
      </c>
      <c r="Y723" t="s">
        <v>856</v>
      </c>
      <c r="Z723" t="s">
        <v>856</v>
      </c>
      <c r="AA723" t="s">
        <v>857</v>
      </c>
    </row>
    <row r="724" spans="1:27" x14ac:dyDescent="0.3">
      <c r="A724">
        <v>23.925799999999999</v>
      </c>
      <c r="B724">
        <v>23.330500000000001</v>
      </c>
      <c r="C724" t="s">
        <v>41</v>
      </c>
      <c r="D724">
        <v>23.464300000000001</v>
      </c>
      <c r="E724" t="s">
        <v>41</v>
      </c>
      <c r="F724" t="s">
        <v>41</v>
      </c>
      <c r="G724" t="s">
        <v>41</v>
      </c>
      <c r="H724" t="s">
        <v>41</v>
      </c>
      <c r="K724">
        <v>4</v>
      </c>
      <c r="L724">
        <v>4</v>
      </c>
      <c r="M724">
        <v>4</v>
      </c>
      <c r="N724">
        <v>13.6</v>
      </c>
      <c r="O724">
        <v>13.6</v>
      </c>
      <c r="P724">
        <v>13.6</v>
      </c>
      <c r="Q724">
        <v>39.68</v>
      </c>
      <c r="R724">
        <v>0</v>
      </c>
      <c r="S724">
        <v>28.167999999999999</v>
      </c>
      <c r="T724">
        <v>162180000</v>
      </c>
      <c r="U724">
        <v>8</v>
      </c>
      <c r="V724">
        <v>1</v>
      </c>
      <c r="W724" t="s">
        <v>41</v>
      </c>
      <c r="X724">
        <v>0</v>
      </c>
      <c r="Y724" t="s">
        <v>891</v>
      </c>
      <c r="Z724" t="s">
        <v>891</v>
      </c>
      <c r="AA724" t="s">
        <v>892</v>
      </c>
    </row>
    <row r="725" spans="1:27" x14ac:dyDescent="0.3">
      <c r="A725" t="s">
        <v>41</v>
      </c>
      <c r="B725" t="s">
        <v>41</v>
      </c>
      <c r="C725" t="s">
        <v>41</v>
      </c>
      <c r="D725" t="s">
        <v>41</v>
      </c>
      <c r="E725">
        <v>26.261500000000002</v>
      </c>
      <c r="F725">
        <v>26.177299999999999</v>
      </c>
      <c r="G725" t="s">
        <v>41</v>
      </c>
      <c r="H725">
        <v>25.846499999999999</v>
      </c>
      <c r="K725">
        <v>2</v>
      </c>
      <c r="L725">
        <v>1</v>
      </c>
      <c r="M725">
        <v>1</v>
      </c>
      <c r="N725">
        <v>5</v>
      </c>
      <c r="O725">
        <v>3.9</v>
      </c>
      <c r="P725">
        <v>3.9</v>
      </c>
      <c r="Q725">
        <v>94.238</v>
      </c>
      <c r="R725">
        <v>0</v>
      </c>
      <c r="S725">
        <v>33.552999999999997</v>
      </c>
      <c r="T725">
        <v>461370000</v>
      </c>
      <c r="U725">
        <v>9</v>
      </c>
      <c r="V725">
        <v>1</v>
      </c>
      <c r="W725" t="s">
        <v>41</v>
      </c>
      <c r="X725">
        <v>0</v>
      </c>
      <c r="Y725" t="s">
        <v>920</v>
      </c>
      <c r="Z725" t="s">
        <v>920</v>
      </c>
      <c r="AA725" t="s">
        <v>114</v>
      </c>
    </row>
    <row r="726" spans="1:27" x14ac:dyDescent="0.3">
      <c r="A726" t="s">
        <v>41</v>
      </c>
      <c r="B726" t="s">
        <v>41</v>
      </c>
      <c r="C726" t="s">
        <v>41</v>
      </c>
      <c r="D726" t="s">
        <v>41</v>
      </c>
      <c r="E726">
        <v>23.291899999999998</v>
      </c>
      <c r="F726">
        <v>22.486599999999999</v>
      </c>
      <c r="G726">
        <v>22.901599999999998</v>
      </c>
      <c r="H726">
        <v>22.352399999999999</v>
      </c>
      <c r="K726">
        <v>2</v>
      </c>
      <c r="L726">
        <v>2</v>
      </c>
      <c r="M726">
        <v>2</v>
      </c>
      <c r="N726">
        <v>9.1</v>
      </c>
      <c r="O726">
        <v>9.1</v>
      </c>
      <c r="P726">
        <v>9.1</v>
      </c>
      <c r="Q726">
        <v>52.04</v>
      </c>
      <c r="R726">
        <v>0</v>
      </c>
      <c r="S726">
        <v>17.943000000000001</v>
      </c>
      <c r="T726">
        <v>56600000</v>
      </c>
      <c r="U726">
        <v>13</v>
      </c>
      <c r="V726">
        <v>1</v>
      </c>
      <c r="W726" t="s">
        <v>41</v>
      </c>
      <c r="X726">
        <v>0</v>
      </c>
      <c r="Y726" t="s">
        <v>927</v>
      </c>
      <c r="Z726" t="s">
        <v>927</v>
      </c>
      <c r="AA726" t="s">
        <v>928</v>
      </c>
    </row>
    <row r="727" spans="1:27" x14ac:dyDescent="0.3">
      <c r="A727">
        <v>23.346699999999998</v>
      </c>
      <c r="B727" t="s">
        <v>41</v>
      </c>
      <c r="C727">
        <v>22.656700000000001</v>
      </c>
      <c r="D727">
        <v>22.870200000000001</v>
      </c>
      <c r="E727" t="s">
        <v>41</v>
      </c>
      <c r="F727" t="s">
        <v>41</v>
      </c>
      <c r="G727" t="s">
        <v>41</v>
      </c>
      <c r="H727" t="s">
        <v>41</v>
      </c>
      <c r="K727">
        <v>3</v>
      </c>
      <c r="L727">
        <v>3</v>
      </c>
      <c r="M727">
        <v>3</v>
      </c>
      <c r="N727">
        <v>5.5</v>
      </c>
      <c r="O727">
        <v>5.5</v>
      </c>
      <c r="P727">
        <v>5.5</v>
      </c>
      <c r="Q727">
        <v>83.647000000000006</v>
      </c>
      <c r="R727">
        <v>0</v>
      </c>
      <c r="S727">
        <v>61.018999999999998</v>
      </c>
      <c r="T727">
        <v>131230000</v>
      </c>
      <c r="U727">
        <v>8</v>
      </c>
      <c r="V727">
        <v>1</v>
      </c>
      <c r="W727" t="s">
        <v>41</v>
      </c>
      <c r="X727">
        <v>0</v>
      </c>
      <c r="Y727" t="s">
        <v>935</v>
      </c>
      <c r="Z727" t="s">
        <v>935</v>
      </c>
      <c r="AA727" t="s">
        <v>936</v>
      </c>
    </row>
    <row r="728" spans="1:27" x14ac:dyDescent="0.3">
      <c r="A728">
        <v>21.428100000000001</v>
      </c>
      <c r="B728">
        <v>22.180700000000002</v>
      </c>
      <c r="C728" t="s">
        <v>41</v>
      </c>
      <c r="D728">
        <v>22.1174</v>
      </c>
      <c r="E728" t="s">
        <v>41</v>
      </c>
      <c r="F728" t="s">
        <v>41</v>
      </c>
      <c r="G728" t="s">
        <v>41</v>
      </c>
      <c r="H728" t="s">
        <v>41</v>
      </c>
      <c r="K728">
        <v>2</v>
      </c>
      <c r="L728">
        <v>2</v>
      </c>
      <c r="M728">
        <v>2</v>
      </c>
      <c r="N728">
        <v>11.4</v>
      </c>
      <c r="O728">
        <v>11.4</v>
      </c>
      <c r="P728">
        <v>11.4</v>
      </c>
      <c r="Q728">
        <v>23.369</v>
      </c>
      <c r="R728">
        <v>0</v>
      </c>
      <c r="S728">
        <v>12.442</v>
      </c>
      <c r="T728">
        <v>54395000</v>
      </c>
      <c r="U728">
        <v>7</v>
      </c>
      <c r="V728">
        <v>1</v>
      </c>
      <c r="W728" t="s">
        <v>41</v>
      </c>
      <c r="X728">
        <v>0</v>
      </c>
      <c r="Y728" t="s">
        <v>967</v>
      </c>
      <c r="Z728" t="s">
        <v>967</v>
      </c>
      <c r="AA728" t="s">
        <v>968</v>
      </c>
    </row>
    <row r="729" spans="1:27" x14ac:dyDescent="0.3">
      <c r="A729">
        <v>21.819900000000001</v>
      </c>
      <c r="B729">
        <v>21.981400000000001</v>
      </c>
      <c r="C729" t="s">
        <v>41</v>
      </c>
      <c r="D729">
        <v>22.3658</v>
      </c>
      <c r="E729" t="s">
        <v>41</v>
      </c>
      <c r="F729" t="s">
        <v>41</v>
      </c>
      <c r="G729" t="s">
        <v>41</v>
      </c>
      <c r="H729" t="s">
        <v>41</v>
      </c>
      <c r="K729">
        <v>2</v>
      </c>
      <c r="L729">
        <v>2</v>
      </c>
      <c r="M729">
        <v>2</v>
      </c>
      <c r="N729">
        <v>8.3000000000000007</v>
      </c>
      <c r="O729">
        <v>8.3000000000000007</v>
      </c>
      <c r="P729">
        <v>8.3000000000000007</v>
      </c>
      <c r="Q729">
        <v>40.643999999999998</v>
      </c>
      <c r="R729">
        <v>0</v>
      </c>
      <c r="S729">
        <v>19.32</v>
      </c>
      <c r="T729">
        <v>63457000</v>
      </c>
      <c r="U729">
        <v>10</v>
      </c>
      <c r="V729">
        <v>1</v>
      </c>
      <c r="W729" t="s">
        <v>41</v>
      </c>
      <c r="X729">
        <v>0</v>
      </c>
      <c r="Y729" t="s">
        <v>972</v>
      </c>
      <c r="Z729" t="s">
        <v>972</v>
      </c>
      <c r="AA729" t="s">
        <v>973</v>
      </c>
    </row>
    <row r="730" spans="1:27" x14ac:dyDescent="0.3">
      <c r="A730">
        <v>22.551100000000002</v>
      </c>
      <c r="B730">
        <v>23.533999999999999</v>
      </c>
      <c r="C730">
        <v>23.273599999999998</v>
      </c>
      <c r="D730">
        <v>22.981300000000001</v>
      </c>
      <c r="E730" t="s">
        <v>41</v>
      </c>
      <c r="F730" t="s">
        <v>41</v>
      </c>
      <c r="G730" t="s">
        <v>41</v>
      </c>
      <c r="H730" t="s">
        <v>41</v>
      </c>
      <c r="K730">
        <v>2</v>
      </c>
      <c r="L730">
        <v>2</v>
      </c>
      <c r="M730">
        <v>2</v>
      </c>
      <c r="N730">
        <v>1.7</v>
      </c>
      <c r="O730">
        <v>1.7</v>
      </c>
      <c r="P730">
        <v>1.7</v>
      </c>
      <c r="Q730">
        <v>220.23</v>
      </c>
      <c r="R730">
        <v>0</v>
      </c>
      <c r="S730">
        <v>49.844999999999999</v>
      </c>
      <c r="T730">
        <v>163210000</v>
      </c>
      <c r="U730">
        <v>8</v>
      </c>
      <c r="V730">
        <v>1</v>
      </c>
      <c r="W730" t="s">
        <v>41</v>
      </c>
      <c r="X730">
        <v>0</v>
      </c>
      <c r="Y730" t="s">
        <v>974</v>
      </c>
      <c r="Z730" t="s">
        <v>974</v>
      </c>
      <c r="AA730" t="s">
        <v>975</v>
      </c>
    </row>
    <row r="731" spans="1:27" x14ac:dyDescent="0.3">
      <c r="A731" t="s">
        <v>41</v>
      </c>
      <c r="B731">
        <v>23.278099999999998</v>
      </c>
      <c r="C731">
        <v>24.936900000000001</v>
      </c>
      <c r="D731">
        <v>23.0045</v>
      </c>
      <c r="E731" t="s">
        <v>41</v>
      </c>
      <c r="F731" t="s">
        <v>41</v>
      </c>
      <c r="G731" t="s">
        <v>41</v>
      </c>
      <c r="H731" t="s">
        <v>41</v>
      </c>
      <c r="K731">
        <v>2</v>
      </c>
      <c r="L731">
        <v>2</v>
      </c>
      <c r="M731">
        <v>2</v>
      </c>
      <c r="N731">
        <v>46.9</v>
      </c>
      <c r="O731">
        <v>46.9</v>
      </c>
      <c r="P731">
        <v>46.9</v>
      </c>
      <c r="Q731">
        <v>9.7847000000000008</v>
      </c>
      <c r="R731">
        <v>0</v>
      </c>
      <c r="S731">
        <v>26.443000000000001</v>
      </c>
      <c r="T731">
        <v>208620000</v>
      </c>
      <c r="U731">
        <v>7</v>
      </c>
      <c r="V731">
        <v>1</v>
      </c>
      <c r="W731" t="s">
        <v>41</v>
      </c>
      <c r="X731">
        <v>0</v>
      </c>
      <c r="Y731" t="s">
        <v>995</v>
      </c>
      <c r="Z731" t="s">
        <v>995</v>
      </c>
      <c r="AA731" t="s">
        <v>91</v>
      </c>
    </row>
    <row r="732" spans="1:27" x14ac:dyDescent="0.3">
      <c r="A732">
        <v>23.989799999999999</v>
      </c>
      <c r="B732">
        <v>23.8782</v>
      </c>
      <c r="C732">
        <v>23.773800000000001</v>
      </c>
      <c r="D732">
        <v>24.064</v>
      </c>
      <c r="E732" t="s">
        <v>41</v>
      </c>
      <c r="F732" t="s">
        <v>41</v>
      </c>
      <c r="G732" t="s">
        <v>41</v>
      </c>
      <c r="H732" t="s">
        <v>41</v>
      </c>
      <c r="K732">
        <v>5</v>
      </c>
      <c r="L732">
        <v>5</v>
      </c>
      <c r="M732">
        <v>5</v>
      </c>
      <c r="N732">
        <v>19.8</v>
      </c>
      <c r="O732">
        <v>19.8</v>
      </c>
      <c r="P732">
        <v>19.8</v>
      </c>
      <c r="Q732">
        <v>46.887</v>
      </c>
      <c r="R732">
        <v>0</v>
      </c>
      <c r="S732">
        <v>46.554000000000002</v>
      </c>
      <c r="T732">
        <v>265180000</v>
      </c>
      <c r="U732">
        <v>12</v>
      </c>
      <c r="V732">
        <v>1</v>
      </c>
      <c r="W732" t="s">
        <v>41</v>
      </c>
      <c r="X732">
        <v>0</v>
      </c>
      <c r="Y732" t="s">
        <v>1005</v>
      </c>
      <c r="Z732" t="s">
        <v>1005</v>
      </c>
      <c r="AA732" t="s">
        <v>1006</v>
      </c>
    </row>
    <row r="733" spans="1:27" x14ac:dyDescent="0.3">
      <c r="A733">
        <v>21.552600000000002</v>
      </c>
      <c r="B733" t="s">
        <v>41</v>
      </c>
      <c r="C733">
        <v>21.093399999999999</v>
      </c>
      <c r="D733">
        <v>21.054500000000001</v>
      </c>
      <c r="E733" t="s">
        <v>41</v>
      </c>
      <c r="F733" t="s">
        <v>41</v>
      </c>
      <c r="G733" t="s">
        <v>41</v>
      </c>
      <c r="H733" t="s">
        <v>41</v>
      </c>
      <c r="K733">
        <v>1</v>
      </c>
      <c r="L733">
        <v>1</v>
      </c>
      <c r="M733">
        <v>1</v>
      </c>
      <c r="N733">
        <v>2.9</v>
      </c>
      <c r="O733">
        <v>2.9</v>
      </c>
      <c r="P733">
        <v>2.9</v>
      </c>
      <c r="Q733">
        <v>71.284999999999997</v>
      </c>
      <c r="R733">
        <v>0</v>
      </c>
      <c r="S733">
        <v>13.183999999999999</v>
      </c>
      <c r="T733">
        <v>44486000</v>
      </c>
      <c r="U733">
        <v>13</v>
      </c>
      <c r="V733">
        <v>1</v>
      </c>
      <c r="W733" t="s">
        <v>41</v>
      </c>
      <c r="X733">
        <v>0</v>
      </c>
      <c r="Y733" t="s">
        <v>1016</v>
      </c>
      <c r="Z733" t="s">
        <v>1016</v>
      </c>
      <c r="AA733" t="s">
        <v>1017</v>
      </c>
    </row>
    <row r="734" spans="1:27" x14ac:dyDescent="0.3">
      <c r="A734">
        <v>20.974799999999998</v>
      </c>
      <c r="B734" t="s">
        <v>41</v>
      </c>
      <c r="C734">
        <v>20.9618</v>
      </c>
      <c r="D734">
        <v>21.288699999999999</v>
      </c>
      <c r="E734" t="s">
        <v>41</v>
      </c>
      <c r="F734" t="s">
        <v>41</v>
      </c>
      <c r="G734" t="s">
        <v>41</v>
      </c>
      <c r="H734" t="s">
        <v>41</v>
      </c>
      <c r="K734">
        <v>2</v>
      </c>
      <c r="L734">
        <v>2</v>
      </c>
      <c r="M734">
        <v>2</v>
      </c>
      <c r="N734">
        <v>1.9</v>
      </c>
      <c r="O734">
        <v>1.9</v>
      </c>
      <c r="P734">
        <v>1.9</v>
      </c>
      <c r="Q734">
        <v>180.21</v>
      </c>
      <c r="R734">
        <v>0</v>
      </c>
      <c r="S734">
        <v>13.968</v>
      </c>
      <c r="T734">
        <v>31817000</v>
      </c>
      <c r="U734">
        <v>4</v>
      </c>
      <c r="V734">
        <v>1</v>
      </c>
      <c r="W734" t="s">
        <v>41</v>
      </c>
      <c r="X734">
        <v>0</v>
      </c>
      <c r="Y734" t="s">
        <v>1040</v>
      </c>
      <c r="Z734" t="s">
        <v>1040</v>
      </c>
      <c r="AA734" t="s">
        <v>1041</v>
      </c>
    </row>
    <row r="735" spans="1:27" x14ac:dyDescent="0.3">
      <c r="A735">
        <v>23.095300000000002</v>
      </c>
      <c r="B735">
        <v>23.2028</v>
      </c>
      <c r="C735">
        <v>22.813700000000001</v>
      </c>
      <c r="D735">
        <v>23.377600000000001</v>
      </c>
      <c r="E735" t="s">
        <v>41</v>
      </c>
      <c r="F735" t="s">
        <v>41</v>
      </c>
      <c r="G735" t="s">
        <v>41</v>
      </c>
      <c r="H735" t="s">
        <v>41</v>
      </c>
      <c r="K735">
        <v>5</v>
      </c>
      <c r="L735">
        <v>5</v>
      </c>
      <c r="M735">
        <v>5</v>
      </c>
      <c r="N735">
        <v>5.0999999999999996</v>
      </c>
      <c r="O735">
        <v>5.0999999999999996</v>
      </c>
      <c r="P735">
        <v>5.0999999999999996</v>
      </c>
      <c r="Q735">
        <v>171.36</v>
      </c>
      <c r="R735">
        <v>0</v>
      </c>
      <c r="S735">
        <v>58.457000000000001</v>
      </c>
      <c r="T735">
        <v>146990000</v>
      </c>
      <c r="U735">
        <v>15</v>
      </c>
      <c r="V735">
        <v>1</v>
      </c>
      <c r="W735" t="s">
        <v>41</v>
      </c>
      <c r="X735">
        <v>0</v>
      </c>
      <c r="Y735" t="s">
        <v>1077</v>
      </c>
      <c r="Z735" t="s">
        <v>1077</v>
      </c>
      <c r="AA735" t="s">
        <v>1078</v>
      </c>
    </row>
    <row r="736" spans="1:27" x14ac:dyDescent="0.3">
      <c r="A736">
        <v>23.072500000000002</v>
      </c>
      <c r="B736">
        <v>23.031500000000001</v>
      </c>
      <c r="C736">
        <v>22.735199999999999</v>
      </c>
      <c r="D736">
        <v>23.285599999999999</v>
      </c>
      <c r="E736" t="s">
        <v>41</v>
      </c>
      <c r="F736" t="s">
        <v>41</v>
      </c>
      <c r="G736" t="s">
        <v>41</v>
      </c>
      <c r="H736" t="s">
        <v>41</v>
      </c>
      <c r="K736">
        <v>3</v>
      </c>
      <c r="L736">
        <v>3</v>
      </c>
      <c r="M736">
        <v>3</v>
      </c>
      <c r="N736">
        <v>4.7</v>
      </c>
      <c r="O736">
        <v>4.7</v>
      </c>
      <c r="P736">
        <v>4.7</v>
      </c>
      <c r="Q736">
        <v>131.62</v>
      </c>
      <c r="R736">
        <v>0</v>
      </c>
      <c r="S736">
        <v>21.956</v>
      </c>
      <c r="T736">
        <v>149120000</v>
      </c>
      <c r="U736">
        <v>6</v>
      </c>
      <c r="V736">
        <v>1</v>
      </c>
      <c r="W736" t="s">
        <v>41</v>
      </c>
      <c r="X736">
        <v>0</v>
      </c>
      <c r="Y736" t="s">
        <v>1090</v>
      </c>
      <c r="Z736" t="s">
        <v>1090</v>
      </c>
      <c r="AA736" t="s">
        <v>1091</v>
      </c>
    </row>
    <row r="737" spans="1:27" x14ac:dyDescent="0.3">
      <c r="A737" t="s">
        <v>41</v>
      </c>
      <c r="B737">
        <v>25.1252</v>
      </c>
      <c r="C737">
        <v>25.32</v>
      </c>
      <c r="D737">
        <v>25.136099999999999</v>
      </c>
      <c r="E737" t="s">
        <v>41</v>
      </c>
      <c r="F737" t="s">
        <v>41</v>
      </c>
      <c r="G737" t="s">
        <v>41</v>
      </c>
      <c r="H737" t="s">
        <v>41</v>
      </c>
      <c r="K737">
        <v>1</v>
      </c>
      <c r="L737">
        <v>1</v>
      </c>
      <c r="M737">
        <v>1</v>
      </c>
      <c r="N737">
        <v>11</v>
      </c>
      <c r="O737">
        <v>11</v>
      </c>
      <c r="P737">
        <v>11</v>
      </c>
      <c r="Q737">
        <v>16.366</v>
      </c>
      <c r="R737">
        <v>5.5300000000000002E-3</v>
      </c>
      <c r="S737">
        <v>8.4417000000000009</v>
      </c>
      <c r="T737">
        <v>674200000</v>
      </c>
      <c r="U737">
        <v>10</v>
      </c>
      <c r="V737">
        <v>1</v>
      </c>
      <c r="W737" t="s">
        <v>41</v>
      </c>
      <c r="X737">
        <v>0</v>
      </c>
      <c r="Y737" t="s">
        <v>1104</v>
      </c>
      <c r="Z737" t="s">
        <v>1104</v>
      </c>
      <c r="AA737" t="s">
        <v>1105</v>
      </c>
    </row>
    <row r="738" spans="1:27" x14ac:dyDescent="0.3">
      <c r="A738">
        <v>23.035</v>
      </c>
      <c r="B738" t="s">
        <v>41</v>
      </c>
      <c r="C738">
        <v>23.033100000000001</v>
      </c>
      <c r="D738">
        <v>23.276700000000002</v>
      </c>
      <c r="E738" t="s">
        <v>41</v>
      </c>
      <c r="F738" t="s">
        <v>41</v>
      </c>
      <c r="G738" t="s">
        <v>41</v>
      </c>
      <c r="H738" t="s">
        <v>41</v>
      </c>
      <c r="K738">
        <v>5</v>
      </c>
      <c r="L738">
        <v>5</v>
      </c>
      <c r="M738">
        <v>5</v>
      </c>
      <c r="N738">
        <v>3.1</v>
      </c>
      <c r="O738">
        <v>3.1</v>
      </c>
      <c r="P738">
        <v>3.1</v>
      </c>
      <c r="Q738">
        <v>423.5</v>
      </c>
      <c r="R738">
        <v>0</v>
      </c>
      <c r="S738">
        <v>104.96</v>
      </c>
      <c r="T738">
        <v>130500000</v>
      </c>
      <c r="U738">
        <v>10</v>
      </c>
      <c r="V738">
        <v>1</v>
      </c>
      <c r="W738" t="s">
        <v>41</v>
      </c>
      <c r="X738">
        <v>0</v>
      </c>
      <c r="Y738" t="s">
        <v>1129</v>
      </c>
      <c r="Z738" t="s">
        <v>1129</v>
      </c>
      <c r="AA738" t="s">
        <v>1130</v>
      </c>
    </row>
    <row r="739" spans="1:27" x14ac:dyDescent="0.3">
      <c r="A739">
        <v>23.908999999999999</v>
      </c>
      <c r="B739">
        <v>23.621700000000001</v>
      </c>
      <c r="C739">
        <v>23.6279</v>
      </c>
      <c r="D739">
        <v>23.689299999999999</v>
      </c>
      <c r="E739" t="s">
        <v>41</v>
      </c>
      <c r="F739" t="s">
        <v>41</v>
      </c>
      <c r="G739" t="s">
        <v>41</v>
      </c>
      <c r="H739" t="s">
        <v>41</v>
      </c>
      <c r="K739">
        <v>3</v>
      </c>
      <c r="L739">
        <v>3</v>
      </c>
      <c r="M739">
        <v>3</v>
      </c>
      <c r="N739">
        <v>21.1</v>
      </c>
      <c r="O739">
        <v>21.1</v>
      </c>
      <c r="P739">
        <v>21.1</v>
      </c>
      <c r="Q739">
        <v>29.689</v>
      </c>
      <c r="R739">
        <v>0</v>
      </c>
      <c r="S739">
        <v>22.71</v>
      </c>
      <c r="T739">
        <v>267090000</v>
      </c>
      <c r="U739">
        <v>12</v>
      </c>
      <c r="V739">
        <v>1</v>
      </c>
      <c r="W739" t="s">
        <v>41</v>
      </c>
      <c r="X739">
        <v>0</v>
      </c>
      <c r="Y739" t="s">
        <v>1133</v>
      </c>
      <c r="Z739" t="s">
        <v>1133</v>
      </c>
      <c r="AA739" t="s">
        <v>1134</v>
      </c>
    </row>
    <row r="740" spans="1:27" x14ac:dyDescent="0.3">
      <c r="A740">
        <v>22.964200000000002</v>
      </c>
      <c r="B740">
        <v>22.587399999999999</v>
      </c>
      <c r="C740">
        <v>23.1341</v>
      </c>
      <c r="D740">
        <v>23.022200000000002</v>
      </c>
      <c r="E740" t="s">
        <v>41</v>
      </c>
      <c r="F740" t="s">
        <v>41</v>
      </c>
      <c r="G740" t="s">
        <v>41</v>
      </c>
      <c r="H740" t="s">
        <v>41</v>
      </c>
      <c r="K740">
        <v>3</v>
      </c>
      <c r="L740">
        <v>3</v>
      </c>
      <c r="M740">
        <v>3</v>
      </c>
      <c r="N740">
        <v>11.1</v>
      </c>
      <c r="O740">
        <v>11.1</v>
      </c>
      <c r="P740">
        <v>11.1</v>
      </c>
      <c r="Q740">
        <v>60.423999999999999</v>
      </c>
      <c r="R740">
        <v>0</v>
      </c>
      <c r="S740">
        <v>85.432000000000002</v>
      </c>
      <c r="T740">
        <v>129860000</v>
      </c>
      <c r="U740">
        <v>9</v>
      </c>
      <c r="V740">
        <v>1</v>
      </c>
      <c r="W740" t="s">
        <v>41</v>
      </c>
      <c r="X740">
        <v>0</v>
      </c>
      <c r="Y740" t="s">
        <v>1157</v>
      </c>
      <c r="Z740" t="s">
        <v>1157</v>
      </c>
      <c r="AA740" t="s">
        <v>924</v>
      </c>
    </row>
    <row r="741" spans="1:27" x14ac:dyDescent="0.3">
      <c r="A741" t="s">
        <v>41</v>
      </c>
      <c r="B741">
        <v>21.8993</v>
      </c>
      <c r="C741">
        <v>22.209800000000001</v>
      </c>
      <c r="D741">
        <v>22.2074</v>
      </c>
      <c r="E741" t="s">
        <v>41</v>
      </c>
      <c r="F741" t="s">
        <v>41</v>
      </c>
      <c r="G741" t="s">
        <v>41</v>
      </c>
      <c r="H741" t="s">
        <v>41</v>
      </c>
      <c r="K741">
        <v>3</v>
      </c>
      <c r="L741">
        <v>3</v>
      </c>
      <c r="M741">
        <v>3</v>
      </c>
      <c r="N741">
        <v>23.6</v>
      </c>
      <c r="O741">
        <v>23.6</v>
      </c>
      <c r="P741">
        <v>23.6</v>
      </c>
      <c r="Q741">
        <v>40.978999999999999</v>
      </c>
      <c r="R741">
        <v>0</v>
      </c>
      <c r="S741">
        <v>69.179000000000002</v>
      </c>
      <c r="T741">
        <v>70992000</v>
      </c>
      <c r="U741">
        <v>7</v>
      </c>
      <c r="V741">
        <v>1</v>
      </c>
      <c r="W741" t="s">
        <v>41</v>
      </c>
      <c r="X741">
        <v>0</v>
      </c>
      <c r="Y741" t="s">
        <v>1172</v>
      </c>
      <c r="Z741" t="s">
        <v>1172</v>
      </c>
      <c r="AA741" t="s">
        <v>1173</v>
      </c>
    </row>
    <row r="742" spans="1:27" x14ac:dyDescent="0.3">
      <c r="A742">
        <v>22.892199999999999</v>
      </c>
      <c r="B742">
        <v>22.8293</v>
      </c>
      <c r="C742">
        <v>22.3733</v>
      </c>
      <c r="D742">
        <v>22.462299999999999</v>
      </c>
      <c r="E742" t="s">
        <v>41</v>
      </c>
      <c r="F742" t="s">
        <v>41</v>
      </c>
      <c r="G742" t="s">
        <v>41</v>
      </c>
      <c r="H742" t="s">
        <v>41</v>
      </c>
      <c r="K742">
        <v>4</v>
      </c>
      <c r="L742">
        <v>4</v>
      </c>
      <c r="M742">
        <v>4</v>
      </c>
      <c r="N742">
        <v>8.8000000000000007</v>
      </c>
      <c r="O742">
        <v>8.8000000000000007</v>
      </c>
      <c r="P742">
        <v>8.8000000000000007</v>
      </c>
      <c r="Q742">
        <v>72.375</v>
      </c>
      <c r="R742">
        <v>0</v>
      </c>
      <c r="S742">
        <v>26.917999999999999</v>
      </c>
      <c r="T742">
        <v>119310000</v>
      </c>
      <c r="U742">
        <v>9</v>
      </c>
      <c r="V742">
        <v>1</v>
      </c>
      <c r="W742" t="s">
        <v>41</v>
      </c>
      <c r="X742">
        <v>0</v>
      </c>
      <c r="Y742" t="s">
        <v>1236</v>
      </c>
      <c r="Z742" t="s">
        <v>1236</v>
      </c>
      <c r="AA742" t="s">
        <v>1237</v>
      </c>
    </row>
    <row r="743" spans="1:27" x14ac:dyDescent="0.3">
      <c r="A743">
        <v>21.234500000000001</v>
      </c>
      <c r="B743">
        <v>21.936599999999999</v>
      </c>
      <c r="C743" t="s">
        <v>41</v>
      </c>
      <c r="D743">
        <v>21.227900000000002</v>
      </c>
      <c r="E743" t="s">
        <v>41</v>
      </c>
      <c r="F743" t="s">
        <v>41</v>
      </c>
      <c r="G743" t="s">
        <v>41</v>
      </c>
      <c r="H743" t="s">
        <v>41</v>
      </c>
      <c r="K743">
        <v>2</v>
      </c>
      <c r="L743">
        <v>2</v>
      </c>
      <c r="M743">
        <v>2</v>
      </c>
      <c r="N743">
        <v>3.8</v>
      </c>
      <c r="O743">
        <v>3.8</v>
      </c>
      <c r="P743">
        <v>3.8</v>
      </c>
      <c r="Q743">
        <v>88.757999999999996</v>
      </c>
      <c r="R743">
        <v>0</v>
      </c>
      <c r="S743">
        <v>12.738</v>
      </c>
      <c r="T743">
        <v>35890000</v>
      </c>
      <c r="U743">
        <v>3</v>
      </c>
      <c r="V743">
        <v>1</v>
      </c>
      <c r="W743" t="s">
        <v>41</v>
      </c>
      <c r="X743">
        <v>0</v>
      </c>
      <c r="Y743" t="s">
        <v>1242</v>
      </c>
      <c r="Z743" t="s">
        <v>1242</v>
      </c>
      <c r="AA743" t="s">
        <v>1243</v>
      </c>
    </row>
    <row r="744" spans="1:27" x14ac:dyDescent="0.3">
      <c r="A744">
        <v>24.0776</v>
      </c>
      <c r="B744">
        <v>24.007899999999999</v>
      </c>
      <c r="C744">
        <v>24.2271</v>
      </c>
      <c r="D744">
        <v>24.1053</v>
      </c>
      <c r="E744" t="s">
        <v>41</v>
      </c>
      <c r="F744" t="s">
        <v>41</v>
      </c>
      <c r="G744" t="s">
        <v>41</v>
      </c>
      <c r="H744" t="s">
        <v>41</v>
      </c>
      <c r="K744">
        <v>3</v>
      </c>
      <c r="L744">
        <v>3</v>
      </c>
      <c r="M744">
        <v>3</v>
      </c>
      <c r="N744">
        <v>17.3</v>
      </c>
      <c r="O744">
        <v>17.3</v>
      </c>
      <c r="P744">
        <v>17.3</v>
      </c>
      <c r="Q744">
        <v>28.774999999999999</v>
      </c>
      <c r="R744">
        <v>0</v>
      </c>
      <c r="S744">
        <v>23.167999999999999</v>
      </c>
      <c r="T744">
        <v>315490000</v>
      </c>
      <c r="U744">
        <v>8</v>
      </c>
      <c r="V744">
        <v>1</v>
      </c>
      <c r="W744" t="s">
        <v>41</v>
      </c>
      <c r="X744">
        <v>0</v>
      </c>
      <c r="Y744" t="s">
        <v>1260</v>
      </c>
      <c r="Z744" t="s">
        <v>1260</v>
      </c>
      <c r="AA744" t="s">
        <v>1261</v>
      </c>
    </row>
    <row r="745" spans="1:27" x14ac:dyDescent="0.3">
      <c r="A745">
        <v>23.558499999999999</v>
      </c>
      <c r="B745">
        <v>22.938500000000001</v>
      </c>
      <c r="C745">
        <v>23.0778</v>
      </c>
      <c r="D745" t="s">
        <v>41</v>
      </c>
      <c r="E745" t="s">
        <v>41</v>
      </c>
      <c r="F745" t="s">
        <v>41</v>
      </c>
      <c r="G745" t="s">
        <v>41</v>
      </c>
      <c r="H745" t="s">
        <v>41</v>
      </c>
      <c r="K745">
        <v>5</v>
      </c>
      <c r="L745">
        <v>5</v>
      </c>
      <c r="M745">
        <v>5</v>
      </c>
      <c r="N745">
        <v>5.5</v>
      </c>
      <c r="O745">
        <v>5.5</v>
      </c>
      <c r="P745">
        <v>5.5</v>
      </c>
      <c r="Q745">
        <v>144.47999999999999</v>
      </c>
      <c r="R745">
        <v>0</v>
      </c>
      <c r="S745">
        <v>50.031999999999996</v>
      </c>
      <c r="T745">
        <v>167930000</v>
      </c>
      <c r="U745">
        <v>11</v>
      </c>
      <c r="V745">
        <v>1</v>
      </c>
      <c r="W745" t="s">
        <v>41</v>
      </c>
      <c r="X745">
        <v>0</v>
      </c>
      <c r="Y745" t="s">
        <v>1313</v>
      </c>
      <c r="Z745" t="s">
        <v>1313</v>
      </c>
      <c r="AA745" t="s">
        <v>1314</v>
      </c>
    </row>
    <row r="746" spans="1:27" x14ac:dyDescent="0.3">
      <c r="A746" t="s">
        <v>41</v>
      </c>
      <c r="B746" t="s">
        <v>41</v>
      </c>
      <c r="C746" t="s">
        <v>41</v>
      </c>
      <c r="D746" t="s">
        <v>41</v>
      </c>
      <c r="E746">
        <v>23.131699999999999</v>
      </c>
      <c r="F746" t="s">
        <v>41</v>
      </c>
      <c r="G746">
        <v>23.258400000000002</v>
      </c>
      <c r="H746">
        <v>23.037500000000001</v>
      </c>
      <c r="K746">
        <v>2</v>
      </c>
      <c r="L746">
        <v>2</v>
      </c>
      <c r="M746">
        <v>2</v>
      </c>
      <c r="N746">
        <v>28.6</v>
      </c>
      <c r="O746">
        <v>28.6</v>
      </c>
      <c r="P746">
        <v>28.6</v>
      </c>
      <c r="Q746">
        <v>16.826000000000001</v>
      </c>
      <c r="R746">
        <v>0</v>
      </c>
      <c r="S746">
        <v>18.321000000000002</v>
      </c>
      <c r="T746">
        <v>71583000</v>
      </c>
      <c r="U746">
        <v>5</v>
      </c>
      <c r="V746">
        <v>1</v>
      </c>
      <c r="W746" t="s">
        <v>41</v>
      </c>
      <c r="X746">
        <v>0</v>
      </c>
      <c r="Y746" t="s">
        <v>1327</v>
      </c>
      <c r="Z746" t="s">
        <v>1327</v>
      </c>
      <c r="AA746" t="s">
        <v>1328</v>
      </c>
    </row>
    <row r="747" spans="1:27" x14ac:dyDescent="0.3">
      <c r="A747" t="s">
        <v>41</v>
      </c>
      <c r="B747" t="s">
        <v>41</v>
      </c>
      <c r="C747" t="s">
        <v>41</v>
      </c>
      <c r="D747" t="s">
        <v>41</v>
      </c>
      <c r="E747">
        <v>23.551300000000001</v>
      </c>
      <c r="F747">
        <v>23.718299999999999</v>
      </c>
      <c r="G747">
        <v>23.900700000000001</v>
      </c>
      <c r="H747" t="s">
        <v>41</v>
      </c>
      <c r="K747">
        <v>5</v>
      </c>
      <c r="L747">
        <v>5</v>
      </c>
      <c r="M747">
        <v>5</v>
      </c>
      <c r="N747">
        <v>13.2</v>
      </c>
      <c r="O747">
        <v>13.2</v>
      </c>
      <c r="P747">
        <v>13.2</v>
      </c>
      <c r="Q747">
        <v>52.737000000000002</v>
      </c>
      <c r="R747">
        <v>0</v>
      </c>
      <c r="S747">
        <v>104.17</v>
      </c>
      <c r="T747">
        <v>86746000</v>
      </c>
      <c r="U747">
        <v>8</v>
      </c>
      <c r="V747">
        <v>1</v>
      </c>
      <c r="W747" t="s">
        <v>41</v>
      </c>
      <c r="X747">
        <v>0</v>
      </c>
      <c r="Y747" t="s">
        <v>1347</v>
      </c>
      <c r="Z747" t="s">
        <v>1347</v>
      </c>
      <c r="AA747" t="s">
        <v>833</v>
      </c>
    </row>
    <row r="748" spans="1:27" x14ac:dyDescent="0.3">
      <c r="A748">
        <v>23.813600000000001</v>
      </c>
      <c r="B748">
        <v>24.670100000000001</v>
      </c>
      <c r="C748">
        <v>24.161300000000001</v>
      </c>
      <c r="D748">
        <v>24.501999999999999</v>
      </c>
      <c r="E748" t="s">
        <v>41</v>
      </c>
      <c r="F748" t="s">
        <v>41</v>
      </c>
      <c r="G748" t="s">
        <v>41</v>
      </c>
      <c r="H748" t="s">
        <v>41</v>
      </c>
      <c r="K748">
        <v>5</v>
      </c>
      <c r="L748">
        <v>5</v>
      </c>
      <c r="M748">
        <v>5</v>
      </c>
      <c r="N748">
        <v>11.5</v>
      </c>
      <c r="O748">
        <v>11.5</v>
      </c>
      <c r="P748">
        <v>11.5</v>
      </c>
      <c r="Q748">
        <v>77.769000000000005</v>
      </c>
      <c r="R748">
        <v>0</v>
      </c>
      <c r="S748">
        <v>92.012</v>
      </c>
      <c r="T748">
        <v>335930000</v>
      </c>
      <c r="U748">
        <v>14</v>
      </c>
      <c r="V748">
        <v>1</v>
      </c>
      <c r="W748" t="s">
        <v>41</v>
      </c>
      <c r="X748">
        <v>0</v>
      </c>
      <c r="Y748" t="s">
        <v>1394</v>
      </c>
      <c r="Z748" t="s">
        <v>1394</v>
      </c>
      <c r="AA748" t="s">
        <v>1395</v>
      </c>
    </row>
    <row r="749" spans="1:27" x14ac:dyDescent="0.3">
      <c r="A749" t="s">
        <v>41</v>
      </c>
      <c r="B749" t="s">
        <v>41</v>
      </c>
      <c r="C749" t="s">
        <v>41</v>
      </c>
      <c r="D749" t="s">
        <v>41</v>
      </c>
      <c r="E749">
        <v>23.659199999999998</v>
      </c>
      <c r="F749">
        <v>22.997399999999999</v>
      </c>
      <c r="G749">
        <v>22.733899999999998</v>
      </c>
      <c r="H749" t="s">
        <v>41</v>
      </c>
      <c r="K749">
        <v>2</v>
      </c>
      <c r="L749">
        <v>2</v>
      </c>
      <c r="M749">
        <v>2</v>
      </c>
      <c r="N749">
        <v>7</v>
      </c>
      <c r="O749">
        <v>7</v>
      </c>
      <c r="P749">
        <v>7</v>
      </c>
      <c r="Q749">
        <v>36.465000000000003</v>
      </c>
      <c r="R749">
        <v>0</v>
      </c>
      <c r="S749">
        <v>12.31</v>
      </c>
      <c r="T749">
        <v>51185000</v>
      </c>
      <c r="U749">
        <v>3</v>
      </c>
      <c r="V749">
        <v>1</v>
      </c>
      <c r="W749" t="s">
        <v>41</v>
      </c>
      <c r="X749">
        <v>0</v>
      </c>
      <c r="Y749" t="s">
        <v>1396</v>
      </c>
      <c r="Z749" t="s">
        <v>1396</v>
      </c>
      <c r="AA749" t="s">
        <v>91</v>
      </c>
    </row>
    <row r="750" spans="1:27" x14ac:dyDescent="0.3">
      <c r="A750" t="s">
        <v>41</v>
      </c>
      <c r="B750" t="s">
        <v>41</v>
      </c>
      <c r="C750" t="s">
        <v>41</v>
      </c>
      <c r="D750" t="s">
        <v>41</v>
      </c>
      <c r="E750">
        <v>23.7943</v>
      </c>
      <c r="F750">
        <v>24.212800000000001</v>
      </c>
      <c r="G750">
        <v>23.9955</v>
      </c>
      <c r="H750" t="s">
        <v>41</v>
      </c>
      <c r="K750">
        <v>2</v>
      </c>
      <c r="L750">
        <v>2</v>
      </c>
      <c r="M750">
        <v>2</v>
      </c>
      <c r="N750">
        <v>1.5</v>
      </c>
      <c r="O750">
        <v>1.5</v>
      </c>
      <c r="P750">
        <v>1.5</v>
      </c>
      <c r="Q750">
        <v>192.63</v>
      </c>
      <c r="R750">
        <v>0</v>
      </c>
      <c r="S750">
        <v>22.565000000000001</v>
      </c>
      <c r="T750">
        <v>93412000</v>
      </c>
      <c r="U750">
        <v>4</v>
      </c>
      <c r="V750">
        <v>1</v>
      </c>
      <c r="W750" t="s">
        <v>41</v>
      </c>
      <c r="X750">
        <v>0</v>
      </c>
      <c r="Y750" t="s">
        <v>1416</v>
      </c>
      <c r="Z750" t="s">
        <v>1416</v>
      </c>
      <c r="AA750" t="s">
        <v>1417</v>
      </c>
    </row>
    <row r="751" spans="1:27" x14ac:dyDescent="0.3">
      <c r="A751" t="s">
        <v>41</v>
      </c>
      <c r="B751" t="s">
        <v>41</v>
      </c>
      <c r="C751" t="s">
        <v>41</v>
      </c>
      <c r="D751" t="s">
        <v>41</v>
      </c>
      <c r="E751">
        <v>25.502600000000001</v>
      </c>
      <c r="F751">
        <v>25.5716</v>
      </c>
      <c r="G751">
        <v>25.583300000000001</v>
      </c>
      <c r="H751">
        <v>25.4405</v>
      </c>
      <c r="K751">
        <v>6</v>
      </c>
      <c r="L751">
        <v>6</v>
      </c>
      <c r="M751">
        <v>6</v>
      </c>
      <c r="N751">
        <v>38.9</v>
      </c>
      <c r="O751">
        <v>38.9</v>
      </c>
      <c r="P751">
        <v>38.9</v>
      </c>
      <c r="Q751">
        <v>23.367999999999999</v>
      </c>
      <c r="R751">
        <v>0</v>
      </c>
      <c r="S751">
        <v>60.338999999999999</v>
      </c>
      <c r="T751">
        <v>319140000</v>
      </c>
      <c r="U751">
        <v>12</v>
      </c>
      <c r="V751">
        <v>1</v>
      </c>
      <c r="W751" t="s">
        <v>41</v>
      </c>
      <c r="X751">
        <v>0</v>
      </c>
      <c r="Y751" t="s">
        <v>1440</v>
      </c>
      <c r="Z751" t="s">
        <v>1440</v>
      </c>
      <c r="AA751" t="s">
        <v>1441</v>
      </c>
    </row>
    <row r="752" spans="1:27" x14ac:dyDescent="0.3">
      <c r="A752">
        <v>23.184999999999999</v>
      </c>
      <c r="B752" t="s">
        <v>41</v>
      </c>
      <c r="C752">
        <v>23.726199999999999</v>
      </c>
      <c r="D752">
        <v>23.644200000000001</v>
      </c>
      <c r="E752" t="s">
        <v>41</v>
      </c>
      <c r="F752" t="s">
        <v>41</v>
      </c>
      <c r="G752" t="s">
        <v>41</v>
      </c>
      <c r="H752" t="s">
        <v>41</v>
      </c>
      <c r="K752">
        <v>4</v>
      </c>
      <c r="L752">
        <v>4</v>
      </c>
      <c r="M752">
        <v>4</v>
      </c>
      <c r="N752">
        <v>11.3</v>
      </c>
      <c r="O752">
        <v>11.3</v>
      </c>
      <c r="P752">
        <v>11.3</v>
      </c>
      <c r="Q752">
        <v>77.820999999999998</v>
      </c>
      <c r="R752">
        <v>0</v>
      </c>
      <c r="S752">
        <v>30.613</v>
      </c>
      <c r="T752">
        <v>181970000</v>
      </c>
      <c r="U752">
        <v>7</v>
      </c>
      <c r="V752">
        <v>1</v>
      </c>
      <c r="W752" t="s">
        <v>41</v>
      </c>
      <c r="X752">
        <v>0</v>
      </c>
      <c r="Y752" t="s">
        <v>1457</v>
      </c>
      <c r="Z752" t="s">
        <v>1457</v>
      </c>
      <c r="AA752" t="s">
        <v>1458</v>
      </c>
    </row>
    <row r="753" spans="1:27" x14ac:dyDescent="0.3">
      <c r="A753">
        <v>25.266500000000001</v>
      </c>
      <c r="B753">
        <v>26.255700000000001</v>
      </c>
      <c r="C753" t="s">
        <v>41</v>
      </c>
      <c r="D753">
        <v>25.3337</v>
      </c>
      <c r="E753" t="s">
        <v>41</v>
      </c>
      <c r="F753" t="s">
        <v>41</v>
      </c>
      <c r="G753" t="s">
        <v>41</v>
      </c>
      <c r="H753" t="s">
        <v>41</v>
      </c>
      <c r="K753">
        <v>1</v>
      </c>
      <c r="L753">
        <v>1</v>
      </c>
      <c r="M753">
        <v>1</v>
      </c>
      <c r="N753">
        <v>14.8</v>
      </c>
      <c r="O753">
        <v>14.8</v>
      </c>
      <c r="P753">
        <v>14.8</v>
      </c>
      <c r="Q753">
        <v>11.999000000000001</v>
      </c>
      <c r="R753">
        <v>0</v>
      </c>
      <c r="S753">
        <v>25.379000000000001</v>
      </c>
      <c r="T753">
        <v>1056600000</v>
      </c>
      <c r="U753">
        <v>11</v>
      </c>
      <c r="V753">
        <v>1</v>
      </c>
      <c r="W753" t="s">
        <v>41</v>
      </c>
      <c r="X753">
        <v>0</v>
      </c>
      <c r="Y753" t="s">
        <v>1493</v>
      </c>
      <c r="Z753" t="s">
        <v>1493</v>
      </c>
      <c r="AA753" t="s">
        <v>640</v>
      </c>
    </row>
    <row r="754" spans="1:27" x14ac:dyDescent="0.3">
      <c r="A754">
        <v>24.822500000000002</v>
      </c>
      <c r="B754">
        <v>24.723500000000001</v>
      </c>
      <c r="C754">
        <v>24.609500000000001</v>
      </c>
      <c r="D754">
        <v>25.0594</v>
      </c>
      <c r="E754" t="s">
        <v>41</v>
      </c>
      <c r="F754" t="s">
        <v>41</v>
      </c>
      <c r="G754" t="s">
        <v>41</v>
      </c>
      <c r="H754" t="s">
        <v>41</v>
      </c>
      <c r="K754">
        <v>7</v>
      </c>
      <c r="L754">
        <v>7</v>
      </c>
      <c r="M754">
        <v>7</v>
      </c>
      <c r="N754">
        <v>42.7</v>
      </c>
      <c r="O754">
        <v>42.7</v>
      </c>
      <c r="P754">
        <v>42.7</v>
      </c>
      <c r="Q754">
        <v>33.295999999999999</v>
      </c>
      <c r="R754">
        <v>0</v>
      </c>
      <c r="S754">
        <v>136.36000000000001</v>
      </c>
      <c r="T754">
        <v>496240000</v>
      </c>
      <c r="U754">
        <v>16</v>
      </c>
      <c r="V754">
        <v>1</v>
      </c>
      <c r="W754" t="s">
        <v>41</v>
      </c>
      <c r="X754">
        <v>0</v>
      </c>
      <c r="Y754" t="s">
        <v>1500</v>
      </c>
      <c r="Z754" t="s">
        <v>1500</v>
      </c>
      <c r="AA754" t="s">
        <v>1501</v>
      </c>
    </row>
  </sheetData>
  <sortState xmlns:xlrd2="http://schemas.microsoft.com/office/spreadsheetml/2017/richdata2" ref="A2:AA754">
    <sortCondition ref="I2:I754"/>
    <sortCondition ref="W2:W75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1F77F-1A8E-49D1-A76A-2D49921B1847}">
  <dimension ref="A1:Y1722"/>
  <sheetViews>
    <sheetView zoomScaleNormal="100" workbookViewId="0">
      <pane ySplit="1" topLeftCell="A2" activePane="bottomLeft" state="frozen"/>
      <selection pane="bottomLeft" activeCell="O23" sqref="O23"/>
    </sheetView>
  </sheetViews>
  <sheetFormatPr defaultRowHeight="14.4" x14ac:dyDescent="0.3"/>
  <cols>
    <col min="1" max="1" width="8.44140625" style="34" customWidth="1"/>
    <col min="2" max="2" width="10" style="34" customWidth="1"/>
    <col min="3" max="3" width="8" style="34" customWidth="1"/>
    <col min="4" max="4" width="8.77734375" style="34" customWidth="1"/>
    <col min="5" max="5" width="10.77734375" customWidth="1"/>
    <col min="6" max="6" width="10.44140625" customWidth="1"/>
    <col min="7" max="7" width="8.88671875" customWidth="1"/>
    <col min="8" max="8" width="14.5546875" customWidth="1"/>
    <col min="10" max="24" width="8.88671875" customWidth="1"/>
  </cols>
  <sheetData>
    <row r="1" spans="1:25" s="2" customFormat="1" x14ac:dyDescent="0.3">
      <c r="A1" s="35" t="s">
        <v>3804</v>
      </c>
      <c r="B1" s="35" t="s">
        <v>3805</v>
      </c>
      <c r="C1" s="35" t="s">
        <v>3806</v>
      </c>
      <c r="D1" s="35" t="s">
        <v>3807</v>
      </c>
      <c r="E1" s="36" t="s">
        <v>3808</v>
      </c>
      <c r="F1" s="36" t="s">
        <v>3809</v>
      </c>
      <c r="G1" s="36" t="s">
        <v>3810</v>
      </c>
      <c r="H1" s="36" t="s">
        <v>3811</v>
      </c>
      <c r="I1" s="36" t="s">
        <v>3812</v>
      </c>
      <c r="J1" s="36" t="s">
        <v>10</v>
      </c>
      <c r="K1" s="36" t="s">
        <v>11</v>
      </c>
      <c r="L1" s="36" t="s">
        <v>12</v>
      </c>
      <c r="M1" s="36" t="s">
        <v>13</v>
      </c>
      <c r="N1" s="36" t="s">
        <v>14</v>
      </c>
      <c r="O1" s="36" t="s">
        <v>15</v>
      </c>
      <c r="P1" s="36" t="s">
        <v>16</v>
      </c>
      <c r="Q1" s="36" t="s">
        <v>17</v>
      </c>
      <c r="R1" s="36" t="s">
        <v>18</v>
      </c>
      <c r="S1" s="36" t="s">
        <v>19</v>
      </c>
      <c r="T1" s="36" t="s">
        <v>20</v>
      </c>
      <c r="U1" s="36" t="s">
        <v>3813</v>
      </c>
      <c r="V1" s="36" t="s">
        <v>3814</v>
      </c>
      <c r="W1" s="36" t="s">
        <v>24</v>
      </c>
      <c r="X1" s="36" t="s">
        <v>25</v>
      </c>
      <c r="Y1" s="36" t="s">
        <v>26</v>
      </c>
    </row>
    <row r="2" spans="1:25" s="2" customFormat="1" x14ac:dyDescent="0.3">
      <c r="A2" s="35">
        <v>32.293199999999999</v>
      </c>
      <c r="B2" s="35">
        <v>32.1188</v>
      </c>
      <c r="C2" s="35">
        <v>32.918500000000002</v>
      </c>
      <c r="D2" s="35">
        <v>32.073599999999999</v>
      </c>
      <c r="E2" s="36">
        <v>32.846800000000002</v>
      </c>
      <c r="F2" s="36">
        <v>32.432899999999997</v>
      </c>
      <c r="G2" s="36">
        <v>33.348399999999998</v>
      </c>
      <c r="H2" s="36">
        <v>32.390500000000003</v>
      </c>
      <c r="I2" s="36"/>
      <c r="J2" s="36">
        <v>10</v>
      </c>
      <c r="K2" s="36">
        <v>10</v>
      </c>
      <c r="L2" s="36">
        <v>10</v>
      </c>
      <c r="M2" s="36">
        <v>59.8</v>
      </c>
      <c r="N2" s="36">
        <v>59.8</v>
      </c>
      <c r="O2" s="36">
        <v>59.8</v>
      </c>
      <c r="P2" s="36">
        <v>31.744</v>
      </c>
      <c r="Q2" s="36">
        <v>0</v>
      </c>
      <c r="R2" s="36">
        <v>310.56</v>
      </c>
      <c r="S2" s="36">
        <v>50014000000</v>
      </c>
      <c r="T2" s="36">
        <v>163</v>
      </c>
      <c r="U2" s="36">
        <v>0.222028</v>
      </c>
      <c r="V2" s="36">
        <v>0.403609</v>
      </c>
      <c r="W2" s="36" t="s">
        <v>488</v>
      </c>
      <c r="X2" s="36" t="s">
        <v>488</v>
      </c>
      <c r="Y2" s="36" t="s">
        <v>489</v>
      </c>
    </row>
    <row r="3" spans="1:25" s="2" customFormat="1" x14ac:dyDescent="0.3">
      <c r="A3" s="35">
        <v>33.673699999999997</v>
      </c>
      <c r="B3" s="35">
        <v>33.770299999999999</v>
      </c>
      <c r="C3" s="35">
        <v>34.721400000000003</v>
      </c>
      <c r="D3" s="35">
        <v>33.6723</v>
      </c>
      <c r="E3" s="36">
        <v>34.408799999999999</v>
      </c>
      <c r="F3" s="36">
        <v>34.025399999999998</v>
      </c>
      <c r="G3" s="36">
        <v>34.871600000000001</v>
      </c>
      <c r="H3" s="36">
        <v>33.8155</v>
      </c>
      <c r="I3" s="36"/>
      <c r="J3" s="36">
        <v>16</v>
      </c>
      <c r="K3" s="36">
        <v>16</v>
      </c>
      <c r="L3" s="36">
        <v>16</v>
      </c>
      <c r="M3" s="36">
        <v>62.9</v>
      </c>
      <c r="N3" s="36">
        <v>62.9</v>
      </c>
      <c r="O3" s="36">
        <v>62.9</v>
      </c>
      <c r="P3" s="36">
        <v>31.724</v>
      </c>
      <c r="Q3" s="36">
        <v>0</v>
      </c>
      <c r="R3" s="36">
        <v>323.31</v>
      </c>
      <c r="S3" s="36">
        <v>148560000000</v>
      </c>
      <c r="T3" s="36">
        <v>313</v>
      </c>
      <c r="U3" s="36">
        <v>0.38807700000000001</v>
      </c>
      <c r="V3" s="36">
        <v>0.32090400000000002</v>
      </c>
      <c r="W3" s="36" t="s">
        <v>490</v>
      </c>
      <c r="X3" s="36" t="s">
        <v>490</v>
      </c>
      <c r="Y3" s="36" t="s">
        <v>491</v>
      </c>
    </row>
    <row r="4" spans="1:25" s="2" customFormat="1" x14ac:dyDescent="0.3">
      <c r="A4" s="35">
        <v>26.759399999999999</v>
      </c>
      <c r="B4" s="35">
        <v>26.626200000000001</v>
      </c>
      <c r="C4" s="35">
        <v>27.4117</v>
      </c>
      <c r="D4" s="35">
        <v>26.396699999999999</v>
      </c>
      <c r="E4" s="36">
        <v>27.534199999999998</v>
      </c>
      <c r="F4" s="36">
        <v>27.144300000000001</v>
      </c>
      <c r="G4" s="36">
        <v>27.142399999999999</v>
      </c>
      <c r="H4" s="36">
        <v>26.6402</v>
      </c>
      <c r="I4" s="36"/>
      <c r="J4" s="36">
        <v>5</v>
      </c>
      <c r="K4" s="36">
        <v>5</v>
      </c>
      <c r="L4" s="36">
        <v>5</v>
      </c>
      <c r="M4" s="36">
        <v>25.8</v>
      </c>
      <c r="N4" s="36">
        <v>25.8</v>
      </c>
      <c r="O4" s="36">
        <v>25.8</v>
      </c>
      <c r="P4" s="36">
        <v>32.164999999999999</v>
      </c>
      <c r="Q4" s="36">
        <v>0</v>
      </c>
      <c r="R4" s="36">
        <v>28.488</v>
      </c>
      <c r="S4" s="36">
        <v>1007800000</v>
      </c>
      <c r="T4" s="36">
        <v>23</v>
      </c>
      <c r="U4" s="36">
        <v>0.308143</v>
      </c>
      <c r="V4" s="36">
        <v>0.31679000000000002</v>
      </c>
      <c r="W4" s="36" t="s">
        <v>492</v>
      </c>
      <c r="X4" s="36" t="s">
        <v>492</v>
      </c>
      <c r="Y4" s="36" t="s">
        <v>493</v>
      </c>
    </row>
    <row r="5" spans="1:25" x14ac:dyDescent="0.3">
      <c r="A5" s="34">
        <v>25.617999999999999</v>
      </c>
      <c r="B5" s="34">
        <v>25.32</v>
      </c>
      <c r="C5" s="34">
        <v>23.437999999999999</v>
      </c>
      <c r="D5" s="34">
        <v>24.921399999999998</v>
      </c>
      <c r="E5" s="37">
        <v>25.763000000000002</v>
      </c>
      <c r="F5" s="37">
        <v>27.3429</v>
      </c>
      <c r="G5" s="37" t="s">
        <v>41</v>
      </c>
      <c r="H5" s="37">
        <v>27.3461</v>
      </c>
      <c r="I5" s="37" t="s">
        <v>29</v>
      </c>
      <c r="J5" s="37">
        <v>14</v>
      </c>
      <c r="K5" s="37">
        <v>14</v>
      </c>
      <c r="L5" s="37">
        <v>14</v>
      </c>
      <c r="M5" s="37">
        <v>19.100000000000001</v>
      </c>
      <c r="N5" s="37">
        <v>19.100000000000001</v>
      </c>
      <c r="O5" s="37">
        <v>19.100000000000001</v>
      </c>
      <c r="P5" s="37">
        <v>134.19</v>
      </c>
      <c r="Q5" s="37">
        <v>0</v>
      </c>
      <c r="R5" s="37">
        <v>90.019000000000005</v>
      </c>
      <c r="S5" s="37">
        <v>570860000</v>
      </c>
      <c r="T5" s="37">
        <v>28</v>
      </c>
      <c r="U5" s="37">
        <v>3.9906900000000002E-2</v>
      </c>
      <c r="V5" s="37">
        <v>1.99302</v>
      </c>
      <c r="W5" s="37" t="s">
        <v>3292</v>
      </c>
      <c r="X5" s="37" t="s">
        <v>3292</v>
      </c>
      <c r="Y5" s="37" t="s">
        <v>3815</v>
      </c>
    </row>
    <row r="6" spans="1:25" x14ac:dyDescent="0.3">
      <c r="A6" s="34">
        <v>26.043199999999999</v>
      </c>
      <c r="B6" s="34">
        <v>25.717300000000002</v>
      </c>
      <c r="C6" s="34">
        <v>24.894200000000001</v>
      </c>
      <c r="D6" s="34">
        <v>25.9252</v>
      </c>
      <c r="E6" s="37">
        <v>26.944600000000001</v>
      </c>
      <c r="F6" s="37">
        <v>27.812200000000001</v>
      </c>
      <c r="G6" s="37" t="s">
        <v>41</v>
      </c>
      <c r="H6" s="37">
        <v>27.771999999999998</v>
      </c>
      <c r="I6" s="37" t="s">
        <v>29</v>
      </c>
      <c r="J6" s="37">
        <v>10</v>
      </c>
      <c r="K6" s="37">
        <v>10</v>
      </c>
      <c r="L6" s="37">
        <v>10</v>
      </c>
      <c r="M6" s="37">
        <v>13.5</v>
      </c>
      <c r="N6" s="37">
        <v>13.5</v>
      </c>
      <c r="O6" s="37">
        <v>13.5</v>
      </c>
      <c r="P6" s="37">
        <v>138.88</v>
      </c>
      <c r="Q6" s="37">
        <v>0</v>
      </c>
      <c r="R6" s="37">
        <v>112.95</v>
      </c>
      <c r="S6" s="37">
        <v>883480000</v>
      </c>
      <c r="T6" s="37">
        <v>30</v>
      </c>
      <c r="U6" s="37">
        <v>4.8209699999999999E-3</v>
      </c>
      <c r="V6" s="37">
        <v>1.8646400000000001</v>
      </c>
      <c r="W6" s="37" t="s">
        <v>929</v>
      </c>
      <c r="X6" s="37" t="s">
        <v>929</v>
      </c>
      <c r="Y6" s="37" t="s">
        <v>930</v>
      </c>
    </row>
    <row r="7" spans="1:25" x14ac:dyDescent="0.3">
      <c r="A7" s="34">
        <v>24.403500000000001</v>
      </c>
      <c r="B7" s="34">
        <v>23.460899999999999</v>
      </c>
      <c r="C7" s="34">
        <v>22.108799999999999</v>
      </c>
      <c r="D7" s="34">
        <v>23.5244</v>
      </c>
      <c r="E7" s="37">
        <v>24.974499999999999</v>
      </c>
      <c r="F7" s="37">
        <v>25.1495</v>
      </c>
      <c r="G7" s="37" t="s">
        <v>41</v>
      </c>
      <c r="H7" s="37">
        <v>24.762799999999999</v>
      </c>
      <c r="I7" s="37" t="s">
        <v>29</v>
      </c>
      <c r="J7" s="37">
        <v>4</v>
      </c>
      <c r="K7" s="37">
        <v>4</v>
      </c>
      <c r="L7" s="37">
        <v>4</v>
      </c>
      <c r="M7" s="37">
        <v>18.3</v>
      </c>
      <c r="N7" s="37">
        <v>18.3</v>
      </c>
      <c r="O7" s="37">
        <v>18.3</v>
      </c>
      <c r="P7" s="37">
        <v>53.194000000000003</v>
      </c>
      <c r="Q7" s="37">
        <v>0</v>
      </c>
      <c r="R7" s="37">
        <v>50.758000000000003</v>
      </c>
      <c r="S7" s="37">
        <v>157760000</v>
      </c>
      <c r="T7" s="37">
        <v>18</v>
      </c>
      <c r="U7" s="37">
        <v>3.8202E-2</v>
      </c>
      <c r="V7" s="37">
        <v>1.58786</v>
      </c>
      <c r="W7" s="37" t="s">
        <v>175</v>
      </c>
      <c r="X7" s="37" t="s">
        <v>175</v>
      </c>
      <c r="Y7" s="37" t="s">
        <v>176</v>
      </c>
    </row>
    <row r="8" spans="1:25" x14ac:dyDescent="0.3">
      <c r="A8" s="34">
        <v>26.4528</v>
      </c>
      <c r="B8" s="34">
        <v>25.809699999999999</v>
      </c>
      <c r="C8" s="34" t="s">
        <v>41</v>
      </c>
      <c r="D8" s="34">
        <v>25.2592</v>
      </c>
      <c r="E8" s="37">
        <v>26.722200000000001</v>
      </c>
      <c r="F8" s="37">
        <v>27.416399999999999</v>
      </c>
      <c r="G8" s="37" t="s">
        <v>41</v>
      </c>
      <c r="H8" s="37">
        <v>28.0748</v>
      </c>
      <c r="I8" s="37" t="s">
        <v>29</v>
      </c>
      <c r="J8" s="37">
        <v>14</v>
      </c>
      <c r="K8" s="37">
        <v>13</v>
      </c>
      <c r="L8" s="37">
        <v>13</v>
      </c>
      <c r="M8" s="37">
        <v>23.6</v>
      </c>
      <c r="N8" s="37">
        <v>22.3</v>
      </c>
      <c r="O8" s="37">
        <v>22.3</v>
      </c>
      <c r="P8" s="37">
        <v>85.525000000000006</v>
      </c>
      <c r="Q8" s="37">
        <v>0</v>
      </c>
      <c r="R8" s="37">
        <v>56.341999999999999</v>
      </c>
      <c r="S8" s="37">
        <v>822390000</v>
      </c>
      <c r="T8" s="37">
        <v>27</v>
      </c>
      <c r="U8" s="37">
        <v>3.9879999999999999E-2</v>
      </c>
      <c r="V8" s="37">
        <v>1.5638700000000001</v>
      </c>
      <c r="W8" s="37" t="s">
        <v>3367</v>
      </c>
      <c r="X8" s="37" t="s">
        <v>3367</v>
      </c>
      <c r="Y8" s="37" t="s">
        <v>3816</v>
      </c>
    </row>
    <row r="9" spans="1:25" x14ac:dyDescent="0.3">
      <c r="A9" s="34">
        <v>27.1358</v>
      </c>
      <c r="B9" s="34">
        <v>26.729199999999999</v>
      </c>
      <c r="C9" s="34">
        <v>25.770199999999999</v>
      </c>
      <c r="D9" s="34">
        <v>26.136600000000001</v>
      </c>
      <c r="E9" s="37">
        <v>27.903600000000001</v>
      </c>
      <c r="F9" s="37">
        <v>27.721699999999998</v>
      </c>
      <c r="G9" s="37">
        <v>27.717099999999999</v>
      </c>
      <c r="H9" s="37">
        <v>28.4251</v>
      </c>
      <c r="I9" s="37" t="s">
        <v>29</v>
      </c>
      <c r="J9" s="37">
        <v>24</v>
      </c>
      <c r="K9" s="37">
        <v>24</v>
      </c>
      <c r="L9" s="37">
        <v>24</v>
      </c>
      <c r="M9" s="37">
        <v>19.3</v>
      </c>
      <c r="N9" s="37">
        <v>19.3</v>
      </c>
      <c r="O9" s="37">
        <v>19.3</v>
      </c>
      <c r="P9" s="37">
        <v>235.03</v>
      </c>
      <c r="Q9" s="37">
        <v>0</v>
      </c>
      <c r="R9" s="37">
        <v>238.25</v>
      </c>
      <c r="S9" s="37">
        <v>1477600000</v>
      </c>
      <c r="T9" s="37">
        <v>80</v>
      </c>
      <c r="U9" s="37">
        <v>4.9653600000000003E-3</v>
      </c>
      <c r="V9" s="37">
        <v>1.4988999999999999</v>
      </c>
      <c r="W9" s="37" t="s">
        <v>2996</v>
      </c>
      <c r="X9" s="37" t="s">
        <v>2996</v>
      </c>
      <c r="Y9" s="37" t="s">
        <v>3817</v>
      </c>
    </row>
    <row r="10" spans="1:25" x14ac:dyDescent="0.3">
      <c r="A10" s="34">
        <v>26.247</v>
      </c>
      <c r="B10" s="34">
        <v>25.8568</v>
      </c>
      <c r="C10" s="34" t="s">
        <v>41</v>
      </c>
      <c r="D10" s="34">
        <v>25.3111</v>
      </c>
      <c r="E10" s="37">
        <v>27.049299999999999</v>
      </c>
      <c r="F10" s="37">
        <v>27.353000000000002</v>
      </c>
      <c r="G10" s="37">
        <v>26.658899999999999</v>
      </c>
      <c r="H10" s="37">
        <v>28.058</v>
      </c>
      <c r="I10" s="37" t="s">
        <v>29</v>
      </c>
      <c r="J10" s="37">
        <v>15</v>
      </c>
      <c r="K10" s="37">
        <v>15</v>
      </c>
      <c r="L10" s="37">
        <v>15</v>
      </c>
      <c r="M10" s="37">
        <v>29.1</v>
      </c>
      <c r="N10" s="37">
        <v>29.1</v>
      </c>
      <c r="O10" s="37">
        <v>29.1</v>
      </c>
      <c r="P10" s="37">
        <v>77.980999999999995</v>
      </c>
      <c r="Q10" s="37">
        <v>0</v>
      </c>
      <c r="R10" s="37">
        <v>80.156999999999996</v>
      </c>
      <c r="S10" s="37">
        <v>935270000</v>
      </c>
      <c r="T10" s="37">
        <v>27</v>
      </c>
      <c r="U10" s="37">
        <v>1.6644200000000001E-2</v>
      </c>
      <c r="V10" s="37">
        <v>1.4748300000000001</v>
      </c>
      <c r="W10" s="37" t="s">
        <v>2789</v>
      </c>
      <c r="X10" s="37" t="s">
        <v>2789</v>
      </c>
      <c r="Y10" s="37" t="s">
        <v>3818</v>
      </c>
    </row>
    <row r="11" spans="1:25" x14ac:dyDescent="0.3">
      <c r="A11" s="34">
        <v>28.3842</v>
      </c>
      <c r="B11" s="34">
        <v>28.514900000000001</v>
      </c>
      <c r="C11" s="34">
        <v>27.235499999999998</v>
      </c>
      <c r="D11" s="34">
        <v>27.830300000000001</v>
      </c>
      <c r="E11" s="37">
        <v>29.842400000000001</v>
      </c>
      <c r="F11" s="37">
        <v>30.010400000000001</v>
      </c>
      <c r="G11" s="37">
        <v>28.192799999999998</v>
      </c>
      <c r="H11" s="37">
        <v>29.7606</v>
      </c>
      <c r="I11" s="37" t="s">
        <v>29</v>
      </c>
      <c r="J11" s="37">
        <v>14</v>
      </c>
      <c r="K11" s="37">
        <v>14</v>
      </c>
      <c r="L11" s="37">
        <v>14</v>
      </c>
      <c r="M11" s="37">
        <v>24.8</v>
      </c>
      <c r="N11" s="37">
        <v>24.8</v>
      </c>
      <c r="O11" s="37">
        <v>24.8</v>
      </c>
      <c r="P11" s="37">
        <v>122.66</v>
      </c>
      <c r="Q11" s="37">
        <v>0</v>
      </c>
      <c r="R11" s="37">
        <v>185.96</v>
      </c>
      <c r="S11" s="37">
        <v>4574100000</v>
      </c>
      <c r="T11" s="37">
        <v>86</v>
      </c>
      <c r="U11" s="37">
        <v>2.95301E-2</v>
      </c>
      <c r="V11" s="37">
        <v>1.46034</v>
      </c>
      <c r="W11" s="37" t="s">
        <v>2855</v>
      </c>
      <c r="X11" s="37" t="s">
        <v>2855</v>
      </c>
      <c r="Y11" s="37" t="s">
        <v>3819</v>
      </c>
    </row>
    <row r="12" spans="1:25" x14ac:dyDescent="0.3">
      <c r="A12" s="34">
        <v>31.339200000000002</v>
      </c>
      <c r="B12" s="34">
        <v>31.1357</v>
      </c>
      <c r="C12" s="34">
        <v>30.837199999999999</v>
      </c>
      <c r="D12" s="34">
        <v>31.2775</v>
      </c>
      <c r="E12" s="37">
        <v>32.642499999999998</v>
      </c>
      <c r="F12" s="37">
        <v>33.480800000000002</v>
      </c>
      <c r="G12" s="37">
        <v>31.012899999999998</v>
      </c>
      <c r="H12" s="37">
        <v>33.188699999999997</v>
      </c>
      <c r="I12" s="37" t="s">
        <v>29</v>
      </c>
      <c r="J12" s="37">
        <v>25</v>
      </c>
      <c r="K12" s="37">
        <v>25</v>
      </c>
      <c r="L12" s="37">
        <v>25</v>
      </c>
      <c r="M12" s="37">
        <v>51.1</v>
      </c>
      <c r="N12" s="37">
        <v>51.1</v>
      </c>
      <c r="O12" s="37">
        <v>51.1</v>
      </c>
      <c r="P12" s="37">
        <v>63.371000000000002</v>
      </c>
      <c r="Q12" s="37">
        <v>0</v>
      </c>
      <c r="R12" s="37">
        <v>286.62</v>
      </c>
      <c r="S12" s="37">
        <v>42774000000</v>
      </c>
      <c r="T12" s="37">
        <v>226</v>
      </c>
      <c r="U12" s="37">
        <v>4.34451E-2</v>
      </c>
      <c r="V12" s="37">
        <v>1.4338</v>
      </c>
      <c r="W12" s="37" t="s">
        <v>109</v>
      </c>
      <c r="X12" s="37" t="s">
        <v>109</v>
      </c>
      <c r="Y12" s="37" t="s">
        <v>110</v>
      </c>
    </row>
    <row r="13" spans="1:25" x14ac:dyDescent="0.3">
      <c r="A13" s="34">
        <v>27.139299999999999</v>
      </c>
      <c r="B13" s="34">
        <v>26.938800000000001</v>
      </c>
      <c r="C13" s="34">
        <v>25.984400000000001</v>
      </c>
      <c r="D13" s="34">
        <v>27.265499999999999</v>
      </c>
      <c r="E13" s="37">
        <v>27.499600000000001</v>
      </c>
      <c r="F13" s="37">
        <v>28.673200000000001</v>
      </c>
      <c r="G13" s="37" t="s">
        <v>41</v>
      </c>
      <c r="H13" s="37">
        <v>28.578199999999999</v>
      </c>
      <c r="I13" s="37" t="s">
        <v>29</v>
      </c>
      <c r="J13" s="37">
        <v>15</v>
      </c>
      <c r="K13" s="37">
        <v>15</v>
      </c>
      <c r="L13" s="37">
        <v>15</v>
      </c>
      <c r="M13" s="37">
        <v>37.9</v>
      </c>
      <c r="N13" s="37">
        <v>37.9</v>
      </c>
      <c r="O13" s="37">
        <v>37.9</v>
      </c>
      <c r="P13" s="37">
        <v>58.427999999999997</v>
      </c>
      <c r="Q13" s="37">
        <v>0</v>
      </c>
      <c r="R13" s="37">
        <v>97.965000000000003</v>
      </c>
      <c r="S13" s="37">
        <v>1608000000</v>
      </c>
      <c r="T13" s="37">
        <v>34</v>
      </c>
      <c r="U13" s="37">
        <v>2.8650800000000001E-2</v>
      </c>
      <c r="V13" s="37">
        <v>1.4183300000000001</v>
      </c>
      <c r="W13" s="37" t="s">
        <v>969</v>
      </c>
      <c r="X13" s="37" t="s">
        <v>969</v>
      </c>
      <c r="Y13" s="37" t="s">
        <v>427</v>
      </c>
    </row>
    <row r="14" spans="1:25" x14ac:dyDescent="0.3">
      <c r="A14" s="34">
        <v>26.164200000000001</v>
      </c>
      <c r="B14" s="34">
        <v>26.032900000000001</v>
      </c>
      <c r="C14" s="34">
        <v>25.517800000000001</v>
      </c>
      <c r="D14" s="34">
        <v>25.6462</v>
      </c>
      <c r="E14" s="37">
        <v>26.476700000000001</v>
      </c>
      <c r="F14" s="37">
        <v>27.732099999999999</v>
      </c>
      <c r="G14" s="37" t="s">
        <v>41</v>
      </c>
      <c r="H14" s="37">
        <v>27.5458</v>
      </c>
      <c r="I14" s="37" t="s">
        <v>29</v>
      </c>
      <c r="J14" s="37">
        <v>12</v>
      </c>
      <c r="K14" s="37">
        <v>12</v>
      </c>
      <c r="L14" s="37">
        <v>12</v>
      </c>
      <c r="M14" s="37">
        <v>37.9</v>
      </c>
      <c r="N14" s="37">
        <v>37.9</v>
      </c>
      <c r="O14" s="37">
        <v>37.9</v>
      </c>
      <c r="P14" s="37">
        <v>54.99</v>
      </c>
      <c r="Q14" s="37">
        <v>0</v>
      </c>
      <c r="R14" s="37">
        <v>68.72</v>
      </c>
      <c r="S14" s="37">
        <v>801790000</v>
      </c>
      <c r="T14" s="37">
        <v>29</v>
      </c>
      <c r="U14" s="37">
        <v>1.3032200000000001E-2</v>
      </c>
      <c r="V14" s="37">
        <v>1.4113</v>
      </c>
      <c r="W14" s="37" t="s">
        <v>3547</v>
      </c>
      <c r="X14" s="37" t="s">
        <v>3547</v>
      </c>
      <c r="Y14" s="37" t="s">
        <v>3820</v>
      </c>
    </row>
    <row r="15" spans="1:25" x14ac:dyDescent="0.3">
      <c r="A15" s="34">
        <v>25.6492</v>
      </c>
      <c r="B15" s="34">
        <v>25.639800000000001</v>
      </c>
      <c r="C15" s="34">
        <v>23.965199999999999</v>
      </c>
      <c r="D15" s="34">
        <v>25.081600000000002</v>
      </c>
      <c r="E15" s="37">
        <v>26.186199999999999</v>
      </c>
      <c r="F15" s="37">
        <v>26.940200000000001</v>
      </c>
      <c r="G15" s="37" t="s">
        <v>41</v>
      </c>
      <c r="H15" s="37">
        <v>26.300899999999999</v>
      </c>
      <c r="I15" s="37" t="s">
        <v>29</v>
      </c>
      <c r="J15" s="37">
        <v>12</v>
      </c>
      <c r="K15" s="37">
        <v>12</v>
      </c>
      <c r="L15" s="37">
        <v>12</v>
      </c>
      <c r="M15" s="37">
        <v>15.3</v>
      </c>
      <c r="N15" s="37">
        <v>15.3</v>
      </c>
      <c r="O15" s="37">
        <v>15.3</v>
      </c>
      <c r="P15" s="37">
        <v>133.9</v>
      </c>
      <c r="Q15" s="37">
        <v>0</v>
      </c>
      <c r="R15" s="37">
        <v>68.712000000000003</v>
      </c>
      <c r="S15" s="37">
        <v>480450000</v>
      </c>
      <c r="T15" s="37">
        <v>32</v>
      </c>
      <c r="U15" s="37">
        <v>4.0755100000000002E-2</v>
      </c>
      <c r="V15" s="37">
        <v>1.39181</v>
      </c>
      <c r="W15" s="37" t="s">
        <v>3438</v>
      </c>
      <c r="X15" s="37" t="s">
        <v>3438</v>
      </c>
      <c r="Y15" s="37" t="s">
        <v>3821</v>
      </c>
    </row>
    <row r="16" spans="1:25" x14ac:dyDescent="0.3">
      <c r="A16" s="34">
        <v>26.4175</v>
      </c>
      <c r="B16" s="34">
        <v>26.216799999999999</v>
      </c>
      <c r="C16" s="34">
        <v>24.887699999999999</v>
      </c>
      <c r="D16" s="34">
        <v>26.224799999999998</v>
      </c>
      <c r="E16" s="37">
        <v>27.3935</v>
      </c>
      <c r="F16" s="37">
        <v>27.377199999999998</v>
      </c>
      <c r="G16" s="37" t="s">
        <v>41</v>
      </c>
      <c r="H16" s="37">
        <v>27.204699999999999</v>
      </c>
      <c r="I16" s="37" t="s">
        <v>29</v>
      </c>
      <c r="J16" s="37">
        <v>7</v>
      </c>
      <c r="K16" s="37">
        <v>7</v>
      </c>
      <c r="L16" s="37">
        <v>7</v>
      </c>
      <c r="M16" s="37">
        <v>28.6</v>
      </c>
      <c r="N16" s="37">
        <v>28.6</v>
      </c>
      <c r="O16" s="37">
        <v>28.6</v>
      </c>
      <c r="P16" s="37">
        <v>44.832999999999998</v>
      </c>
      <c r="Q16" s="37">
        <v>0</v>
      </c>
      <c r="R16" s="37">
        <v>116.65</v>
      </c>
      <c r="S16" s="37">
        <v>838660000</v>
      </c>
      <c r="T16" s="37">
        <v>37</v>
      </c>
      <c r="U16" s="37">
        <v>2.14126E-2</v>
      </c>
      <c r="V16" s="37">
        <v>1.38846</v>
      </c>
      <c r="W16" s="37" t="s">
        <v>3226</v>
      </c>
      <c r="X16" s="37" t="s">
        <v>3226</v>
      </c>
      <c r="Y16" s="37" t="s">
        <v>3822</v>
      </c>
    </row>
    <row r="17" spans="1:25" x14ac:dyDescent="0.3">
      <c r="A17" s="34">
        <v>30.710799999999999</v>
      </c>
      <c r="B17" s="34">
        <v>30.366199999999999</v>
      </c>
      <c r="C17" s="34">
        <v>28.8553</v>
      </c>
      <c r="D17" s="34">
        <v>30.0077</v>
      </c>
      <c r="E17" s="37">
        <v>31.952999999999999</v>
      </c>
      <c r="F17" s="37">
        <v>31.420500000000001</v>
      </c>
      <c r="G17" s="37">
        <v>30.6328</v>
      </c>
      <c r="H17" s="37">
        <v>31.336300000000001</v>
      </c>
      <c r="I17" s="37" t="s">
        <v>29</v>
      </c>
      <c r="J17" s="37">
        <v>6</v>
      </c>
      <c r="K17" s="37">
        <v>6</v>
      </c>
      <c r="L17" s="37">
        <v>6</v>
      </c>
      <c r="M17" s="37">
        <v>63.8</v>
      </c>
      <c r="N17" s="37">
        <v>63.8</v>
      </c>
      <c r="O17" s="37">
        <v>63.8</v>
      </c>
      <c r="P17" s="37">
        <v>16.736000000000001</v>
      </c>
      <c r="Q17" s="37">
        <v>0</v>
      </c>
      <c r="R17" s="37">
        <v>163.95</v>
      </c>
      <c r="S17" s="37">
        <v>16821000000</v>
      </c>
      <c r="T17" s="37">
        <v>85</v>
      </c>
      <c r="U17" s="37">
        <v>3.1969999999999998E-2</v>
      </c>
      <c r="V17" s="37">
        <v>1.35067</v>
      </c>
      <c r="W17" s="37" t="s">
        <v>1476</v>
      </c>
      <c r="X17" s="37" t="s">
        <v>1476</v>
      </c>
      <c r="Y17" s="37" t="s">
        <v>91</v>
      </c>
    </row>
    <row r="18" spans="1:25" x14ac:dyDescent="0.3">
      <c r="A18" s="34">
        <v>26.594899999999999</v>
      </c>
      <c r="B18" s="34">
        <v>26.583200000000001</v>
      </c>
      <c r="C18" s="34">
        <v>25.669799999999999</v>
      </c>
      <c r="D18" s="34">
        <v>25.985700000000001</v>
      </c>
      <c r="E18" s="37">
        <v>27.040299999999998</v>
      </c>
      <c r="F18" s="37">
        <v>27.750699999999998</v>
      </c>
      <c r="G18" s="37" t="s">
        <v>41</v>
      </c>
      <c r="H18" s="37">
        <v>27.798999999999999</v>
      </c>
      <c r="I18" s="37" t="s">
        <v>29</v>
      </c>
      <c r="J18" s="37">
        <v>9</v>
      </c>
      <c r="K18" s="37">
        <v>9</v>
      </c>
      <c r="L18" s="37">
        <v>9</v>
      </c>
      <c r="M18" s="37">
        <v>30.5</v>
      </c>
      <c r="N18" s="37">
        <v>30.5</v>
      </c>
      <c r="O18" s="37">
        <v>30.5</v>
      </c>
      <c r="P18" s="37">
        <v>43.52</v>
      </c>
      <c r="Q18" s="37">
        <v>0</v>
      </c>
      <c r="R18" s="37">
        <v>61.661999999999999</v>
      </c>
      <c r="S18" s="37">
        <v>962690000</v>
      </c>
      <c r="T18" s="37">
        <v>27</v>
      </c>
      <c r="U18" s="37">
        <v>1.15485E-2</v>
      </c>
      <c r="V18" s="37">
        <v>1.3215600000000001</v>
      </c>
      <c r="W18" s="37" t="s">
        <v>3132</v>
      </c>
      <c r="X18" s="37" t="s">
        <v>3132</v>
      </c>
      <c r="Y18" s="37" t="s">
        <v>3823</v>
      </c>
    </row>
    <row r="19" spans="1:25" x14ac:dyDescent="0.3">
      <c r="A19" s="34">
        <v>30.4466</v>
      </c>
      <c r="B19" s="34">
        <v>30.433499999999999</v>
      </c>
      <c r="C19" s="34">
        <v>28.555599999999998</v>
      </c>
      <c r="D19" s="34">
        <v>30.069500000000001</v>
      </c>
      <c r="E19" s="37">
        <v>31.552800000000001</v>
      </c>
      <c r="F19" s="37">
        <v>31.129200000000001</v>
      </c>
      <c r="G19" s="37">
        <v>30.597899999999999</v>
      </c>
      <c r="H19" s="37">
        <v>31.113099999999999</v>
      </c>
      <c r="I19" s="37" t="s">
        <v>29</v>
      </c>
      <c r="J19" s="37">
        <v>21</v>
      </c>
      <c r="K19" s="37">
        <v>21</v>
      </c>
      <c r="L19" s="37">
        <v>20</v>
      </c>
      <c r="M19" s="37">
        <v>60.5</v>
      </c>
      <c r="N19" s="37">
        <v>60.5</v>
      </c>
      <c r="O19" s="37">
        <v>58.3</v>
      </c>
      <c r="P19" s="37">
        <v>57.793999999999997</v>
      </c>
      <c r="Q19" s="37">
        <v>0</v>
      </c>
      <c r="R19" s="37">
        <v>323.31</v>
      </c>
      <c r="S19" s="37">
        <v>13961000000</v>
      </c>
      <c r="T19" s="37">
        <v>147</v>
      </c>
      <c r="U19" s="37">
        <v>4.6763100000000002E-2</v>
      </c>
      <c r="V19" s="37">
        <v>1.2219599999999999</v>
      </c>
      <c r="W19" s="37" t="s">
        <v>951</v>
      </c>
      <c r="X19" s="37" t="s">
        <v>951</v>
      </c>
      <c r="Y19" s="37" t="s">
        <v>952</v>
      </c>
    </row>
    <row r="20" spans="1:25" x14ac:dyDescent="0.3">
      <c r="A20" s="34">
        <v>25.020299999999999</v>
      </c>
      <c r="B20" s="34">
        <v>24.92</v>
      </c>
      <c r="C20" s="34">
        <v>24.3306</v>
      </c>
      <c r="D20" s="34">
        <v>24.9068</v>
      </c>
      <c r="E20" s="37">
        <v>25.972300000000001</v>
      </c>
      <c r="F20" s="37">
        <v>26.357099999999999</v>
      </c>
      <c r="G20" s="37">
        <v>25.5379</v>
      </c>
      <c r="H20" s="37">
        <v>26.196899999999999</v>
      </c>
      <c r="I20" s="37" t="s">
        <v>29</v>
      </c>
      <c r="J20" s="37">
        <v>7</v>
      </c>
      <c r="K20" s="37">
        <v>7</v>
      </c>
      <c r="L20" s="37">
        <v>7</v>
      </c>
      <c r="M20" s="37">
        <v>21</v>
      </c>
      <c r="N20" s="37">
        <v>21</v>
      </c>
      <c r="O20" s="37">
        <v>21</v>
      </c>
      <c r="P20" s="37">
        <v>65.266999999999996</v>
      </c>
      <c r="Q20" s="37">
        <v>0</v>
      </c>
      <c r="R20" s="37">
        <v>28.594000000000001</v>
      </c>
      <c r="S20" s="37">
        <v>402180000</v>
      </c>
      <c r="T20" s="37">
        <v>24</v>
      </c>
      <c r="U20" s="37">
        <v>2.1068900000000002E-3</v>
      </c>
      <c r="V20" s="37">
        <v>1.2216199999999999</v>
      </c>
      <c r="W20" s="37" t="s">
        <v>1390</v>
      </c>
      <c r="X20" s="37" t="s">
        <v>1390</v>
      </c>
      <c r="Y20" s="37" t="s">
        <v>1391</v>
      </c>
    </row>
    <row r="21" spans="1:25" x14ac:dyDescent="0.3">
      <c r="A21" s="34">
        <v>26.906600000000001</v>
      </c>
      <c r="B21" s="34">
        <v>26.290400000000002</v>
      </c>
      <c r="C21" s="34" t="s">
        <v>41</v>
      </c>
      <c r="D21" s="34">
        <v>26.047000000000001</v>
      </c>
      <c r="E21" s="37">
        <v>27.261800000000001</v>
      </c>
      <c r="F21" s="37">
        <v>27.571200000000001</v>
      </c>
      <c r="G21" s="37" t="s">
        <v>41</v>
      </c>
      <c r="H21" s="37">
        <v>28.031400000000001</v>
      </c>
      <c r="I21" s="37" t="s">
        <v>29</v>
      </c>
      <c r="J21" s="37">
        <v>9</v>
      </c>
      <c r="K21" s="37">
        <v>9</v>
      </c>
      <c r="L21" s="37">
        <v>9</v>
      </c>
      <c r="M21" s="37">
        <v>41.3</v>
      </c>
      <c r="N21" s="37">
        <v>41.3</v>
      </c>
      <c r="O21" s="37">
        <v>41.3</v>
      </c>
      <c r="P21" s="37">
        <v>47.920999999999999</v>
      </c>
      <c r="Q21" s="37">
        <v>0</v>
      </c>
      <c r="R21" s="37">
        <v>127.94</v>
      </c>
      <c r="S21" s="37">
        <v>989420000</v>
      </c>
      <c r="T21" s="37">
        <v>34</v>
      </c>
      <c r="U21" s="37">
        <v>2.3750199999999999E-2</v>
      </c>
      <c r="V21" s="37">
        <v>1.20682</v>
      </c>
      <c r="W21" s="37" t="s">
        <v>3677</v>
      </c>
      <c r="X21" s="37" t="s">
        <v>3677</v>
      </c>
      <c r="Y21" s="37" t="s">
        <v>3824</v>
      </c>
    </row>
    <row r="22" spans="1:25" x14ac:dyDescent="0.3">
      <c r="A22" s="34">
        <v>28.0273</v>
      </c>
      <c r="B22" s="34">
        <v>27.930800000000001</v>
      </c>
      <c r="C22" s="34">
        <v>26.884499999999999</v>
      </c>
      <c r="D22" s="34">
        <v>27.808</v>
      </c>
      <c r="E22" s="37">
        <v>28.955400000000001</v>
      </c>
      <c r="F22" s="37">
        <v>29.0778</v>
      </c>
      <c r="G22" s="37">
        <v>28.499300000000002</v>
      </c>
      <c r="H22" s="37">
        <v>28.901599999999998</v>
      </c>
      <c r="I22" s="37" t="s">
        <v>29</v>
      </c>
      <c r="J22" s="37">
        <v>12</v>
      </c>
      <c r="K22" s="37">
        <v>12</v>
      </c>
      <c r="L22" s="37">
        <v>12</v>
      </c>
      <c r="M22" s="37">
        <v>45.2</v>
      </c>
      <c r="N22" s="37">
        <v>45.2</v>
      </c>
      <c r="O22" s="37">
        <v>45.2</v>
      </c>
      <c r="P22" s="37">
        <v>46.012</v>
      </c>
      <c r="Q22" s="37">
        <v>0</v>
      </c>
      <c r="R22" s="37">
        <v>112.73</v>
      </c>
      <c r="S22" s="37">
        <v>2870500000</v>
      </c>
      <c r="T22" s="37">
        <v>42</v>
      </c>
      <c r="U22" s="37">
        <v>6.3428399999999998E-3</v>
      </c>
      <c r="V22" s="37">
        <v>1.19587</v>
      </c>
      <c r="W22" s="37" t="s">
        <v>3378</v>
      </c>
      <c r="X22" s="37" t="s">
        <v>3378</v>
      </c>
      <c r="Y22" s="37" t="s">
        <v>3825</v>
      </c>
    </row>
    <row r="23" spans="1:25" x14ac:dyDescent="0.3">
      <c r="A23" s="34">
        <v>28.069099999999999</v>
      </c>
      <c r="B23" s="34">
        <v>28.0258</v>
      </c>
      <c r="C23" s="34">
        <v>28.091200000000001</v>
      </c>
      <c r="D23" s="34">
        <v>28.014700000000001</v>
      </c>
      <c r="E23" s="37">
        <v>29.464600000000001</v>
      </c>
      <c r="F23" s="37">
        <v>28.809000000000001</v>
      </c>
      <c r="G23" s="37">
        <v>29.6663</v>
      </c>
      <c r="H23" s="37">
        <v>29.033799999999999</v>
      </c>
      <c r="I23" s="37" t="s">
        <v>29</v>
      </c>
      <c r="J23" s="37">
        <v>12</v>
      </c>
      <c r="K23" s="37">
        <v>12</v>
      </c>
      <c r="L23" s="37">
        <v>12</v>
      </c>
      <c r="M23" s="37">
        <v>37.9</v>
      </c>
      <c r="N23" s="37">
        <v>37.9</v>
      </c>
      <c r="O23" s="37">
        <v>37.9</v>
      </c>
      <c r="P23" s="37">
        <v>50.091999999999999</v>
      </c>
      <c r="Q23" s="37">
        <v>0</v>
      </c>
      <c r="R23" s="37">
        <v>114.9</v>
      </c>
      <c r="S23" s="37">
        <v>3582000000</v>
      </c>
      <c r="T23" s="37">
        <v>68</v>
      </c>
      <c r="U23" s="37">
        <v>9.10737E-4</v>
      </c>
      <c r="V23" s="37">
        <v>1.1932199999999999</v>
      </c>
      <c r="W23" s="37" t="s">
        <v>379</v>
      </c>
      <c r="X23" s="37" t="s">
        <v>379</v>
      </c>
      <c r="Y23" s="37" t="s">
        <v>380</v>
      </c>
    </row>
    <row r="24" spans="1:25" x14ac:dyDescent="0.3">
      <c r="A24" s="34">
        <v>25.619399999999999</v>
      </c>
      <c r="B24" s="34">
        <v>25.427099999999999</v>
      </c>
      <c r="C24" s="34" t="s">
        <v>41</v>
      </c>
      <c r="D24" s="34">
        <v>25.129300000000001</v>
      </c>
      <c r="E24" s="37" t="s">
        <v>41</v>
      </c>
      <c r="F24" s="37">
        <v>26.7347</v>
      </c>
      <c r="G24" s="37" t="s">
        <v>41</v>
      </c>
      <c r="H24" s="37">
        <v>26.3856</v>
      </c>
      <c r="I24" s="37" t="s">
        <v>29</v>
      </c>
      <c r="J24" s="37">
        <v>5</v>
      </c>
      <c r="K24" s="37">
        <v>4</v>
      </c>
      <c r="L24" s="37">
        <v>4</v>
      </c>
      <c r="M24" s="37">
        <v>8.5</v>
      </c>
      <c r="N24" s="37">
        <v>7</v>
      </c>
      <c r="O24" s="37">
        <v>7</v>
      </c>
      <c r="P24" s="37">
        <v>69.548000000000002</v>
      </c>
      <c r="Q24" s="37">
        <v>0</v>
      </c>
      <c r="R24" s="37">
        <v>29.715</v>
      </c>
      <c r="S24" s="37">
        <v>440900000</v>
      </c>
      <c r="T24" s="37">
        <v>13</v>
      </c>
      <c r="U24" s="37">
        <v>1.39422E-2</v>
      </c>
      <c r="V24" s="37">
        <v>1.16822</v>
      </c>
      <c r="W24" s="37" t="s">
        <v>2872</v>
      </c>
      <c r="X24" s="37" t="s">
        <v>2872</v>
      </c>
      <c r="Y24" s="37" t="s">
        <v>3826</v>
      </c>
    </row>
    <row r="25" spans="1:25" x14ac:dyDescent="0.3">
      <c r="A25" s="34">
        <v>27.5016</v>
      </c>
      <c r="B25" s="34">
        <v>26.998000000000001</v>
      </c>
      <c r="C25" s="34" t="s">
        <v>41</v>
      </c>
      <c r="D25" s="34">
        <v>27.2821</v>
      </c>
      <c r="E25" s="37">
        <v>28.1632</v>
      </c>
      <c r="F25" s="37">
        <v>28.5412</v>
      </c>
      <c r="G25" s="37" t="s">
        <v>41</v>
      </c>
      <c r="H25" s="37">
        <v>28.400400000000001</v>
      </c>
      <c r="I25" s="37" t="s">
        <v>29</v>
      </c>
      <c r="J25" s="37">
        <v>8</v>
      </c>
      <c r="K25" s="37">
        <v>8</v>
      </c>
      <c r="L25" s="37">
        <v>8</v>
      </c>
      <c r="M25" s="37">
        <v>60</v>
      </c>
      <c r="N25" s="37">
        <v>60</v>
      </c>
      <c r="O25" s="37">
        <v>60</v>
      </c>
      <c r="P25" s="37">
        <v>22.295999999999999</v>
      </c>
      <c r="Q25" s="37">
        <v>0</v>
      </c>
      <c r="R25" s="37">
        <v>90.186000000000007</v>
      </c>
      <c r="S25" s="37">
        <v>1705300000</v>
      </c>
      <c r="T25" s="37">
        <v>30</v>
      </c>
      <c r="U25" s="37">
        <v>3.7442199999999999E-3</v>
      </c>
      <c r="V25" s="37">
        <v>1.1076999999999999</v>
      </c>
      <c r="W25" s="37" t="s">
        <v>747</v>
      </c>
      <c r="X25" s="37" t="s">
        <v>747</v>
      </c>
      <c r="Y25" s="37" t="s">
        <v>748</v>
      </c>
    </row>
    <row r="26" spans="1:25" x14ac:dyDescent="0.3">
      <c r="A26" s="34">
        <v>26.315899999999999</v>
      </c>
      <c r="B26" s="34">
        <v>26.849</v>
      </c>
      <c r="C26" s="34" t="s">
        <v>41</v>
      </c>
      <c r="D26" s="34">
        <v>26.215199999999999</v>
      </c>
      <c r="E26" s="37">
        <v>27.771699999999999</v>
      </c>
      <c r="F26" s="37">
        <v>27.244900000000001</v>
      </c>
      <c r="G26" s="37">
        <v>27.110700000000001</v>
      </c>
      <c r="H26" s="37">
        <v>28.143000000000001</v>
      </c>
      <c r="I26" s="37" t="s">
        <v>29</v>
      </c>
      <c r="J26" s="37">
        <v>16</v>
      </c>
      <c r="K26" s="37">
        <v>16</v>
      </c>
      <c r="L26" s="37">
        <v>16</v>
      </c>
      <c r="M26" s="37">
        <v>31.3</v>
      </c>
      <c r="N26" s="37">
        <v>31.3</v>
      </c>
      <c r="O26" s="37">
        <v>31.3</v>
      </c>
      <c r="P26" s="37">
        <v>85.007000000000005</v>
      </c>
      <c r="Q26" s="37">
        <v>0</v>
      </c>
      <c r="R26" s="37">
        <v>105.63</v>
      </c>
      <c r="S26" s="37">
        <v>1134500000</v>
      </c>
      <c r="T26" s="37">
        <v>47</v>
      </c>
      <c r="U26" s="37">
        <v>1.95701E-2</v>
      </c>
      <c r="V26" s="37">
        <v>1.10755</v>
      </c>
      <c r="W26" s="37" t="s">
        <v>2997</v>
      </c>
      <c r="X26" s="37" t="s">
        <v>2997</v>
      </c>
      <c r="Y26" s="37" t="s">
        <v>3817</v>
      </c>
    </row>
    <row r="27" spans="1:25" x14ac:dyDescent="0.3">
      <c r="A27" s="34">
        <v>29.013400000000001</v>
      </c>
      <c r="B27" s="34">
        <v>29.008800000000001</v>
      </c>
      <c r="C27" s="34">
        <v>27.747599999999998</v>
      </c>
      <c r="D27" s="34">
        <v>28.6661</v>
      </c>
      <c r="E27" s="37">
        <v>30.0883</v>
      </c>
      <c r="F27" s="37">
        <v>30.076899999999998</v>
      </c>
      <c r="G27" s="37">
        <v>28.812000000000001</v>
      </c>
      <c r="H27" s="37">
        <v>29.793199999999999</v>
      </c>
      <c r="I27" s="37" t="s">
        <v>29</v>
      </c>
      <c r="J27" s="37">
        <v>14</v>
      </c>
      <c r="K27" s="37">
        <v>14</v>
      </c>
      <c r="L27" s="37">
        <v>14</v>
      </c>
      <c r="M27" s="37">
        <v>51.4</v>
      </c>
      <c r="N27" s="37">
        <v>51.4</v>
      </c>
      <c r="O27" s="37">
        <v>51.4</v>
      </c>
      <c r="P27" s="37">
        <v>40.441000000000003</v>
      </c>
      <c r="Q27" s="37">
        <v>0</v>
      </c>
      <c r="R27" s="37">
        <v>193.29</v>
      </c>
      <c r="S27" s="37">
        <v>5506000000</v>
      </c>
      <c r="T27" s="37">
        <v>87</v>
      </c>
      <c r="U27" s="37">
        <v>4.3198599999999997E-2</v>
      </c>
      <c r="V27" s="37">
        <v>1.08361</v>
      </c>
      <c r="W27" s="37" t="s">
        <v>852</v>
      </c>
      <c r="X27" s="37" t="s">
        <v>852</v>
      </c>
      <c r="Y27" s="37" t="s">
        <v>853</v>
      </c>
    </row>
    <row r="28" spans="1:25" x14ac:dyDescent="0.3">
      <c r="A28" s="34">
        <v>29.7225</v>
      </c>
      <c r="B28" s="34">
        <v>29.526</v>
      </c>
      <c r="C28" s="34">
        <v>28.629000000000001</v>
      </c>
      <c r="D28" s="34">
        <v>29.376999999999999</v>
      </c>
      <c r="E28" s="37">
        <v>30.432400000000001</v>
      </c>
      <c r="F28" s="37">
        <v>30.8354</v>
      </c>
      <c r="G28" s="37">
        <v>29.419599999999999</v>
      </c>
      <c r="H28" s="37">
        <v>30.804099999999998</v>
      </c>
      <c r="I28" s="37" t="s">
        <v>29</v>
      </c>
      <c r="J28" s="37">
        <v>18</v>
      </c>
      <c r="K28" s="37">
        <v>18</v>
      </c>
      <c r="L28" s="37">
        <v>18</v>
      </c>
      <c r="M28" s="37">
        <v>63.9</v>
      </c>
      <c r="N28" s="37">
        <v>63.9</v>
      </c>
      <c r="O28" s="37">
        <v>63.9</v>
      </c>
      <c r="P28" s="37">
        <v>49.186</v>
      </c>
      <c r="Q28" s="37">
        <v>0</v>
      </c>
      <c r="R28" s="37">
        <v>301.88</v>
      </c>
      <c r="S28" s="37">
        <v>9018400000</v>
      </c>
      <c r="T28" s="37">
        <v>137</v>
      </c>
      <c r="U28" s="37">
        <v>4.0854099999999997E-2</v>
      </c>
      <c r="V28" s="37">
        <v>1.05924</v>
      </c>
      <c r="W28" s="37" t="s">
        <v>1046</v>
      </c>
      <c r="X28" s="37" t="s">
        <v>1046</v>
      </c>
      <c r="Y28" s="37" t="s">
        <v>1047</v>
      </c>
    </row>
    <row r="29" spans="1:25" x14ac:dyDescent="0.3">
      <c r="A29" s="34">
        <v>25.878499999999999</v>
      </c>
      <c r="B29" s="34">
        <v>25.244</v>
      </c>
      <c r="C29" s="34">
        <v>24.484300000000001</v>
      </c>
      <c r="D29" s="34">
        <v>25.439</v>
      </c>
      <c r="E29" s="37">
        <v>26.23</v>
      </c>
      <c r="F29" s="37">
        <v>26.4133</v>
      </c>
      <c r="G29" s="37" t="s">
        <v>41</v>
      </c>
      <c r="H29" s="37">
        <v>26.2439</v>
      </c>
      <c r="I29" s="37" t="s">
        <v>29</v>
      </c>
      <c r="J29" s="37">
        <v>7</v>
      </c>
      <c r="K29" s="37">
        <v>7</v>
      </c>
      <c r="L29" s="37">
        <v>7</v>
      </c>
      <c r="M29" s="37">
        <v>24</v>
      </c>
      <c r="N29" s="37">
        <v>24</v>
      </c>
      <c r="O29" s="37">
        <v>24</v>
      </c>
      <c r="P29" s="37">
        <v>39.200000000000003</v>
      </c>
      <c r="Q29" s="37">
        <v>0</v>
      </c>
      <c r="R29" s="37">
        <v>36.414999999999999</v>
      </c>
      <c r="S29" s="37">
        <v>440480000</v>
      </c>
      <c r="T29" s="37">
        <v>29</v>
      </c>
      <c r="U29" s="37">
        <v>3.10456E-2</v>
      </c>
      <c r="V29" s="37">
        <v>1.0342899999999999</v>
      </c>
      <c r="W29" s="37" t="s">
        <v>3336</v>
      </c>
      <c r="X29" s="37" t="s">
        <v>3336</v>
      </c>
      <c r="Y29" s="37" t="s">
        <v>3827</v>
      </c>
    </row>
    <row r="30" spans="1:25" x14ac:dyDescent="0.3">
      <c r="A30" s="34">
        <v>29.017700000000001</v>
      </c>
      <c r="B30" s="34">
        <v>29.131799999999998</v>
      </c>
      <c r="C30" s="34">
        <v>27.725300000000001</v>
      </c>
      <c r="D30" s="34">
        <v>28.7819</v>
      </c>
      <c r="E30" s="37">
        <v>29.889600000000002</v>
      </c>
      <c r="F30" s="37">
        <v>29.6525</v>
      </c>
      <c r="G30" s="37">
        <v>29.205100000000002</v>
      </c>
      <c r="H30" s="37">
        <v>29.930199999999999</v>
      </c>
      <c r="I30" s="37" t="s">
        <v>29</v>
      </c>
      <c r="J30" s="37">
        <v>25</v>
      </c>
      <c r="K30" s="37">
        <v>25</v>
      </c>
      <c r="L30" s="37">
        <v>25</v>
      </c>
      <c r="M30" s="37">
        <v>30.4</v>
      </c>
      <c r="N30" s="37">
        <v>30.4</v>
      </c>
      <c r="O30" s="37">
        <v>30.4</v>
      </c>
      <c r="P30" s="37">
        <v>159.47999999999999</v>
      </c>
      <c r="Q30" s="37">
        <v>0</v>
      </c>
      <c r="R30" s="37">
        <v>249.62</v>
      </c>
      <c r="S30" s="37">
        <v>5264900000</v>
      </c>
      <c r="T30" s="37">
        <v>127</v>
      </c>
      <c r="U30" s="37">
        <v>3.2096300000000001E-2</v>
      </c>
      <c r="V30" s="37">
        <v>1.0051600000000001</v>
      </c>
      <c r="W30" s="37" t="s">
        <v>874</v>
      </c>
      <c r="X30" s="37" t="s">
        <v>874</v>
      </c>
      <c r="Y30" s="37" t="s">
        <v>875</v>
      </c>
    </row>
    <row r="31" spans="1:25" x14ac:dyDescent="0.3">
      <c r="A31" s="34">
        <v>25.310400000000001</v>
      </c>
      <c r="B31" s="34">
        <v>25.844999999999999</v>
      </c>
      <c r="C31" s="34" t="s">
        <v>41</v>
      </c>
      <c r="D31" s="34">
        <v>25.6065</v>
      </c>
      <c r="E31" s="37">
        <v>26.682700000000001</v>
      </c>
      <c r="F31" s="37">
        <v>26.456800000000001</v>
      </c>
      <c r="G31" s="37">
        <v>26.1998</v>
      </c>
      <c r="H31" s="37">
        <v>26.959099999999999</v>
      </c>
      <c r="I31" s="37" t="s">
        <v>29</v>
      </c>
      <c r="J31" s="37">
        <v>6</v>
      </c>
      <c r="K31" s="37">
        <v>6</v>
      </c>
      <c r="L31" s="37">
        <v>6</v>
      </c>
      <c r="M31" s="37">
        <v>25.2</v>
      </c>
      <c r="N31" s="37">
        <v>25.2</v>
      </c>
      <c r="O31" s="37">
        <v>25.2</v>
      </c>
      <c r="P31" s="37">
        <v>38.691000000000003</v>
      </c>
      <c r="Q31" s="37">
        <v>0</v>
      </c>
      <c r="R31" s="37">
        <v>41.076000000000001</v>
      </c>
      <c r="S31" s="37">
        <v>581640000</v>
      </c>
      <c r="T31" s="37">
        <v>18</v>
      </c>
      <c r="U31" s="37">
        <v>7.9068100000000002E-3</v>
      </c>
      <c r="V31" s="37">
        <v>0.98729599999999995</v>
      </c>
      <c r="W31" s="37" t="s">
        <v>3612</v>
      </c>
      <c r="X31" s="37" t="s">
        <v>3612</v>
      </c>
      <c r="Y31" s="37" t="s">
        <v>3828</v>
      </c>
    </row>
    <row r="32" spans="1:25" x14ac:dyDescent="0.3">
      <c r="A32" s="34">
        <v>28.0365</v>
      </c>
      <c r="B32" s="34">
        <v>28.721299999999999</v>
      </c>
      <c r="C32" s="34">
        <v>28.1815</v>
      </c>
      <c r="D32" s="34">
        <v>28.1356</v>
      </c>
      <c r="E32" s="37">
        <v>29.3904</v>
      </c>
      <c r="F32" s="37">
        <v>29.018699999999999</v>
      </c>
      <c r="G32" s="37">
        <v>29.7456</v>
      </c>
      <c r="H32" s="37">
        <v>28.8477</v>
      </c>
      <c r="I32" s="37" t="s">
        <v>29</v>
      </c>
      <c r="J32" s="37">
        <v>12</v>
      </c>
      <c r="K32" s="37">
        <v>12</v>
      </c>
      <c r="L32" s="37">
        <v>12</v>
      </c>
      <c r="M32" s="37">
        <v>51.5</v>
      </c>
      <c r="N32" s="37">
        <v>51.5</v>
      </c>
      <c r="O32" s="37">
        <v>51.5</v>
      </c>
      <c r="P32" s="37">
        <v>38.222000000000001</v>
      </c>
      <c r="Q32" s="37">
        <v>0</v>
      </c>
      <c r="R32" s="37">
        <v>145.22999999999999</v>
      </c>
      <c r="S32" s="37">
        <v>3795300000</v>
      </c>
      <c r="T32" s="37">
        <v>80</v>
      </c>
      <c r="U32" s="37">
        <v>8.08094E-3</v>
      </c>
      <c r="V32" s="37">
        <v>0.98187500000000005</v>
      </c>
      <c r="W32" s="37" t="s">
        <v>169</v>
      </c>
      <c r="X32" s="37" t="s">
        <v>169</v>
      </c>
      <c r="Y32" s="37" t="s">
        <v>170</v>
      </c>
    </row>
    <row r="33" spans="1:25" x14ac:dyDescent="0.3">
      <c r="A33" s="34">
        <v>28.310500000000001</v>
      </c>
      <c r="B33" s="34">
        <v>28.3492</v>
      </c>
      <c r="C33" s="34">
        <v>27.061499999999999</v>
      </c>
      <c r="D33" s="34">
        <v>28.156199999999998</v>
      </c>
      <c r="E33" s="37">
        <v>29.014299999999999</v>
      </c>
      <c r="F33" s="37">
        <v>29.489899999999999</v>
      </c>
      <c r="G33" s="37">
        <v>28.248799999999999</v>
      </c>
      <c r="H33" s="37">
        <v>29.048500000000001</v>
      </c>
      <c r="I33" s="37" t="s">
        <v>29</v>
      </c>
      <c r="J33" s="37">
        <v>26</v>
      </c>
      <c r="K33" s="37">
        <v>26</v>
      </c>
      <c r="L33" s="37">
        <v>26</v>
      </c>
      <c r="M33" s="37">
        <v>24</v>
      </c>
      <c r="N33" s="37">
        <v>24</v>
      </c>
      <c r="O33" s="37">
        <v>24</v>
      </c>
      <c r="P33" s="37">
        <v>187.78</v>
      </c>
      <c r="Q33" s="37">
        <v>0</v>
      </c>
      <c r="R33" s="37">
        <v>313.07</v>
      </c>
      <c r="S33" s="37">
        <v>3354500000</v>
      </c>
      <c r="T33" s="37">
        <v>91</v>
      </c>
      <c r="U33" s="37">
        <v>4.9474999999999998E-2</v>
      </c>
      <c r="V33" s="37">
        <v>0.98105699999999996</v>
      </c>
      <c r="W33" s="37" t="s">
        <v>3558</v>
      </c>
      <c r="X33" s="37" t="s">
        <v>3558</v>
      </c>
      <c r="Y33" s="37" t="s">
        <v>3829</v>
      </c>
    </row>
    <row r="34" spans="1:25" x14ac:dyDescent="0.3">
      <c r="A34" s="34">
        <v>26.813500000000001</v>
      </c>
      <c r="B34" s="34">
        <v>27.0745</v>
      </c>
      <c r="C34" s="34">
        <v>26.273599999999998</v>
      </c>
      <c r="D34" s="34">
        <v>26.827000000000002</v>
      </c>
      <c r="E34" s="37">
        <v>27.887</v>
      </c>
      <c r="F34" s="37">
        <v>27.778700000000001</v>
      </c>
      <c r="G34" s="37">
        <v>27.693300000000001</v>
      </c>
      <c r="H34" s="37">
        <v>27.520199999999999</v>
      </c>
      <c r="I34" s="37" t="s">
        <v>29</v>
      </c>
      <c r="J34" s="37">
        <v>9</v>
      </c>
      <c r="K34" s="37">
        <v>9</v>
      </c>
      <c r="L34" s="37">
        <v>9</v>
      </c>
      <c r="M34" s="37">
        <v>25.2</v>
      </c>
      <c r="N34" s="37">
        <v>25.2</v>
      </c>
      <c r="O34" s="37">
        <v>25.2</v>
      </c>
      <c r="P34" s="37">
        <v>56.722999999999999</v>
      </c>
      <c r="Q34" s="37">
        <v>0</v>
      </c>
      <c r="R34" s="37">
        <v>65.807000000000002</v>
      </c>
      <c r="S34" s="37">
        <v>1340900000</v>
      </c>
      <c r="T34" s="37">
        <v>37</v>
      </c>
      <c r="U34" s="37">
        <v>1.9467099999999999E-3</v>
      </c>
      <c r="V34" s="37">
        <v>0.97267099999999995</v>
      </c>
      <c r="W34" s="37" t="s">
        <v>3116</v>
      </c>
      <c r="X34" s="37" t="s">
        <v>3116</v>
      </c>
      <c r="Y34" s="37" t="s">
        <v>3830</v>
      </c>
    </row>
    <row r="35" spans="1:25" x14ac:dyDescent="0.3">
      <c r="A35" s="34">
        <v>26.019300000000001</v>
      </c>
      <c r="B35" s="34">
        <v>26.582000000000001</v>
      </c>
      <c r="C35" s="34">
        <v>25.502600000000001</v>
      </c>
      <c r="D35" s="34">
        <v>26.348700000000001</v>
      </c>
      <c r="E35" s="37">
        <v>26.915400000000002</v>
      </c>
      <c r="F35" s="37">
        <v>27.424299999999999</v>
      </c>
      <c r="G35" s="37">
        <v>26.616099999999999</v>
      </c>
      <c r="H35" s="37">
        <v>27.383199999999999</v>
      </c>
      <c r="I35" s="37" t="s">
        <v>29</v>
      </c>
      <c r="J35" s="37">
        <v>9</v>
      </c>
      <c r="K35" s="37">
        <v>9</v>
      </c>
      <c r="L35" s="37">
        <v>9</v>
      </c>
      <c r="M35" s="37">
        <v>45.5</v>
      </c>
      <c r="N35" s="37">
        <v>45.5</v>
      </c>
      <c r="O35" s="37">
        <v>45.5</v>
      </c>
      <c r="P35" s="37">
        <v>37.906999999999996</v>
      </c>
      <c r="Q35" s="37">
        <v>0</v>
      </c>
      <c r="R35" s="37">
        <v>51.521000000000001</v>
      </c>
      <c r="S35" s="37">
        <v>904080000</v>
      </c>
      <c r="T35" s="37">
        <v>31</v>
      </c>
      <c r="U35" s="37">
        <v>1.87178E-2</v>
      </c>
      <c r="V35" s="37">
        <v>0.97157000000000004</v>
      </c>
      <c r="W35" s="37" t="s">
        <v>3586</v>
      </c>
      <c r="X35" s="37" t="s">
        <v>3586</v>
      </c>
      <c r="Y35" s="37" t="s">
        <v>3831</v>
      </c>
    </row>
    <row r="36" spans="1:25" x14ac:dyDescent="0.3">
      <c r="A36" s="34">
        <v>29.9848</v>
      </c>
      <c r="B36" s="34">
        <v>29.784099999999999</v>
      </c>
      <c r="C36" s="34">
        <v>29.028400000000001</v>
      </c>
      <c r="D36" s="34">
        <v>29.4282</v>
      </c>
      <c r="E36" s="37">
        <v>30.509</v>
      </c>
      <c r="F36" s="37">
        <v>30.625699999999998</v>
      </c>
      <c r="G36" s="37">
        <v>30.131399999999999</v>
      </c>
      <c r="H36" s="37">
        <v>30.842300000000002</v>
      </c>
      <c r="I36" s="37" t="s">
        <v>29</v>
      </c>
      <c r="J36" s="37">
        <v>33</v>
      </c>
      <c r="K36" s="37">
        <v>33</v>
      </c>
      <c r="L36" s="37">
        <v>33</v>
      </c>
      <c r="M36" s="37">
        <v>43</v>
      </c>
      <c r="N36" s="37">
        <v>43</v>
      </c>
      <c r="O36" s="37">
        <v>43</v>
      </c>
      <c r="P36" s="37">
        <v>115.19</v>
      </c>
      <c r="Q36" s="37">
        <v>0</v>
      </c>
      <c r="R36" s="37">
        <v>272.58999999999997</v>
      </c>
      <c r="S36" s="37">
        <v>9580100000</v>
      </c>
      <c r="T36" s="37">
        <v>175</v>
      </c>
      <c r="U36" s="37">
        <v>9.3159799999999997E-3</v>
      </c>
      <c r="V36" s="37">
        <v>0.97068600000000005</v>
      </c>
      <c r="W36" s="37" t="s">
        <v>809</v>
      </c>
      <c r="X36" s="37" t="s">
        <v>809</v>
      </c>
      <c r="Y36" s="37" t="s">
        <v>810</v>
      </c>
    </row>
    <row r="37" spans="1:25" x14ac:dyDescent="0.3">
      <c r="A37" s="34">
        <v>29.753499999999999</v>
      </c>
      <c r="B37" s="34">
        <v>29.4771</v>
      </c>
      <c r="C37" s="34">
        <v>29.140999999999998</v>
      </c>
      <c r="D37" s="34">
        <v>29.552700000000002</v>
      </c>
      <c r="E37" s="37">
        <v>30.5015</v>
      </c>
      <c r="F37" s="37">
        <v>30.695799999999998</v>
      </c>
      <c r="G37" s="37">
        <v>30.299499999999998</v>
      </c>
      <c r="H37" s="37">
        <v>30.2852</v>
      </c>
      <c r="I37" s="37" t="s">
        <v>29</v>
      </c>
      <c r="J37" s="37">
        <v>32</v>
      </c>
      <c r="K37" s="37">
        <v>32</v>
      </c>
      <c r="L37" s="37">
        <v>32</v>
      </c>
      <c r="M37" s="37">
        <v>60.6</v>
      </c>
      <c r="N37" s="37">
        <v>60.6</v>
      </c>
      <c r="O37" s="37">
        <v>60.6</v>
      </c>
      <c r="P37" s="37">
        <v>71.796000000000006</v>
      </c>
      <c r="Q37" s="37">
        <v>0</v>
      </c>
      <c r="R37" s="37">
        <v>295.37</v>
      </c>
      <c r="S37" s="37">
        <v>8852500000</v>
      </c>
      <c r="T37" s="37">
        <v>154</v>
      </c>
      <c r="U37" s="37">
        <v>9.4616299999999997E-4</v>
      </c>
      <c r="V37" s="37">
        <v>0.964418</v>
      </c>
      <c r="W37" s="37" t="s">
        <v>3180</v>
      </c>
      <c r="X37" s="37" t="s">
        <v>3180</v>
      </c>
      <c r="Y37" s="37" t="s">
        <v>3832</v>
      </c>
    </row>
    <row r="38" spans="1:25" x14ac:dyDescent="0.3">
      <c r="A38" s="34">
        <v>24.4986</v>
      </c>
      <c r="B38" s="34">
        <v>24.47</v>
      </c>
      <c r="C38" s="34" t="s">
        <v>41</v>
      </c>
      <c r="D38" s="34">
        <v>24.3047</v>
      </c>
      <c r="E38" s="37">
        <v>25.345800000000001</v>
      </c>
      <c r="F38" s="37">
        <v>25.437200000000001</v>
      </c>
      <c r="G38" s="37" t="s">
        <v>41</v>
      </c>
      <c r="H38" s="37">
        <v>25.3719</v>
      </c>
      <c r="I38" s="37" t="s">
        <v>29</v>
      </c>
      <c r="J38" s="37">
        <v>6</v>
      </c>
      <c r="K38" s="37">
        <v>6</v>
      </c>
      <c r="L38" s="37">
        <v>6</v>
      </c>
      <c r="M38" s="37">
        <v>22.4</v>
      </c>
      <c r="N38" s="37">
        <v>22.4</v>
      </c>
      <c r="O38" s="37">
        <v>22.4</v>
      </c>
      <c r="P38" s="37">
        <v>37.633000000000003</v>
      </c>
      <c r="Q38" s="37">
        <v>0</v>
      </c>
      <c r="R38" s="37">
        <v>65.298000000000002</v>
      </c>
      <c r="S38" s="37">
        <v>226210000</v>
      </c>
      <c r="T38" s="37">
        <v>17</v>
      </c>
      <c r="U38" s="37">
        <v>1.3178500000000001E-4</v>
      </c>
      <c r="V38" s="37">
        <v>0.96052099999999996</v>
      </c>
      <c r="W38" s="37" t="s">
        <v>351</v>
      </c>
      <c r="X38" s="37" t="s">
        <v>351</v>
      </c>
      <c r="Y38" s="37" t="s">
        <v>91</v>
      </c>
    </row>
    <row r="39" spans="1:25" x14ac:dyDescent="0.3">
      <c r="A39" s="34">
        <v>29.358000000000001</v>
      </c>
      <c r="B39" s="34">
        <v>28.967600000000001</v>
      </c>
      <c r="C39" s="34">
        <v>28.4773</v>
      </c>
      <c r="D39" s="34">
        <v>28.853100000000001</v>
      </c>
      <c r="E39" s="37">
        <v>29.800999999999998</v>
      </c>
      <c r="F39" s="37">
        <v>30.4071</v>
      </c>
      <c r="G39" s="37">
        <v>28.9253</v>
      </c>
      <c r="H39" s="37">
        <v>30.337299999999999</v>
      </c>
      <c r="I39" s="37" t="s">
        <v>29</v>
      </c>
      <c r="J39" s="37">
        <v>24</v>
      </c>
      <c r="K39" s="37">
        <v>24</v>
      </c>
      <c r="L39" s="37">
        <v>22</v>
      </c>
      <c r="M39" s="37">
        <v>21.3</v>
      </c>
      <c r="N39" s="37">
        <v>21.3</v>
      </c>
      <c r="O39" s="37">
        <v>20.2</v>
      </c>
      <c r="P39" s="37">
        <v>180.09</v>
      </c>
      <c r="Q39" s="37">
        <v>0</v>
      </c>
      <c r="R39" s="37">
        <v>166.71</v>
      </c>
      <c r="S39" s="37">
        <v>6483500000</v>
      </c>
      <c r="T39" s="37">
        <v>110</v>
      </c>
      <c r="U39" s="37">
        <v>4.8889299999999997E-2</v>
      </c>
      <c r="V39" s="37">
        <v>0.953681</v>
      </c>
      <c r="W39" s="37" t="s">
        <v>3415</v>
      </c>
      <c r="X39" s="37" t="s">
        <v>3415</v>
      </c>
      <c r="Y39" s="37" t="s">
        <v>3833</v>
      </c>
    </row>
    <row r="40" spans="1:25" x14ac:dyDescent="0.3">
      <c r="A40" s="34">
        <v>30.277200000000001</v>
      </c>
      <c r="B40" s="34">
        <v>30.371600000000001</v>
      </c>
      <c r="C40" s="34">
        <v>31.2043</v>
      </c>
      <c r="D40" s="34">
        <v>30.445399999999999</v>
      </c>
      <c r="E40" s="37">
        <v>31.535799999999998</v>
      </c>
      <c r="F40" s="37">
        <v>31.09</v>
      </c>
      <c r="G40" s="37">
        <v>31.7027</v>
      </c>
      <c r="H40" s="37">
        <v>31.7821</v>
      </c>
      <c r="I40" s="37" t="s">
        <v>29</v>
      </c>
      <c r="J40" s="37">
        <v>11</v>
      </c>
      <c r="K40" s="37">
        <v>11</v>
      </c>
      <c r="L40" s="37">
        <v>11</v>
      </c>
      <c r="M40" s="37">
        <v>44.2</v>
      </c>
      <c r="N40" s="37">
        <v>44.2</v>
      </c>
      <c r="O40" s="37">
        <v>44.2</v>
      </c>
      <c r="P40" s="37">
        <v>39.225000000000001</v>
      </c>
      <c r="Q40" s="37">
        <v>0</v>
      </c>
      <c r="R40" s="37">
        <v>75.167000000000002</v>
      </c>
      <c r="S40" s="37">
        <v>18369000000</v>
      </c>
      <c r="T40" s="37">
        <v>86</v>
      </c>
      <c r="U40" s="37">
        <v>1.10443E-2</v>
      </c>
      <c r="V40" s="37">
        <v>0.95303899999999997</v>
      </c>
      <c r="W40" s="37" t="s">
        <v>1420</v>
      </c>
      <c r="X40" s="37" t="s">
        <v>1420</v>
      </c>
      <c r="Y40" s="37" t="s">
        <v>1421</v>
      </c>
    </row>
    <row r="41" spans="1:25" x14ac:dyDescent="0.3">
      <c r="A41" s="34">
        <v>26.5746</v>
      </c>
      <c r="B41" s="34">
        <v>25.7242</v>
      </c>
      <c r="C41" s="34">
        <v>25.221399999999999</v>
      </c>
      <c r="D41" s="34">
        <v>25.853400000000001</v>
      </c>
      <c r="E41" s="37">
        <v>26.7867</v>
      </c>
      <c r="F41" s="37">
        <v>26.4376</v>
      </c>
      <c r="G41" s="37">
        <v>27.1418</v>
      </c>
      <c r="H41" s="37">
        <v>26.819600000000001</v>
      </c>
      <c r="I41" s="37" t="s">
        <v>29</v>
      </c>
      <c r="J41" s="37">
        <v>10</v>
      </c>
      <c r="K41" s="37">
        <v>10</v>
      </c>
      <c r="L41" s="37">
        <v>10</v>
      </c>
      <c r="M41" s="37">
        <v>6.4</v>
      </c>
      <c r="N41" s="37">
        <v>6.4</v>
      </c>
      <c r="O41" s="37">
        <v>6.4</v>
      </c>
      <c r="P41" s="37">
        <v>253.59</v>
      </c>
      <c r="Q41" s="37">
        <v>0</v>
      </c>
      <c r="R41" s="37">
        <v>43.963999999999999</v>
      </c>
      <c r="S41" s="37">
        <v>721990000</v>
      </c>
      <c r="T41" s="37">
        <v>27</v>
      </c>
      <c r="U41" s="37">
        <v>2.2998999999999999E-2</v>
      </c>
      <c r="V41" s="37">
        <v>0.95300300000000004</v>
      </c>
      <c r="W41" s="37" t="s">
        <v>3589</v>
      </c>
      <c r="X41" s="37" t="s">
        <v>3589</v>
      </c>
      <c r="Y41" s="37" t="s">
        <v>3834</v>
      </c>
    </row>
    <row r="42" spans="1:25" x14ac:dyDescent="0.3">
      <c r="A42" s="34">
        <v>32.979500000000002</v>
      </c>
      <c r="B42" s="34">
        <v>33.1128</v>
      </c>
      <c r="C42" s="34">
        <v>31.858599999999999</v>
      </c>
      <c r="D42" s="34">
        <v>32.985900000000001</v>
      </c>
      <c r="E42" s="37">
        <v>33.873199999999997</v>
      </c>
      <c r="F42" s="37">
        <v>33.7059</v>
      </c>
      <c r="G42" s="37">
        <v>33.239199999999997</v>
      </c>
      <c r="H42" s="37">
        <v>33.926600000000001</v>
      </c>
      <c r="I42" s="37" t="s">
        <v>29</v>
      </c>
      <c r="J42" s="37">
        <v>25</v>
      </c>
      <c r="K42" s="37">
        <v>16</v>
      </c>
      <c r="L42" s="37">
        <v>16</v>
      </c>
      <c r="M42" s="37">
        <v>63.4</v>
      </c>
      <c r="N42" s="37">
        <v>48.5</v>
      </c>
      <c r="O42" s="37">
        <v>48.5</v>
      </c>
      <c r="P42" s="37">
        <v>43.828000000000003</v>
      </c>
      <c r="Q42" s="37">
        <v>0</v>
      </c>
      <c r="R42" s="37">
        <v>295.57</v>
      </c>
      <c r="S42" s="37">
        <v>89022000000</v>
      </c>
      <c r="T42" s="37">
        <v>256</v>
      </c>
      <c r="U42" s="37">
        <v>2.8672400000000001E-2</v>
      </c>
      <c r="V42" s="37">
        <v>0.95203000000000004</v>
      </c>
      <c r="W42" s="37" t="s">
        <v>889</v>
      </c>
      <c r="X42" s="37" t="s">
        <v>889</v>
      </c>
      <c r="Y42" s="37" t="s">
        <v>890</v>
      </c>
    </row>
    <row r="43" spans="1:25" x14ac:dyDescent="0.3">
      <c r="A43" s="34">
        <v>30.480799999999999</v>
      </c>
      <c r="B43" s="34">
        <v>30.2729</v>
      </c>
      <c r="C43" s="34">
        <v>29.5928</v>
      </c>
      <c r="D43" s="34">
        <v>30.180900000000001</v>
      </c>
      <c r="E43" s="37">
        <v>31.2437</v>
      </c>
      <c r="F43" s="37">
        <v>31.463799999999999</v>
      </c>
      <c r="G43" s="37">
        <v>30.4269</v>
      </c>
      <c r="H43" s="37">
        <v>31.166499999999999</v>
      </c>
      <c r="I43" s="37" t="s">
        <v>29</v>
      </c>
      <c r="J43" s="37">
        <v>18</v>
      </c>
      <c r="K43" s="37">
        <v>18</v>
      </c>
      <c r="L43" s="37">
        <v>18</v>
      </c>
      <c r="M43" s="37">
        <v>69.3</v>
      </c>
      <c r="N43" s="37">
        <v>69.3</v>
      </c>
      <c r="O43" s="37">
        <v>69.3</v>
      </c>
      <c r="P43" s="37">
        <v>37.015000000000001</v>
      </c>
      <c r="Q43" s="37">
        <v>0</v>
      </c>
      <c r="R43" s="37">
        <v>221.33</v>
      </c>
      <c r="S43" s="37">
        <v>14329000000</v>
      </c>
      <c r="T43" s="37">
        <v>202</v>
      </c>
      <c r="U43" s="37">
        <v>1.85881E-2</v>
      </c>
      <c r="V43" s="37">
        <v>0.94339600000000001</v>
      </c>
      <c r="W43" s="37" t="s">
        <v>625</v>
      </c>
      <c r="X43" s="37" t="s">
        <v>625</v>
      </c>
      <c r="Y43" s="37" t="s">
        <v>626</v>
      </c>
    </row>
    <row r="44" spans="1:25" x14ac:dyDescent="0.3">
      <c r="A44" s="34">
        <v>28.366900000000001</v>
      </c>
      <c r="B44" s="34">
        <v>28.263500000000001</v>
      </c>
      <c r="C44" s="34">
        <v>27.448</v>
      </c>
      <c r="D44" s="34">
        <v>28.098800000000001</v>
      </c>
      <c r="E44" s="37">
        <v>29.230699999999999</v>
      </c>
      <c r="F44" s="37">
        <v>29.2943</v>
      </c>
      <c r="G44" s="37">
        <v>28.1661</v>
      </c>
      <c r="H44" s="37">
        <v>29.256799999999998</v>
      </c>
      <c r="I44" s="37" t="s">
        <v>29</v>
      </c>
      <c r="J44" s="37">
        <v>33</v>
      </c>
      <c r="K44" s="37">
        <v>33</v>
      </c>
      <c r="L44" s="37">
        <v>33</v>
      </c>
      <c r="M44" s="37">
        <v>44</v>
      </c>
      <c r="N44" s="37">
        <v>44</v>
      </c>
      <c r="O44" s="37">
        <v>44</v>
      </c>
      <c r="P44" s="37">
        <v>123.9</v>
      </c>
      <c r="Q44" s="37">
        <v>0</v>
      </c>
      <c r="R44" s="37">
        <v>300.37</v>
      </c>
      <c r="S44" s="37">
        <v>3466800000</v>
      </c>
      <c r="T44" s="37">
        <v>128</v>
      </c>
      <c r="U44" s="37">
        <v>3.3335200000000002E-2</v>
      </c>
      <c r="V44" s="37">
        <v>0.94267800000000002</v>
      </c>
      <c r="W44" s="37" t="s">
        <v>1363</v>
      </c>
      <c r="X44" s="37" t="s">
        <v>1363</v>
      </c>
      <c r="Y44" s="37" t="s">
        <v>1364</v>
      </c>
    </row>
    <row r="45" spans="1:25" x14ac:dyDescent="0.3">
      <c r="A45" s="34">
        <v>25.412199999999999</v>
      </c>
      <c r="B45" s="34">
        <v>25.595500000000001</v>
      </c>
      <c r="C45" s="34">
        <v>24.8902</v>
      </c>
      <c r="D45" s="34">
        <v>25.1828</v>
      </c>
      <c r="E45" s="37">
        <v>26.4908</v>
      </c>
      <c r="F45" s="37">
        <v>26.909300000000002</v>
      </c>
      <c r="G45" s="37">
        <v>25.273299999999999</v>
      </c>
      <c r="H45" s="37">
        <v>26.161100000000001</v>
      </c>
      <c r="I45" s="37" t="s">
        <v>29</v>
      </c>
      <c r="J45" s="37">
        <v>4</v>
      </c>
      <c r="K45" s="37">
        <v>4</v>
      </c>
      <c r="L45" s="37">
        <v>4</v>
      </c>
      <c r="M45" s="37">
        <v>6.2</v>
      </c>
      <c r="N45" s="37">
        <v>6.2</v>
      </c>
      <c r="O45" s="37">
        <v>6.2</v>
      </c>
      <c r="P45" s="37">
        <v>106.23</v>
      </c>
      <c r="Q45" s="37">
        <v>0</v>
      </c>
      <c r="R45" s="37">
        <v>43.381</v>
      </c>
      <c r="S45" s="37">
        <v>505840000</v>
      </c>
      <c r="T45" s="37">
        <v>18</v>
      </c>
      <c r="U45" s="37">
        <v>4.81573E-2</v>
      </c>
      <c r="V45" s="37">
        <v>0.93841699999999995</v>
      </c>
      <c r="W45" s="37" t="s">
        <v>3089</v>
      </c>
      <c r="X45" s="37" t="s">
        <v>3089</v>
      </c>
      <c r="Y45" s="37" t="s">
        <v>3835</v>
      </c>
    </row>
    <row r="46" spans="1:25" x14ac:dyDescent="0.3">
      <c r="A46" s="34">
        <v>29.340499999999999</v>
      </c>
      <c r="B46" s="34">
        <v>29.717700000000001</v>
      </c>
      <c r="C46" s="34">
        <v>28.4283</v>
      </c>
      <c r="D46" s="34">
        <v>29.185600000000001</v>
      </c>
      <c r="E46" s="37">
        <v>30.284800000000001</v>
      </c>
      <c r="F46" s="37">
        <v>30.006499999999999</v>
      </c>
      <c r="G46" s="37">
        <v>29.817399999999999</v>
      </c>
      <c r="H46" s="37">
        <v>30.293099999999999</v>
      </c>
      <c r="I46" s="37" t="s">
        <v>29</v>
      </c>
      <c r="J46" s="37">
        <v>11</v>
      </c>
      <c r="K46" s="37">
        <v>11</v>
      </c>
      <c r="L46" s="37">
        <v>11</v>
      </c>
      <c r="M46" s="37">
        <v>45.8</v>
      </c>
      <c r="N46" s="37">
        <v>45.8</v>
      </c>
      <c r="O46" s="37">
        <v>45.8</v>
      </c>
      <c r="P46" s="37">
        <v>31.376999999999999</v>
      </c>
      <c r="Q46" s="37">
        <v>0</v>
      </c>
      <c r="R46" s="37">
        <v>170.51</v>
      </c>
      <c r="S46" s="37">
        <v>7040900000</v>
      </c>
      <c r="T46" s="37">
        <v>87</v>
      </c>
      <c r="U46" s="37">
        <v>1.9361300000000001E-2</v>
      </c>
      <c r="V46" s="37">
        <v>0.93243299999999996</v>
      </c>
      <c r="W46" s="37" t="s">
        <v>672</v>
      </c>
      <c r="X46" s="37" t="s">
        <v>672</v>
      </c>
      <c r="Y46" s="37" t="s">
        <v>673</v>
      </c>
    </row>
    <row r="47" spans="1:25" x14ac:dyDescent="0.3">
      <c r="A47" s="34">
        <v>34.619100000000003</v>
      </c>
      <c r="B47" s="34">
        <v>34.6295</v>
      </c>
      <c r="C47" s="34">
        <v>33.989100000000001</v>
      </c>
      <c r="D47" s="34">
        <v>34.259799999999998</v>
      </c>
      <c r="E47" s="37">
        <v>35.609699999999997</v>
      </c>
      <c r="F47" s="37">
        <v>35.154800000000002</v>
      </c>
      <c r="G47" s="37">
        <v>35.430799999999998</v>
      </c>
      <c r="H47" s="37">
        <v>35.029200000000003</v>
      </c>
      <c r="I47" s="37" t="s">
        <v>29</v>
      </c>
      <c r="J47" s="37">
        <v>84</v>
      </c>
      <c r="K47" s="37">
        <v>84</v>
      </c>
      <c r="L47" s="37">
        <v>79</v>
      </c>
      <c r="M47" s="37">
        <v>58.6</v>
      </c>
      <c r="N47" s="37">
        <v>58.6</v>
      </c>
      <c r="O47" s="37">
        <v>56.9</v>
      </c>
      <c r="P47" s="37">
        <v>202.06</v>
      </c>
      <c r="Q47" s="37">
        <v>0</v>
      </c>
      <c r="R47" s="37">
        <v>323.31</v>
      </c>
      <c r="S47" s="37">
        <v>259530000000</v>
      </c>
      <c r="T47" s="37">
        <v>932</v>
      </c>
      <c r="U47" s="37">
        <v>3.7174999999999999E-3</v>
      </c>
      <c r="V47" s="37">
        <v>0.93179800000000002</v>
      </c>
      <c r="W47" s="37" t="s">
        <v>1459</v>
      </c>
      <c r="X47" s="37" t="s">
        <v>1459</v>
      </c>
      <c r="Y47" s="37" t="s">
        <v>1460</v>
      </c>
    </row>
    <row r="48" spans="1:25" x14ac:dyDescent="0.3">
      <c r="A48" s="34">
        <v>24.619299999999999</v>
      </c>
      <c r="B48" s="34">
        <v>24.563700000000001</v>
      </c>
      <c r="C48" s="34">
        <v>24.238499999999998</v>
      </c>
      <c r="D48" s="34">
        <v>24.632300000000001</v>
      </c>
      <c r="E48" s="37">
        <v>25.321300000000001</v>
      </c>
      <c r="F48" s="37">
        <v>25.308199999999999</v>
      </c>
      <c r="G48" s="37">
        <v>25.846299999999999</v>
      </c>
      <c r="H48" s="37">
        <v>25.173400000000001</v>
      </c>
      <c r="I48" s="37" t="s">
        <v>29</v>
      </c>
      <c r="J48" s="37">
        <v>7</v>
      </c>
      <c r="K48" s="37">
        <v>7</v>
      </c>
      <c r="L48" s="37">
        <v>7</v>
      </c>
      <c r="M48" s="37">
        <v>9.3000000000000007</v>
      </c>
      <c r="N48" s="37">
        <v>9.3000000000000007</v>
      </c>
      <c r="O48" s="37">
        <v>9.3000000000000007</v>
      </c>
      <c r="P48" s="37">
        <v>116.38</v>
      </c>
      <c r="Q48" s="37">
        <v>0</v>
      </c>
      <c r="R48" s="37">
        <v>32.933999999999997</v>
      </c>
      <c r="S48" s="37">
        <v>275720000</v>
      </c>
      <c r="T48" s="37">
        <v>28</v>
      </c>
      <c r="U48" s="37">
        <v>2.1508E-3</v>
      </c>
      <c r="V48" s="37">
        <v>0.89890099999999995</v>
      </c>
      <c r="W48" s="37" t="s">
        <v>183</v>
      </c>
      <c r="X48" s="37" t="s">
        <v>183</v>
      </c>
      <c r="Y48" s="37" t="s">
        <v>184</v>
      </c>
    </row>
    <row r="49" spans="1:25" x14ac:dyDescent="0.3">
      <c r="A49" s="34">
        <v>31.3432</v>
      </c>
      <c r="B49" s="34">
        <v>31.440799999999999</v>
      </c>
      <c r="C49" s="34">
        <v>30.4422</v>
      </c>
      <c r="D49" s="34">
        <v>31.134699999999999</v>
      </c>
      <c r="E49" s="37">
        <v>32.165700000000001</v>
      </c>
      <c r="F49" s="37">
        <v>32.376300000000001</v>
      </c>
      <c r="G49" s="37">
        <v>31.1417</v>
      </c>
      <c r="H49" s="37">
        <v>32.242400000000004</v>
      </c>
      <c r="I49" s="37" t="s">
        <v>29</v>
      </c>
      <c r="J49" s="37">
        <v>28</v>
      </c>
      <c r="K49" s="37">
        <v>28</v>
      </c>
      <c r="L49" s="37">
        <v>23</v>
      </c>
      <c r="M49" s="37">
        <v>72.8</v>
      </c>
      <c r="N49" s="37">
        <v>72.8</v>
      </c>
      <c r="O49" s="37">
        <v>63.3</v>
      </c>
      <c r="P49" s="37">
        <v>46.874000000000002</v>
      </c>
      <c r="Q49" s="37">
        <v>0</v>
      </c>
      <c r="R49" s="37">
        <v>323.31</v>
      </c>
      <c r="S49" s="37">
        <v>28292000000</v>
      </c>
      <c r="T49" s="37">
        <v>209</v>
      </c>
      <c r="U49" s="37">
        <v>4.89471E-2</v>
      </c>
      <c r="V49" s="37">
        <v>0.89129499999999995</v>
      </c>
      <c r="W49" s="37" t="s">
        <v>1266</v>
      </c>
      <c r="X49" s="37" t="s">
        <v>1266</v>
      </c>
      <c r="Y49" s="37" t="s">
        <v>571</v>
      </c>
    </row>
    <row r="50" spans="1:25" x14ac:dyDescent="0.3">
      <c r="A50" s="34">
        <v>24.101299999999998</v>
      </c>
      <c r="B50" s="34">
        <v>23.728000000000002</v>
      </c>
      <c r="C50" s="34">
        <v>23.924399999999999</v>
      </c>
      <c r="D50" s="34" t="s">
        <v>41</v>
      </c>
      <c r="E50" s="37">
        <v>24.2758</v>
      </c>
      <c r="F50" s="37">
        <v>25.1418</v>
      </c>
      <c r="G50" s="37" t="s">
        <v>41</v>
      </c>
      <c r="H50" s="37">
        <v>24.9893</v>
      </c>
      <c r="I50" s="37" t="s">
        <v>29</v>
      </c>
      <c r="J50" s="37">
        <v>2</v>
      </c>
      <c r="K50" s="37">
        <v>2</v>
      </c>
      <c r="L50" s="37">
        <v>2</v>
      </c>
      <c r="M50" s="37">
        <v>10.3</v>
      </c>
      <c r="N50" s="37">
        <v>10.3</v>
      </c>
      <c r="O50" s="37">
        <v>10.3</v>
      </c>
      <c r="P50" s="37">
        <v>50.109000000000002</v>
      </c>
      <c r="Q50" s="37">
        <v>0</v>
      </c>
      <c r="R50" s="37">
        <v>10.736000000000001</v>
      </c>
      <c r="S50" s="37">
        <v>151110000</v>
      </c>
      <c r="T50" s="37">
        <v>12</v>
      </c>
      <c r="U50" s="37">
        <v>3.7210100000000003E-2</v>
      </c>
      <c r="V50" s="37">
        <v>0.88440099999999999</v>
      </c>
      <c r="W50" s="37" t="s">
        <v>2823</v>
      </c>
      <c r="X50" s="37" t="s">
        <v>2823</v>
      </c>
      <c r="Y50" s="37" t="s">
        <v>3836</v>
      </c>
    </row>
    <row r="51" spans="1:25" x14ac:dyDescent="0.3">
      <c r="A51" s="34">
        <v>33.1252</v>
      </c>
      <c r="B51" s="34">
        <v>33.199800000000003</v>
      </c>
      <c r="C51" s="34">
        <v>34.027500000000003</v>
      </c>
      <c r="D51" s="34">
        <v>33.240099999999998</v>
      </c>
      <c r="E51" s="37">
        <v>34.347999999999999</v>
      </c>
      <c r="F51" s="37">
        <v>33.903500000000001</v>
      </c>
      <c r="G51" s="37">
        <v>34.877200000000002</v>
      </c>
      <c r="H51" s="37">
        <v>33.996200000000002</v>
      </c>
      <c r="I51" s="37" t="s">
        <v>29</v>
      </c>
      <c r="J51" s="37">
        <v>53</v>
      </c>
      <c r="K51" s="37">
        <v>53</v>
      </c>
      <c r="L51" s="37">
        <v>53</v>
      </c>
      <c r="M51" s="37">
        <v>63.4</v>
      </c>
      <c r="N51" s="37">
        <v>63.4</v>
      </c>
      <c r="O51" s="37">
        <v>63.4</v>
      </c>
      <c r="P51" s="37">
        <v>118.28</v>
      </c>
      <c r="Q51" s="37">
        <v>0</v>
      </c>
      <c r="R51" s="37">
        <v>323.31</v>
      </c>
      <c r="S51" s="37">
        <v>127090000000</v>
      </c>
      <c r="T51" s="37">
        <v>609</v>
      </c>
      <c r="U51" s="37">
        <v>2.7607300000000001E-2</v>
      </c>
      <c r="V51" s="37">
        <v>0.88308500000000001</v>
      </c>
      <c r="W51" s="37" t="s">
        <v>1378</v>
      </c>
      <c r="X51" s="37" t="s">
        <v>1378</v>
      </c>
      <c r="Y51" s="37" t="s">
        <v>1379</v>
      </c>
    </row>
    <row r="52" spans="1:25" x14ac:dyDescent="0.3">
      <c r="A52" s="34">
        <v>29.051100000000002</v>
      </c>
      <c r="B52" s="34">
        <v>29.090900000000001</v>
      </c>
      <c r="C52" s="34">
        <v>28.561900000000001</v>
      </c>
      <c r="D52" s="34">
        <v>28.695599999999999</v>
      </c>
      <c r="E52" s="37">
        <v>29.820599999999999</v>
      </c>
      <c r="F52" s="37">
        <v>29.6617</v>
      </c>
      <c r="G52" s="37">
        <v>29.523499999999999</v>
      </c>
      <c r="H52" s="37">
        <v>29.898700000000002</v>
      </c>
      <c r="I52" s="37" t="s">
        <v>29</v>
      </c>
      <c r="J52" s="37">
        <v>20</v>
      </c>
      <c r="K52" s="37">
        <v>20</v>
      </c>
      <c r="L52" s="37">
        <v>20</v>
      </c>
      <c r="M52" s="37">
        <v>57.8</v>
      </c>
      <c r="N52" s="37">
        <v>57.8</v>
      </c>
      <c r="O52" s="37">
        <v>57.8</v>
      </c>
      <c r="P52" s="37">
        <v>46.991</v>
      </c>
      <c r="Q52" s="37">
        <v>0</v>
      </c>
      <c r="R52" s="37">
        <v>176.56</v>
      </c>
      <c r="S52" s="37">
        <v>5450300000</v>
      </c>
      <c r="T52" s="37">
        <v>100</v>
      </c>
      <c r="U52" s="37">
        <v>1.3260500000000001E-3</v>
      </c>
      <c r="V52" s="37">
        <v>0.87623399999999996</v>
      </c>
      <c r="W52" s="37" t="s">
        <v>587</v>
      </c>
      <c r="X52" s="37" t="s">
        <v>587</v>
      </c>
      <c r="Y52" s="37" t="s">
        <v>588</v>
      </c>
    </row>
    <row r="53" spans="1:25" x14ac:dyDescent="0.3">
      <c r="A53" s="34">
        <v>32.761000000000003</v>
      </c>
      <c r="B53" s="34">
        <v>32.750799999999998</v>
      </c>
      <c r="C53" s="34">
        <v>31.6492</v>
      </c>
      <c r="D53" s="34">
        <v>32.591099999999997</v>
      </c>
      <c r="E53" s="37">
        <v>33.208399999999997</v>
      </c>
      <c r="F53" s="37">
        <v>33.550800000000002</v>
      </c>
      <c r="G53" s="37">
        <v>33.110900000000001</v>
      </c>
      <c r="H53" s="37">
        <v>33.350299999999997</v>
      </c>
      <c r="I53" s="37" t="s">
        <v>29</v>
      </c>
      <c r="J53" s="37">
        <v>27</v>
      </c>
      <c r="K53" s="37">
        <v>27</v>
      </c>
      <c r="L53" s="37">
        <v>27</v>
      </c>
      <c r="M53" s="37">
        <v>50.2</v>
      </c>
      <c r="N53" s="37">
        <v>50.2</v>
      </c>
      <c r="O53" s="37">
        <v>50.2</v>
      </c>
      <c r="P53" s="37">
        <v>61.459000000000003</v>
      </c>
      <c r="Q53" s="37">
        <v>0</v>
      </c>
      <c r="R53" s="37">
        <v>323.31</v>
      </c>
      <c r="S53" s="37">
        <v>67245000000</v>
      </c>
      <c r="T53" s="37">
        <v>310</v>
      </c>
      <c r="U53" s="37">
        <v>2.1940899999999999E-2</v>
      </c>
      <c r="V53" s="37">
        <v>0.86709199999999997</v>
      </c>
      <c r="W53" s="37" t="s">
        <v>1048</v>
      </c>
      <c r="X53" s="37" t="s">
        <v>1048</v>
      </c>
      <c r="Y53" s="37" t="s">
        <v>1049</v>
      </c>
    </row>
    <row r="54" spans="1:25" x14ac:dyDescent="0.3">
      <c r="A54" s="34">
        <v>29.5611</v>
      </c>
      <c r="B54" s="34">
        <v>29.6189</v>
      </c>
      <c r="C54" s="34">
        <v>28.552399999999999</v>
      </c>
      <c r="D54" s="34">
        <v>29.656700000000001</v>
      </c>
      <c r="E54" s="37">
        <v>30.194099999999999</v>
      </c>
      <c r="F54" s="37">
        <v>30.122900000000001</v>
      </c>
      <c r="G54" s="37">
        <v>30.2971</v>
      </c>
      <c r="H54" s="37">
        <v>30.2423</v>
      </c>
      <c r="I54" s="37" t="s">
        <v>29</v>
      </c>
      <c r="J54" s="37">
        <v>12</v>
      </c>
      <c r="K54" s="37">
        <v>12</v>
      </c>
      <c r="L54" s="37">
        <v>12</v>
      </c>
      <c r="M54" s="37">
        <v>44.9</v>
      </c>
      <c r="N54" s="37">
        <v>44.9</v>
      </c>
      <c r="O54" s="37">
        <v>44.9</v>
      </c>
      <c r="P54" s="37">
        <v>45.784999999999997</v>
      </c>
      <c r="Q54" s="37">
        <v>0</v>
      </c>
      <c r="R54" s="37">
        <v>160.77000000000001</v>
      </c>
      <c r="S54" s="37">
        <v>7717300000</v>
      </c>
      <c r="T54" s="37">
        <v>119</v>
      </c>
      <c r="U54" s="37">
        <v>1.7872099999999998E-2</v>
      </c>
      <c r="V54" s="37">
        <v>0.86683900000000003</v>
      </c>
      <c r="W54" s="37" t="s">
        <v>1380</v>
      </c>
      <c r="X54" s="37" t="s">
        <v>1380</v>
      </c>
      <c r="Y54" s="37" t="s">
        <v>1381</v>
      </c>
    </row>
    <row r="55" spans="1:25" x14ac:dyDescent="0.3">
      <c r="A55" s="34">
        <v>25.767600000000002</v>
      </c>
      <c r="B55" s="34">
        <v>25.502600000000001</v>
      </c>
      <c r="C55" s="34" t="s">
        <v>41</v>
      </c>
      <c r="D55" s="34">
        <v>24.914300000000001</v>
      </c>
      <c r="E55" s="37">
        <v>26.441400000000002</v>
      </c>
      <c r="F55" s="37">
        <v>26.248899999999999</v>
      </c>
      <c r="G55" s="37" t="s">
        <v>41</v>
      </c>
      <c r="H55" s="37">
        <v>26.0289</v>
      </c>
      <c r="I55" s="37" t="s">
        <v>29</v>
      </c>
      <c r="J55" s="37">
        <v>4</v>
      </c>
      <c r="K55" s="37">
        <v>4</v>
      </c>
      <c r="L55" s="37">
        <v>4</v>
      </c>
      <c r="M55" s="37">
        <v>42.8</v>
      </c>
      <c r="N55" s="37">
        <v>42.8</v>
      </c>
      <c r="O55" s="37">
        <v>42.8</v>
      </c>
      <c r="P55" s="37">
        <v>18.228000000000002</v>
      </c>
      <c r="Q55" s="37">
        <v>0</v>
      </c>
      <c r="R55" s="37">
        <v>44.171999999999997</v>
      </c>
      <c r="S55" s="37">
        <v>398720000</v>
      </c>
      <c r="T55" s="37">
        <v>17</v>
      </c>
      <c r="U55" s="37">
        <v>3.8805600000000003E-2</v>
      </c>
      <c r="V55" s="37">
        <v>0.84490100000000001</v>
      </c>
      <c r="W55" s="37" t="s">
        <v>3261</v>
      </c>
      <c r="X55" s="37" t="s">
        <v>3261</v>
      </c>
      <c r="Y55" s="37" t="s">
        <v>3837</v>
      </c>
    </row>
    <row r="56" spans="1:25" x14ac:dyDescent="0.3">
      <c r="A56" s="34">
        <v>29.587199999999999</v>
      </c>
      <c r="B56" s="34">
        <v>29.6966</v>
      </c>
      <c r="C56" s="34">
        <v>28.321200000000001</v>
      </c>
      <c r="D56" s="34">
        <v>29.326699999999999</v>
      </c>
      <c r="E56" s="37">
        <v>30.020600000000002</v>
      </c>
      <c r="F56" s="37">
        <v>30.046900000000001</v>
      </c>
      <c r="G56" s="37">
        <v>30.074400000000001</v>
      </c>
      <c r="H56" s="37">
        <v>30.115200000000002</v>
      </c>
      <c r="I56" s="37" t="s">
        <v>29</v>
      </c>
      <c r="J56" s="37">
        <v>12</v>
      </c>
      <c r="K56" s="37">
        <v>12</v>
      </c>
      <c r="L56" s="37">
        <v>12</v>
      </c>
      <c r="M56" s="37">
        <v>21.8</v>
      </c>
      <c r="N56" s="37">
        <v>21.8</v>
      </c>
      <c r="O56" s="37">
        <v>21.8</v>
      </c>
      <c r="P56" s="37">
        <v>84.32</v>
      </c>
      <c r="Q56" s="37">
        <v>0</v>
      </c>
      <c r="R56" s="37">
        <v>112.07</v>
      </c>
      <c r="S56" s="37">
        <v>6991300000</v>
      </c>
      <c r="T56" s="37">
        <v>75</v>
      </c>
      <c r="U56" s="37">
        <v>3.8282799999999999E-2</v>
      </c>
      <c r="V56" s="37">
        <v>0.83134600000000003</v>
      </c>
      <c r="W56" s="37" t="s">
        <v>482</v>
      </c>
      <c r="X56" s="37" t="s">
        <v>482</v>
      </c>
      <c r="Y56" s="37" t="s">
        <v>483</v>
      </c>
    </row>
    <row r="57" spans="1:25" x14ac:dyDescent="0.3">
      <c r="A57" s="34">
        <v>25.476900000000001</v>
      </c>
      <c r="B57" s="34">
        <v>25.522500000000001</v>
      </c>
      <c r="C57" s="34">
        <v>25.285599999999999</v>
      </c>
      <c r="D57" s="34">
        <v>25.396999999999998</v>
      </c>
      <c r="E57" s="37">
        <v>26.478300000000001</v>
      </c>
      <c r="F57" s="37">
        <v>26.1267</v>
      </c>
      <c r="G57" s="37">
        <v>25.953800000000001</v>
      </c>
      <c r="H57" s="37">
        <v>26.418500000000002</v>
      </c>
      <c r="I57" s="37" t="s">
        <v>29</v>
      </c>
      <c r="J57" s="37">
        <v>8</v>
      </c>
      <c r="K57" s="37">
        <v>8</v>
      </c>
      <c r="L57" s="37">
        <v>8</v>
      </c>
      <c r="M57" s="37">
        <v>60.8</v>
      </c>
      <c r="N57" s="37">
        <v>60.8</v>
      </c>
      <c r="O57" s="37">
        <v>60.8</v>
      </c>
      <c r="P57" s="37">
        <v>16.564</v>
      </c>
      <c r="Q57" s="37">
        <v>0</v>
      </c>
      <c r="R57" s="37">
        <v>20.042000000000002</v>
      </c>
      <c r="S57" s="37">
        <v>508120000</v>
      </c>
      <c r="T57" s="37">
        <v>37</v>
      </c>
      <c r="U57" s="37">
        <v>8.5014300000000004E-4</v>
      </c>
      <c r="V57" s="37">
        <v>0.82384000000000002</v>
      </c>
      <c r="W57" s="37" t="s">
        <v>3043</v>
      </c>
      <c r="X57" s="37" t="s">
        <v>3043</v>
      </c>
      <c r="Y57" s="37" t="s">
        <v>3838</v>
      </c>
    </row>
    <row r="58" spans="1:25" x14ac:dyDescent="0.3">
      <c r="A58" s="34">
        <v>31.799499999999998</v>
      </c>
      <c r="B58" s="34">
        <v>31.595400000000001</v>
      </c>
      <c r="C58" s="34">
        <v>31.1663</v>
      </c>
      <c r="D58" s="34">
        <v>31.287600000000001</v>
      </c>
      <c r="E58" s="37">
        <v>32.4514</v>
      </c>
      <c r="F58" s="37">
        <v>32.537599999999998</v>
      </c>
      <c r="G58" s="37">
        <v>31.721699999999998</v>
      </c>
      <c r="H58" s="37">
        <v>32.424100000000003</v>
      </c>
      <c r="I58" s="37" t="s">
        <v>29</v>
      </c>
      <c r="J58" s="37">
        <v>27</v>
      </c>
      <c r="K58" s="37">
        <v>27</v>
      </c>
      <c r="L58" s="37">
        <v>27</v>
      </c>
      <c r="M58" s="37">
        <v>68</v>
      </c>
      <c r="N58" s="37">
        <v>68</v>
      </c>
      <c r="O58" s="37">
        <v>68</v>
      </c>
      <c r="P58" s="37">
        <v>64.432000000000002</v>
      </c>
      <c r="Q58" s="37">
        <v>0</v>
      </c>
      <c r="R58" s="37">
        <v>323.31</v>
      </c>
      <c r="S58" s="37">
        <v>34308000000</v>
      </c>
      <c r="T58" s="37">
        <v>254</v>
      </c>
      <c r="U58" s="37">
        <v>1.35166E-2</v>
      </c>
      <c r="V58" s="37">
        <v>0.82149399999999995</v>
      </c>
      <c r="W58" s="37" t="s">
        <v>143</v>
      </c>
      <c r="X58" s="37" t="s">
        <v>143</v>
      </c>
      <c r="Y58" s="37" t="s">
        <v>144</v>
      </c>
    </row>
    <row r="59" spans="1:25" x14ac:dyDescent="0.3">
      <c r="A59" s="34">
        <v>27.725899999999999</v>
      </c>
      <c r="B59" s="34">
        <v>27.6755</v>
      </c>
      <c r="C59" s="34">
        <v>26.515999999999998</v>
      </c>
      <c r="D59" s="34">
        <v>27.3553</v>
      </c>
      <c r="E59" s="37">
        <v>28.158799999999999</v>
      </c>
      <c r="F59" s="37">
        <v>28.454599999999999</v>
      </c>
      <c r="G59" s="37">
        <v>27.6767</v>
      </c>
      <c r="H59" s="37">
        <v>28.257200000000001</v>
      </c>
      <c r="I59" s="37" t="s">
        <v>29</v>
      </c>
      <c r="J59" s="37">
        <v>17</v>
      </c>
      <c r="K59" s="37">
        <v>17</v>
      </c>
      <c r="L59" s="37">
        <v>17</v>
      </c>
      <c r="M59" s="37">
        <v>37.799999999999997</v>
      </c>
      <c r="N59" s="37">
        <v>37.799999999999997</v>
      </c>
      <c r="O59" s="37">
        <v>37.799999999999997</v>
      </c>
      <c r="P59" s="37">
        <v>82.497</v>
      </c>
      <c r="Q59" s="37">
        <v>0</v>
      </c>
      <c r="R59" s="37">
        <v>125.2</v>
      </c>
      <c r="S59" s="37">
        <v>1937400000</v>
      </c>
      <c r="T59" s="37">
        <v>70</v>
      </c>
      <c r="U59" s="37">
        <v>4.5286899999999998E-2</v>
      </c>
      <c r="V59" s="37">
        <v>0.81866399999999995</v>
      </c>
      <c r="W59" s="37" t="s">
        <v>2832</v>
      </c>
      <c r="X59" s="37" t="s">
        <v>2832</v>
      </c>
      <c r="Y59" s="37" t="s">
        <v>3839</v>
      </c>
    </row>
    <row r="60" spans="1:25" x14ac:dyDescent="0.3">
      <c r="A60" s="34">
        <v>25.8856</v>
      </c>
      <c r="B60" s="34">
        <v>25.776299999999999</v>
      </c>
      <c r="C60" s="34">
        <v>25.327000000000002</v>
      </c>
      <c r="D60" s="34">
        <v>25.344799999999999</v>
      </c>
      <c r="E60" s="37">
        <v>26.197700000000001</v>
      </c>
      <c r="F60" s="37">
        <v>26.7148</v>
      </c>
      <c r="G60" s="37" t="s">
        <v>41</v>
      </c>
      <c r="H60" s="37">
        <v>26.243300000000001</v>
      </c>
      <c r="I60" s="37" t="s">
        <v>29</v>
      </c>
      <c r="J60" s="37">
        <v>7</v>
      </c>
      <c r="K60" s="37">
        <v>7</v>
      </c>
      <c r="L60" s="37">
        <v>7</v>
      </c>
      <c r="M60" s="37">
        <v>16.100000000000001</v>
      </c>
      <c r="N60" s="37">
        <v>16.100000000000001</v>
      </c>
      <c r="O60" s="37">
        <v>16.100000000000001</v>
      </c>
      <c r="P60" s="37">
        <v>62.012999999999998</v>
      </c>
      <c r="Q60" s="37">
        <v>0</v>
      </c>
      <c r="R60" s="37">
        <v>20.206</v>
      </c>
      <c r="S60" s="37">
        <v>516250000</v>
      </c>
      <c r="T60" s="37">
        <v>29</v>
      </c>
      <c r="U60" s="37">
        <v>1.48516E-2</v>
      </c>
      <c r="V60" s="37">
        <v>0.80182200000000003</v>
      </c>
      <c r="W60" s="37" t="s">
        <v>3186</v>
      </c>
      <c r="X60" s="37" t="s">
        <v>3186</v>
      </c>
      <c r="Y60" s="37" t="s">
        <v>3840</v>
      </c>
    </row>
    <row r="61" spans="1:25" x14ac:dyDescent="0.3">
      <c r="A61" s="34">
        <v>29.465699999999998</v>
      </c>
      <c r="B61" s="34">
        <v>29.6328</v>
      </c>
      <c r="C61" s="34">
        <v>28.640599999999999</v>
      </c>
      <c r="D61" s="34">
        <v>29.752700000000001</v>
      </c>
      <c r="E61" s="37">
        <v>30.071899999999999</v>
      </c>
      <c r="F61" s="37">
        <v>29.8843</v>
      </c>
      <c r="G61" s="37">
        <v>30.3566</v>
      </c>
      <c r="H61" s="37">
        <v>30.3629</v>
      </c>
      <c r="I61" s="37" t="s">
        <v>29</v>
      </c>
      <c r="J61" s="37">
        <v>15</v>
      </c>
      <c r="K61" s="37">
        <v>15</v>
      </c>
      <c r="L61" s="37">
        <v>15</v>
      </c>
      <c r="M61" s="37">
        <v>51.9</v>
      </c>
      <c r="N61" s="37">
        <v>51.9</v>
      </c>
      <c r="O61" s="37">
        <v>51.9</v>
      </c>
      <c r="P61" s="37">
        <v>38.625</v>
      </c>
      <c r="Q61" s="37">
        <v>0</v>
      </c>
      <c r="R61" s="37">
        <v>196.39</v>
      </c>
      <c r="S61" s="37">
        <v>7895500000</v>
      </c>
      <c r="T61" s="37">
        <v>142</v>
      </c>
      <c r="U61" s="37">
        <v>2.8244399999999999E-2</v>
      </c>
      <c r="V61" s="37">
        <v>0.79596599999999995</v>
      </c>
      <c r="W61" s="37" t="s">
        <v>121</v>
      </c>
      <c r="X61" s="37" t="s">
        <v>121</v>
      </c>
      <c r="Y61" s="37" t="s">
        <v>122</v>
      </c>
    </row>
    <row r="62" spans="1:25" x14ac:dyDescent="0.3">
      <c r="A62" s="34">
        <v>32.208100000000002</v>
      </c>
      <c r="B62" s="34">
        <v>32.297600000000003</v>
      </c>
      <c r="C62" s="34">
        <v>31.466999999999999</v>
      </c>
      <c r="D62" s="34">
        <v>31.976299999999998</v>
      </c>
      <c r="E62" s="37">
        <v>32.791699999999999</v>
      </c>
      <c r="F62" s="37">
        <v>33.092799999999997</v>
      </c>
      <c r="G62" s="37">
        <v>32.69</v>
      </c>
      <c r="H62" s="37">
        <v>32.552599999999998</v>
      </c>
      <c r="I62" s="37" t="s">
        <v>29</v>
      </c>
      <c r="J62" s="37">
        <v>54</v>
      </c>
      <c r="K62" s="37">
        <v>54</v>
      </c>
      <c r="L62" s="37">
        <v>54</v>
      </c>
      <c r="M62" s="37">
        <v>23.2</v>
      </c>
      <c r="N62" s="37">
        <v>23.2</v>
      </c>
      <c r="O62" s="37">
        <v>23.2</v>
      </c>
      <c r="P62" s="37">
        <v>333.35</v>
      </c>
      <c r="Q62" s="37">
        <v>0</v>
      </c>
      <c r="R62" s="37">
        <v>323.31</v>
      </c>
      <c r="S62" s="37">
        <v>46768000000</v>
      </c>
      <c r="T62" s="37">
        <v>402</v>
      </c>
      <c r="U62" s="37">
        <v>1.09157E-2</v>
      </c>
      <c r="V62" s="37">
        <v>0.79450299999999996</v>
      </c>
      <c r="W62" s="37" t="s">
        <v>580</v>
      </c>
      <c r="X62" s="37" t="s">
        <v>580</v>
      </c>
      <c r="Y62" s="37" t="s">
        <v>581</v>
      </c>
    </row>
    <row r="63" spans="1:25" x14ac:dyDescent="0.3">
      <c r="A63" s="34">
        <v>26.934200000000001</v>
      </c>
      <c r="B63" s="34">
        <v>27.186499999999999</v>
      </c>
      <c r="C63" s="34">
        <v>26.592500000000001</v>
      </c>
      <c r="D63" s="34">
        <v>26.971499999999999</v>
      </c>
      <c r="E63" s="37">
        <v>28.032699999999998</v>
      </c>
      <c r="F63" s="37">
        <v>28.019600000000001</v>
      </c>
      <c r="G63" s="37">
        <v>27.118099999999998</v>
      </c>
      <c r="H63" s="37">
        <v>27.681000000000001</v>
      </c>
      <c r="I63" s="37" t="s">
        <v>29</v>
      </c>
      <c r="J63" s="37">
        <v>13</v>
      </c>
      <c r="K63" s="37">
        <v>13</v>
      </c>
      <c r="L63" s="37">
        <v>13</v>
      </c>
      <c r="M63" s="37">
        <v>51</v>
      </c>
      <c r="N63" s="37">
        <v>51</v>
      </c>
      <c r="O63" s="37">
        <v>51</v>
      </c>
      <c r="P63" s="37">
        <v>44.904000000000003</v>
      </c>
      <c r="Q63" s="37">
        <v>0</v>
      </c>
      <c r="R63" s="37">
        <v>172.59</v>
      </c>
      <c r="S63" s="37">
        <v>1413800000</v>
      </c>
      <c r="T63" s="37">
        <v>55</v>
      </c>
      <c r="U63" s="37">
        <v>1.84823E-2</v>
      </c>
      <c r="V63" s="37">
        <v>0.79170099999999999</v>
      </c>
      <c r="W63" s="37" t="s">
        <v>3095</v>
      </c>
      <c r="X63" s="37" t="s">
        <v>3095</v>
      </c>
      <c r="Y63" s="37" t="s">
        <v>3841</v>
      </c>
    </row>
    <row r="64" spans="1:25" x14ac:dyDescent="0.3">
      <c r="A64" s="34">
        <v>25.385200000000001</v>
      </c>
      <c r="B64" s="34">
        <v>25.274999999999999</v>
      </c>
      <c r="C64" s="34">
        <v>25.3064</v>
      </c>
      <c r="D64" s="34">
        <v>24.8659</v>
      </c>
      <c r="E64" s="37">
        <v>25.7516</v>
      </c>
      <c r="F64" s="37">
        <v>26.1587</v>
      </c>
      <c r="G64" s="37" t="s">
        <v>41</v>
      </c>
      <c r="H64" s="37">
        <v>26.0566</v>
      </c>
      <c r="I64" s="37" t="s">
        <v>29</v>
      </c>
      <c r="J64" s="37">
        <v>10</v>
      </c>
      <c r="K64" s="37">
        <v>10</v>
      </c>
      <c r="L64" s="37">
        <v>10</v>
      </c>
      <c r="M64" s="37">
        <v>16.899999999999999</v>
      </c>
      <c r="N64" s="37">
        <v>16.899999999999999</v>
      </c>
      <c r="O64" s="37">
        <v>16.899999999999999</v>
      </c>
      <c r="P64" s="37">
        <v>113.69</v>
      </c>
      <c r="Q64" s="37">
        <v>0</v>
      </c>
      <c r="R64" s="37">
        <v>51.908999999999999</v>
      </c>
      <c r="S64" s="37">
        <v>372000000</v>
      </c>
      <c r="T64" s="37">
        <v>26</v>
      </c>
      <c r="U64" s="37">
        <v>6.1089200000000003E-3</v>
      </c>
      <c r="V64" s="37">
        <v>0.78080000000000005</v>
      </c>
      <c r="W64" s="37" t="s">
        <v>2808</v>
      </c>
      <c r="X64" s="37" t="s">
        <v>2808</v>
      </c>
      <c r="Y64" s="37" t="s">
        <v>3842</v>
      </c>
    </row>
    <row r="65" spans="1:25" x14ac:dyDescent="0.3">
      <c r="A65" s="34">
        <v>30.745799999999999</v>
      </c>
      <c r="B65" s="34">
        <v>31.030999999999999</v>
      </c>
      <c r="C65" s="34">
        <v>30.044499999999999</v>
      </c>
      <c r="D65" s="34">
        <v>31.038399999999999</v>
      </c>
      <c r="E65" s="37">
        <v>31.591699999999999</v>
      </c>
      <c r="F65" s="37">
        <v>31.366800000000001</v>
      </c>
      <c r="G65" s="37">
        <v>31.422699999999999</v>
      </c>
      <c r="H65" s="37">
        <v>31.558800000000002</v>
      </c>
      <c r="I65" s="37" t="s">
        <v>29</v>
      </c>
      <c r="J65" s="37">
        <v>23</v>
      </c>
      <c r="K65" s="37">
        <v>23</v>
      </c>
      <c r="L65" s="37">
        <v>23</v>
      </c>
      <c r="M65" s="37">
        <v>48.2</v>
      </c>
      <c r="N65" s="37">
        <v>48.2</v>
      </c>
      <c r="O65" s="37">
        <v>48.2</v>
      </c>
      <c r="P65" s="37">
        <v>41.036999999999999</v>
      </c>
      <c r="Q65" s="37">
        <v>0</v>
      </c>
      <c r="R65" s="37">
        <v>298.61</v>
      </c>
      <c r="S65" s="37">
        <v>18871000000</v>
      </c>
      <c r="T65" s="37">
        <v>182</v>
      </c>
      <c r="U65" s="37">
        <v>1.8310400000000001E-2</v>
      </c>
      <c r="V65" s="37">
        <v>0.77009099999999997</v>
      </c>
      <c r="W65" s="37" t="s">
        <v>675</v>
      </c>
      <c r="X65" s="37" t="s">
        <v>675</v>
      </c>
      <c r="Y65" s="37" t="s">
        <v>676</v>
      </c>
    </row>
    <row r="66" spans="1:25" x14ac:dyDescent="0.3">
      <c r="A66" s="34">
        <v>26.1205</v>
      </c>
      <c r="B66" s="34">
        <v>26.042899999999999</v>
      </c>
      <c r="C66" s="34">
        <v>26.445399999999999</v>
      </c>
      <c r="D66" s="34">
        <v>26.304400000000001</v>
      </c>
      <c r="E66" s="37">
        <v>27.019500000000001</v>
      </c>
      <c r="F66" s="37">
        <v>26.646899999999999</v>
      </c>
      <c r="G66" s="37">
        <v>27.456499999999998</v>
      </c>
      <c r="H66" s="37">
        <v>26.848800000000001</v>
      </c>
      <c r="I66" s="37" t="s">
        <v>29</v>
      </c>
      <c r="J66" s="37">
        <v>6</v>
      </c>
      <c r="K66" s="37">
        <v>6</v>
      </c>
      <c r="L66" s="37">
        <v>6</v>
      </c>
      <c r="M66" s="37">
        <v>12.7</v>
      </c>
      <c r="N66" s="37">
        <v>12.7</v>
      </c>
      <c r="O66" s="37">
        <v>12.7</v>
      </c>
      <c r="P66" s="37">
        <v>98.495999999999995</v>
      </c>
      <c r="Q66" s="37">
        <v>0</v>
      </c>
      <c r="R66" s="37">
        <v>37.954999999999998</v>
      </c>
      <c r="S66" s="37">
        <v>848560000</v>
      </c>
      <c r="T66" s="37">
        <v>29</v>
      </c>
      <c r="U66" s="37">
        <v>7.7441799999999998E-3</v>
      </c>
      <c r="V66" s="37">
        <v>0.76461199999999996</v>
      </c>
      <c r="W66" s="37" t="s">
        <v>2798</v>
      </c>
      <c r="X66" s="37" t="s">
        <v>2798</v>
      </c>
      <c r="Y66" s="37" t="s">
        <v>3843</v>
      </c>
    </row>
    <row r="67" spans="1:25" x14ac:dyDescent="0.3">
      <c r="A67" s="34">
        <v>27.885400000000001</v>
      </c>
      <c r="B67" s="34">
        <v>28.146799999999999</v>
      </c>
      <c r="C67" s="34">
        <v>28.184699999999999</v>
      </c>
      <c r="D67" s="34">
        <v>28.094200000000001</v>
      </c>
      <c r="E67" s="37">
        <v>28.817900000000002</v>
      </c>
      <c r="F67" s="37">
        <v>28.704000000000001</v>
      </c>
      <c r="G67" s="37">
        <v>29.151800000000001</v>
      </c>
      <c r="H67" s="37">
        <v>28.6843</v>
      </c>
      <c r="I67" s="37" t="s">
        <v>29</v>
      </c>
      <c r="J67" s="37">
        <v>21</v>
      </c>
      <c r="K67" s="37">
        <v>21</v>
      </c>
      <c r="L67" s="37">
        <v>21</v>
      </c>
      <c r="M67" s="37">
        <v>37.700000000000003</v>
      </c>
      <c r="N67" s="37">
        <v>37.700000000000003</v>
      </c>
      <c r="O67" s="37">
        <v>37.700000000000003</v>
      </c>
      <c r="P67" s="37">
        <v>83.647000000000006</v>
      </c>
      <c r="Q67" s="37">
        <v>0</v>
      </c>
      <c r="R67" s="37">
        <v>162.09</v>
      </c>
      <c r="S67" s="37">
        <v>2990100000</v>
      </c>
      <c r="T67" s="37">
        <v>79</v>
      </c>
      <c r="U67" s="37">
        <v>9.7115000000000005E-4</v>
      </c>
      <c r="V67" s="37">
        <v>0.76175899999999996</v>
      </c>
      <c r="W67" s="37" t="s">
        <v>935</v>
      </c>
      <c r="X67" s="37" t="s">
        <v>935</v>
      </c>
      <c r="Y67" s="37" t="s">
        <v>936</v>
      </c>
    </row>
    <row r="68" spans="1:25" x14ac:dyDescent="0.3">
      <c r="A68" s="34">
        <v>34.008299999999998</v>
      </c>
      <c r="B68" s="34">
        <v>33.838700000000003</v>
      </c>
      <c r="C68" s="34">
        <v>33.390900000000002</v>
      </c>
      <c r="D68" s="34">
        <v>33.706299999999999</v>
      </c>
      <c r="E68" s="37">
        <v>34.703499999999998</v>
      </c>
      <c r="F68" s="37">
        <v>34.328000000000003</v>
      </c>
      <c r="G68" s="37">
        <v>34.963000000000001</v>
      </c>
      <c r="H68" s="37">
        <v>33.940899999999999</v>
      </c>
      <c r="I68" s="37" t="s">
        <v>29</v>
      </c>
      <c r="J68" s="37">
        <v>6</v>
      </c>
      <c r="K68" s="37">
        <v>6</v>
      </c>
      <c r="L68" s="37">
        <v>6</v>
      </c>
      <c r="M68" s="37">
        <v>32</v>
      </c>
      <c r="N68" s="37">
        <v>32</v>
      </c>
      <c r="O68" s="37">
        <v>32</v>
      </c>
      <c r="P68" s="37">
        <v>30.902000000000001</v>
      </c>
      <c r="Q68" s="37">
        <v>0</v>
      </c>
      <c r="R68" s="37">
        <v>233.27</v>
      </c>
      <c r="S68" s="37">
        <v>152000000000</v>
      </c>
      <c r="T68" s="37">
        <v>230</v>
      </c>
      <c r="U68" s="37">
        <v>2.7578499999999999E-2</v>
      </c>
      <c r="V68" s="37">
        <v>0.74778999999999995</v>
      </c>
      <c r="W68" s="37" t="s">
        <v>193</v>
      </c>
      <c r="X68" s="37" t="s">
        <v>193</v>
      </c>
      <c r="Y68" s="37" t="s">
        <v>194</v>
      </c>
    </row>
    <row r="69" spans="1:25" x14ac:dyDescent="0.3">
      <c r="A69" s="34">
        <v>28.1769</v>
      </c>
      <c r="B69" s="34">
        <v>28.4297</v>
      </c>
      <c r="C69" s="34">
        <v>27.436499999999999</v>
      </c>
      <c r="D69" s="34">
        <v>28.071100000000001</v>
      </c>
      <c r="E69" s="37">
        <v>28.6264</v>
      </c>
      <c r="F69" s="37">
        <v>29.156199999999998</v>
      </c>
      <c r="G69" s="37">
        <v>28.2423</v>
      </c>
      <c r="H69" s="37">
        <v>29.071899999999999</v>
      </c>
      <c r="I69" s="37" t="s">
        <v>29</v>
      </c>
      <c r="J69" s="37">
        <v>9</v>
      </c>
      <c r="K69" s="37">
        <v>9</v>
      </c>
      <c r="L69" s="37">
        <v>9</v>
      </c>
      <c r="M69" s="37">
        <v>60.8</v>
      </c>
      <c r="N69" s="37">
        <v>60.8</v>
      </c>
      <c r="O69" s="37">
        <v>60.8</v>
      </c>
      <c r="P69" s="37">
        <v>25.593</v>
      </c>
      <c r="Q69" s="37">
        <v>0</v>
      </c>
      <c r="R69" s="37">
        <v>91.914000000000001</v>
      </c>
      <c r="S69" s="37">
        <v>3026800000</v>
      </c>
      <c r="T69" s="37">
        <v>55</v>
      </c>
      <c r="U69" s="37">
        <v>4.7047800000000001E-2</v>
      </c>
      <c r="V69" s="37">
        <v>0.74565700000000001</v>
      </c>
      <c r="W69" s="37" t="s">
        <v>3695</v>
      </c>
      <c r="X69" s="37" t="s">
        <v>3695</v>
      </c>
      <c r="Y69" s="37" t="s">
        <v>3844</v>
      </c>
    </row>
    <row r="70" spans="1:25" x14ac:dyDescent="0.3">
      <c r="A70" s="34">
        <v>32.162399999999998</v>
      </c>
      <c r="B70" s="34">
        <v>32.462499999999999</v>
      </c>
      <c r="C70" s="34">
        <v>31.470199999999998</v>
      </c>
      <c r="D70" s="34">
        <v>32.434699999999999</v>
      </c>
      <c r="E70" s="37">
        <v>32.881599999999999</v>
      </c>
      <c r="F70" s="37">
        <v>32.749899999999997</v>
      </c>
      <c r="G70" s="37">
        <v>33.029200000000003</v>
      </c>
      <c r="H70" s="37">
        <v>32.846899999999998</v>
      </c>
      <c r="I70" s="37" t="s">
        <v>29</v>
      </c>
      <c r="J70" s="37">
        <v>64</v>
      </c>
      <c r="K70" s="37">
        <v>64</v>
      </c>
      <c r="L70" s="37">
        <v>64</v>
      </c>
      <c r="M70" s="37">
        <v>50.4</v>
      </c>
      <c r="N70" s="37">
        <v>50.4</v>
      </c>
      <c r="O70" s="37">
        <v>50.4</v>
      </c>
      <c r="P70" s="37">
        <v>149.56</v>
      </c>
      <c r="Q70" s="37">
        <v>0</v>
      </c>
      <c r="R70" s="37">
        <v>323.31</v>
      </c>
      <c r="S70" s="37">
        <v>49705000000</v>
      </c>
      <c r="T70" s="37">
        <v>525</v>
      </c>
      <c r="U70" s="37">
        <v>2.0395900000000002E-2</v>
      </c>
      <c r="V70" s="37">
        <v>0.744421</v>
      </c>
      <c r="W70" s="37" t="s">
        <v>1367</v>
      </c>
      <c r="X70" s="37" t="s">
        <v>1367</v>
      </c>
      <c r="Y70" s="37" t="s">
        <v>1368</v>
      </c>
    </row>
    <row r="71" spans="1:25" x14ac:dyDescent="0.3">
      <c r="A71" s="34">
        <v>25.4634</v>
      </c>
      <c r="B71" s="34">
        <v>25.757899999999999</v>
      </c>
      <c r="C71" s="34" t="s">
        <v>41</v>
      </c>
      <c r="D71" s="34">
        <v>25.468800000000002</v>
      </c>
      <c r="E71" s="37">
        <v>26.008500000000002</v>
      </c>
      <c r="F71" s="37">
        <v>26.476500000000001</v>
      </c>
      <c r="G71" s="37" t="s">
        <v>41</v>
      </c>
      <c r="H71" s="37">
        <v>26.422000000000001</v>
      </c>
      <c r="I71" s="37" t="s">
        <v>29</v>
      </c>
      <c r="J71" s="37">
        <v>4</v>
      </c>
      <c r="K71" s="37">
        <v>4</v>
      </c>
      <c r="L71" s="37">
        <v>4</v>
      </c>
      <c r="M71" s="37">
        <v>14.2</v>
      </c>
      <c r="N71" s="37">
        <v>14.2</v>
      </c>
      <c r="O71" s="37">
        <v>14.2</v>
      </c>
      <c r="P71" s="37">
        <v>68.960999999999999</v>
      </c>
      <c r="Q71" s="37">
        <v>0</v>
      </c>
      <c r="R71" s="37">
        <v>55.045000000000002</v>
      </c>
      <c r="S71" s="37">
        <v>437320000</v>
      </c>
      <c r="T71" s="37">
        <v>15</v>
      </c>
      <c r="U71" s="37">
        <v>1.3947599999999999E-2</v>
      </c>
      <c r="V71" s="37">
        <v>0.73898299999999995</v>
      </c>
      <c r="W71" s="37" t="s">
        <v>3518</v>
      </c>
      <c r="X71" s="37" t="s">
        <v>3518</v>
      </c>
      <c r="Y71" s="37" t="s">
        <v>3845</v>
      </c>
    </row>
    <row r="72" spans="1:25" x14ac:dyDescent="0.3">
      <c r="A72" s="34">
        <v>29.2852</v>
      </c>
      <c r="B72" s="34">
        <v>29.2776</v>
      </c>
      <c r="C72" s="34">
        <v>29.711500000000001</v>
      </c>
      <c r="D72" s="34">
        <v>29.289100000000001</v>
      </c>
      <c r="E72" s="37">
        <v>30.189</v>
      </c>
      <c r="F72" s="37">
        <v>30.036999999999999</v>
      </c>
      <c r="G72" s="37">
        <v>30.465900000000001</v>
      </c>
      <c r="H72" s="37">
        <v>29.795100000000001</v>
      </c>
      <c r="I72" s="37" t="s">
        <v>29</v>
      </c>
      <c r="J72" s="37">
        <v>14</v>
      </c>
      <c r="K72" s="37">
        <v>14</v>
      </c>
      <c r="L72" s="37">
        <v>14</v>
      </c>
      <c r="M72" s="37">
        <v>19.899999999999999</v>
      </c>
      <c r="N72" s="37">
        <v>19.899999999999999</v>
      </c>
      <c r="O72" s="37">
        <v>19.899999999999999</v>
      </c>
      <c r="P72" s="37">
        <v>136.29</v>
      </c>
      <c r="Q72" s="37">
        <v>0</v>
      </c>
      <c r="R72" s="37">
        <v>143.31</v>
      </c>
      <c r="S72" s="37">
        <v>7252500000</v>
      </c>
      <c r="T72" s="37">
        <v>110</v>
      </c>
      <c r="U72" s="37">
        <v>6.0781699999999999E-3</v>
      </c>
      <c r="V72" s="37">
        <v>0.73088900000000001</v>
      </c>
      <c r="W72" s="37" t="s">
        <v>2952</v>
      </c>
      <c r="X72" s="37" t="s">
        <v>2952</v>
      </c>
      <c r="Y72" s="37" t="s">
        <v>3846</v>
      </c>
    </row>
    <row r="73" spans="1:25" x14ac:dyDescent="0.3">
      <c r="A73" s="34">
        <v>26.651399999999999</v>
      </c>
      <c r="B73" s="34">
        <v>26.5166</v>
      </c>
      <c r="C73" s="34">
        <v>27.004000000000001</v>
      </c>
      <c r="D73" s="34">
        <v>26.682300000000001</v>
      </c>
      <c r="E73" s="37">
        <v>27.510300000000001</v>
      </c>
      <c r="F73" s="37">
        <v>27.633600000000001</v>
      </c>
      <c r="G73" s="37">
        <v>27.342700000000001</v>
      </c>
      <c r="H73" s="37">
        <v>27.284300000000002</v>
      </c>
      <c r="I73" s="37" t="s">
        <v>29</v>
      </c>
      <c r="J73" s="37">
        <v>5</v>
      </c>
      <c r="K73" s="37">
        <v>4</v>
      </c>
      <c r="L73" s="37">
        <v>3</v>
      </c>
      <c r="M73" s="37">
        <v>12.2</v>
      </c>
      <c r="N73" s="37">
        <v>10.7</v>
      </c>
      <c r="O73" s="37">
        <v>7.8</v>
      </c>
      <c r="P73" s="37">
        <v>55.793999999999997</v>
      </c>
      <c r="Q73" s="37">
        <v>0</v>
      </c>
      <c r="R73" s="37">
        <v>44.13</v>
      </c>
      <c r="S73" s="37">
        <v>1141500000</v>
      </c>
      <c r="T73" s="37">
        <v>40</v>
      </c>
      <c r="U73" s="37">
        <v>1.39284E-3</v>
      </c>
      <c r="V73" s="37">
        <v>0.72912399999999999</v>
      </c>
      <c r="W73" s="37" t="s">
        <v>1221</v>
      </c>
      <c r="X73" s="37" t="s">
        <v>1221</v>
      </c>
      <c r="Y73" s="37" t="s">
        <v>1222</v>
      </c>
    </row>
    <row r="74" spans="1:25" x14ac:dyDescent="0.3">
      <c r="A74" s="34">
        <v>27.063199999999998</v>
      </c>
      <c r="B74" s="34">
        <v>27.058</v>
      </c>
      <c r="C74" s="34">
        <v>27.104900000000001</v>
      </c>
      <c r="D74" s="34">
        <v>26.982500000000002</v>
      </c>
      <c r="E74" s="37">
        <v>27.6996</v>
      </c>
      <c r="F74" s="37">
        <v>27.606999999999999</v>
      </c>
      <c r="G74" s="37">
        <v>28.216100000000001</v>
      </c>
      <c r="H74" s="37">
        <v>27.566600000000001</v>
      </c>
      <c r="I74" s="37" t="s">
        <v>29</v>
      </c>
      <c r="J74" s="37">
        <v>4</v>
      </c>
      <c r="K74" s="37">
        <v>4</v>
      </c>
      <c r="L74" s="37">
        <v>4</v>
      </c>
      <c r="M74" s="37">
        <v>3.7</v>
      </c>
      <c r="N74" s="37">
        <v>3.7</v>
      </c>
      <c r="O74" s="37">
        <v>3.7</v>
      </c>
      <c r="P74" s="37">
        <v>208.35</v>
      </c>
      <c r="Q74" s="37">
        <v>0</v>
      </c>
      <c r="R74" s="37">
        <v>35.215000000000003</v>
      </c>
      <c r="S74" s="37">
        <v>1420300000</v>
      </c>
      <c r="T74" s="37">
        <v>35</v>
      </c>
      <c r="U74" s="37">
        <v>3.26735E-3</v>
      </c>
      <c r="V74" s="37">
        <v>0.72018400000000005</v>
      </c>
      <c r="W74" s="37" t="s">
        <v>422</v>
      </c>
      <c r="X74" s="37" t="s">
        <v>422</v>
      </c>
      <c r="Y74" s="37" t="s">
        <v>423</v>
      </c>
    </row>
    <row r="75" spans="1:25" x14ac:dyDescent="0.3">
      <c r="A75" s="34">
        <v>28.741</v>
      </c>
      <c r="B75" s="34">
        <v>28.795999999999999</v>
      </c>
      <c r="C75" s="34">
        <v>28.726600000000001</v>
      </c>
      <c r="D75" s="34">
        <v>28.4877</v>
      </c>
      <c r="E75" s="37">
        <v>29.244599999999998</v>
      </c>
      <c r="F75" s="37">
        <v>29.356400000000001</v>
      </c>
      <c r="G75" s="37">
        <v>29.226199999999999</v>
      </c>
      <c r="H75" s="37">
        <v>29.802900000000001</v>
      </c>
      <c r="I75" s="37" t="s">
        <v>29</v>
      </c>
      <c r="J75" s="37">
        <v>51</v>
      </c>
      <c r="K75" s="37">
        <v>50</v>
      </c>
      <c r="L75" s="37">
        <v>50</v>
      </c>
      <c r="M75" s="37">
        <v>23.3</v>
      </c>
      <c r="N75" s="37">
        <v>23.1</v>
      </c>
      <c r="O75" s="37">
        <v>23.1</v>
      </c>
      <c r="P75" s="37">
        <v>357.92</v>
      </c>
      <c r="Q75" s="37">
        <v>0</v>
      </c>
      <c r="R75" s="37">
        <v>298.18</v>
      </c>
      <c r="S75" s="37">
        <v>4587200000</v>
      </c>
      <c r="T75" s="37">
        <v>132</v>
      </c>
      <c r="U75" s="37">
        <v>3.1291100000000001E-3</v>
      </c>
      <c r="V75" s="37">
        <v>0.71970199999999995</v>
      </c>
      <c r="W75" s="37" t="s">
        <v>2894</v>
      </c>
      <c r="X75" s="37" t="s">
        <v>2894</v>
      </c>
      <c r="Y75" s="37" t="s">
        <v>3847</v>
      </c>
    </row>
    <row r="76" spans="1:25" x14ac:dyDescent="0.3">
      <c r="A76" s="34">
        <v>30.250599999999999</v>
      </c>
      <c r="B76" s="34">
        <v>30.3368</v>
      </c>
      <c r="C76" s="34">
        <v>29.203399999999998</v>
      </c>
      <c r="D76" s="34">
        <v>29.902699999999999</v>
      </c>
      <c r="E76" s="37">
        <v>30.783300000000001</v>
      </c>
      <c r="F76" s="37">
        <v>30.472000000000001</v>
      </c>
      <c r="G76" s="37">
        <v>30.588999999999999</v>
      </c>
      <c r="H76" s="37">
        <v>30.650500000000001</v>
      </c>
      <c r="I76" s="37" t="s">
        <v>29</v>
      </c>
      <c r="J76" s="37">
        <v>26</v>
      </c>
      <c r="K76" s="37">
        <v>26</v>
      </c>
      <c r="L76" s="37">
        <v>26</v>
      </c>
      <c r="M76" s="37">
        <v>55.9</v>
      </c>
      <c r="N76" s="37">
        <v>55.9</v>
      </c>
      <c r="O76" s="37">
        <v>55.9</v>
      </c>
      <c r="P76" s="37">
        <v>65.924000000000007</v>
      </c>
      <c r="Q76" s="37">
        <v>0</v>
      </c>
      <c r="R76" s="37">
        <v>323.31</v>
      </c>
      <c r="S76" s="37">
        <v>10609000000</v>
      </c>
      <c r="T76" s="37">
        <v>197</v>
      </c>
      <c r="U76" s="37">
        <v>3.8762699999999997E-2</v>
      </c>
      <c r="V76" s="37">
        <v>0.70034799999999997</v>
      </c>
      <c r="W76" s="37" t="s">
        <v>574</v>
      </c>
      <c r="X76" s="37" t="s">
        <v>574</v>
      </c>
      <c r="Y76" s="37" t="s">
        <v>575</v>
      </c>
    </row>
    <row r="77" spans="1:25" x14ac:dyDescent="0.3">
      <c r="A77" s="34">
        <v>25.921700000000001</v>
      </c>
      <c r="B77" s="34">
        <v>25.668199999999999</v>
      </c>
      <c r="C77" s="34" t="s">
        <v>41</v>
      </c>
      <c r="D77" s="34">
        <v>25.215900000000001</v>
      </c>
      <c r="E77" s="37">
        <v>26.109300000000001</v>
      </c>
      <c r="F77" s="37">
        <v>26.429200000000002</v>
      </c>
      <c r="G77" s="37" t="s">
        <v>41</v>
      </c>
      <c r="H77" s="37">
        <v>26.3371</v>
      </c>
      <c r="I77" s="37" t="s">
        <v>29</v>
      </c>
      <c r="J77" s="37">
        <v>9</v>
      </c>
      <c r="K77" s="37">
        <v>9</v>
      </c>
      <c r="L77" s="37">
        <v>9</v>
      </c>
      <c r="M77" s="37">
        <v>20.5</v>
      </c>
      <c r="N77" s="37">
        <v>20.5</v>
      </c>
      <c r="O77" s="37">
        <v>20.5</v>
      </c>
      <c r="P77" s="37">
        <v>103.59</v>
      </c>
      <c r="Q77" s="37">
        <v>0</v>
      </c>
      <c r="R77" s="37">
        <v>35.253</v>
      </c>
      <c r="S77" s="37">
        <v>421240000</v>
      </c>
      <c r="T77" s="37">
        <v>20</v>
      </c>
      <c r="U77" s="37">
        <v>3.8557800000000003E-2</v>
      </c>
      <c r="V77" s="37">
        <v>0.68990799999999997</v>
      </c>
      <c r="W77" s="37" t="s">
        <v>3128</v>
      </c>
      <c r="X77" s="37" t="s">
        <v>3128</v>
      </c>
      <c r="Y77" s="37" t="s">
        <v>3848</v>
      </c>
    </row>
    <row r="78" spans="1:25" x14ac:dyDescent="0.3">
      <c r="A78" s="34">
        <v>25.015899999999998</v>
      </c>
      <c r="B78" s="34">
        <v>25.017499999999998</v>
      </c>
      <c r="C78" s="34" t="s">
        <v>41</v>
      </c>
      <c r="D78" s="34">
        <v>25.293800000000001</v>
      </c>
      <c r="E78" s="37">
        <v>25.6875</v>
      </c>
      <c r="F78" s="37">
        <v>25.448799999999999</v>
      </c>
      <c r="G78" s="37">
        <v>26.074100000000001</v>
      </c>
      <c r="H78" s="37">
        <v>25.959399999999999</v>
      </c>
      <c r="I78" s="37" t="s">
        <v>29</v>
      </c>
      <c r="J78" s="37">
        <v>5</v>
      </c>
      <c r="K78" s="37">
        <v>5</v>
      </c>
      <c r="L78" s="37">
        <v>5</v>
      </c>
      <c r="M78" s="37">
        <v>19.3</v>
      </c>
      <c r="N78" s="37">
        <v>19.3</v>
      </c>
      <c r="O78" s="37">
        <v>19.3</v>
      </c>
      <c r="P78" s="37">
        <v>44.234999999999999</v>
      </c>
      <c r="Q78" s="37">
        <v>0</v>
      </c>
      <c r="R78" s="37">
        <v>33.46</v>
      </c>
      <c r="S78" s="37">
        <v>343610000</v>
      </c>
      <c r="T78" s="37">
        <v>23</v>
      </c>
      <c r="U78" s="37">
        <v>1.35452E-2</v>
      </c>
      <c r="V78" s="37">
        <v>0.683392</v>
      </c>
      <c r="W78" s="37" t="s">
        <v>3000</v>
      </c>
      <c r="X78" s="37" t="s">
        <v>3000</v>
      </c>
      <c r="Y78" s="37" t="s">
        <v>3849</v>
      </c>
    </row>
    <row r="79" spans="1:25" x14ac:dyDescent="0.3">
      <c r="A79" s="34">
        <v>28.229099999999999</v>
      </c>
      <c r="B79" s="34">
        <v>28.196200000000001</v>
      </c>
      <c r="C79" s="34">
        <v>27.479299999999999</v>
      </c>
      <c r="D79" s="34">
        <v>27.8794</v>
      </c>
      <c r="E79" s="37">
        <v>28.8766</v>
      </c>
      <c r="F79" s="37">
        <v>28.424499999999998</v>
      </c>
      <c r="G79" s="37">
        <v>28.445599999999999</v>
      </c>
      <c r="H79" s="37">
        <v>28.623699999999999</v>
      </c>
      <c r="I79" s="37" t="s">
        <v>29</v>
      </c>
      <c r="J79" s="37">
        <v>15</v>
      </c>
      <c r="K79" s="37">
        <v>15</v>
      </c>
      <c r="L79" s="37">
        <v>15</v>
      </c>
      <c r="M79" s="37">
        <v>60</v>
      </c>
      <c r="N79" s="37">
        <v>60</v>
      </c>
      <c r="O79" s="37">
        <v>60</v>
      </c>
      <c r="P79" s="37">
        <v>43.658000000000001</v>
      </c>
      <c r="Q79" s="37">
        <v>0</v>
      </c>
      <c r="R79" s="37">
        <v>127.1</v>
      </c>
      <c r="S79" s="37">
        <v>2621600000</v>
      </c>
      <c r="T79" s="37">
        <v>85</v>
      </c>
      <c r="U79" s="37">
        <v>1.9111199999999998E-2</v>
      </c>
      <c r="V79" s="37">
        <v>0.64657399999999998</v>
      </c>
      <c r="W79" s="37" t="s">
        <v>1400</v>
      </c>
      <c r="X79" s="37" t="s">
        <v>1400</v>
      </c>
      <c r="Y79" s="37" t="s">
        <v>1401</v>
      </c>
    </row>
    <row r="80" spans="1:25" x14ac:dyDescent="0.3">
      <c r="A80" s="34">
        <v>28.2227</v>
      </c>
      <c r="B80" s="34">
        <v>28.1691</v>
      </c>
      <c r="C80" s="34">
        <v>28.070799999999998</v>
      </c>
      <c r="D80" s="34">
        <v>28.138300000000001</v>
      </c>
      <c r="E80" s="37">
        <v>28.754300000000001</v>
      </c>
      <c r="F80" s="37">
        <v>28.8657</v>
      </c>
      <c r="G80" s="37">
        <v>28.720400000000001</v>
      </c>
      <c r="H80" s="37">
        <v>28.8184</v>
      </c>
      <c r="I80" s="37" t="s">
        <v>29</v>
      </c>
      <c r="J80" s="37">
        <v>13</v>
      </c>
      <c r="K80" s="37">
        <v>13</v>
      </c>
      <c r="L80" s="37">
        <v>13</v>
      </c>
      <c r="M80" s="37">
        <v>67.400000000000006</v>
      </c>
      <c r="N80" s="37">
        <v>67.400000000000006</v>
      </c>
      <c r="O80" s="37">
        <v>67.400000000000006</v>
      </c>
      <c r="P80" s="37">
        <v>26.434000000000001</v>
      </c>
      <c r="Q80" s="37">
        <v>0</v>
      </c>
      <c r="R80" s="37">
        <v>118.42</v>
      </c>
      <c r="S80" s="37">
        <v>2934900000</v>
      </c>
      <c r="T80" s="37">
        <v>57</v>
      </c>
      <c r="U80" s="38">
        <v>7.9909199999999997E-6</v>
      </c>
      <c r="V80" s="37">
        <v>0.63944699999999999</v>
      </c>
      <c r="W80" s="37" t="s">
        <v>477</v>
      </c>
      <c r="X80" s="37" t="s">
        <v>477</v>
      </c>
      <c r="Y80" s="37" t="s">
        <v>478</v>
      </c>
    </row>
    <row r="81" spans="1:25" x14ac:dyDescent="0.3">
      <c r="A81" s="34">
        <v>32.8172</v>
      </c>
      <c r="B81" s="34">
        <v>32.849800000000002</v>
      </c>
      <c r="C81" s="34">
        <v>32.027700000000003</v>
      </c>
      <c r="D81" s="34">
        <v>32.3887</v>
      </c>
      <c r="E81" s="37">
        <v>33.353099999999998</v>
      </c>
      <c r="F81" s="37">
        <v>33.130400000000002</v>
      </c>
      <c r="G81" s="37">
        <v>33.326300000000003</v>
      </c>
      <c r="H81" s="37">
        <v>32.812100000000001</v>
      </c>
      <c r="I81" s="37" t="s">
        <v>29</v>
      </c>
      <c r="J81" s="37">
        <v>26</v>
      </c>
      <c r="K81" s="37">
        <v>26</v>
      </c>
      <c r="L81" s="37">
        <v>21</v>
      </c>
      <c r="M81" s="37">
        <v>58.9</v>
      </c>
      <c r="N81" s="37">
        <v>58.9</v>
      </c>
      <c r="O81" s="37">
        <v>49.6</v>
      </c>
      <c r="P81" s="37">
        <v>62.314999999999998</v>
      </c>
      <c r="Q81" s="37">
        <v>0</v>
      </c>
      <c r="R81" s="37">
        <v>323.31</v>
      </c>
      <c r="S81" s="37">
        <v>63663000000</v>
      </c>
      <c r="T81" s="37">
        <v>380</v>
      </c>
      <c r="U81" s="37">
        <v>3.3695999999999997E-2</v>
      </c>
      <c r="V81" s="37">
        <v>0.63465499999999997</v>
      </c>
      <c r="W81" s="37" t="s">
        <v>1317</v>
      </c>
      <c r="X81" s="37" t="s">
        <v>1317</v>
      </c>
      <c r="Y81" s="37" t="s">
        <v>1318</v>
      </c>
    </row>
    <row r="82" spans="1:25" x14ac:dyDescent="0.3">
      <c r="A82" s="34">
        <v>30.9864</v>
      </c>
      <c r="B82" s="34">
        <v>31.304200000000002</v>
      </c>
      <c r="C82" s="34">
        <v>30.693200000000001</v>
      </c>
      <c r="D82" s="34">
        <v>31.289100000000001</v>
      </c>
      <c r="E82" s="37">
        <v>31.7179</v>
      </c>
      <c r="F82" s="37">
        <v>31.171900000000001</v>
      </c>
      <c r="G82" s="37">
        <v>32.148200000000003</v>
      </c>
      <c r="H82" s="37">
        <v>31.7453</v>
      </c>
      <c r="I82" s="37" t="s">
        <v>29</v>
      </c>
      <c r="J82" s="37">
        <v>21</v>
      </c>
      <c r="K82" s="37">
        <v>21</v>
      </c>
      <c r="L82" s="37">
        <v>5</v>
      </c>
      <c r="M82" s="37">
        <v>71.5</v>
      </c>
      <c r="N82" s="37">
        <v>71.5</v>
      </c>
      <c r="O82" s="37">
        <v>19.899999999999999</v>
      </c>
      <c r="P82" s="37">
        <v>35.579000000000001</v>
      </c>
      <c r="Q82" s="37">
        <v>0</v>
      </c>
      <c r="R82" s="37">
        <v>323.31</v>
      </c>
      <c r="S82" s="37">
        <v>22329000000</v>
      </c>
      <c r="T82" s="37">
        <v>180</v>
      </c>
      <c r="U82" s="37">
        <v>4.42023E-2</v>
      </c>
      <c r="V82" s="37">
        <v>0.62760899999999997</v>
      </c>
      <c r="W82" s="37" t="s">
        <v>245</v>
      </c>
      <c r="X82" s="37" t="s">
        <v>245</v>
      </c>
      <c r="Y82" s="37" t="s">
        <v>246</v>
      </c>
    </row>
    <row r="83" spans="1:25" x14ac:dyDescent="0.3">
      <c r="A83" s="34">
        <v>24.538</v>
      </c>
      <c r="B83" s="34" t="s">
        <v>41</v>
      </c>
      <c r="C83" s="34" t="s">
        <v>41</v>
      </c>
      <c r="D83" s="34">
        <v>24.712700000000002</v>
      </c>
      <c r="E83" s="37">
        <v>25.172599999999999</v>
      </c>
      <c r="F83" s="37">
        <v>25.0474</v>
      </c>
      <c r="G83" s="37" t="s">
        <v>41</v>
      </c>
      <c r="H83" s="37">
        <v>25.5031</v>
      </c>
      <c r="I83" s="37" t="s">
        <v>29</v>
      </c>
      <c r="J83" s="37">
        <v>5</v>
      </c>
      <c r="K83" s="37">
        <v>5</v>
      </c>
      <c r="L83" s="37">
        <v>5</v>
      </c>
      <c r="M83" s="37">
        <v>4.5</v>
      </c>
      <c r="N83" s="37">
        <v>4.5</v>
      </c>
      <c r="O83" s="37">
        <v>4.5</v>
      </c>
      <c r="P83" s="37">
        <v>144.55000000000001</v>
      </c>
      <c r="Q83" s="37">
        <v>0</v>
      </c>
      <c r="R83" s="37">
        <v>24.236000000000001</v>
      </c>
      <c r="S83" s="37">
        <v>187020000</v>
      </c>
      <c r="T83" s="37">
        <v>12</v>
      </c>
      <c r="U83" s="37">
        <v>4.6100000000000002E-2</v>
      </c>
      <c r="V83" s="37">
        <v>0.61565599999999998</v>
      </c>
      <c r="W83" s="37" t="s">
        <v>3747</v>
      </c>
      <c r="X83" s="37" t="s">
        <v>3747</v>
      </c>
      <c r="Y83" s="37" t="s">
        <v>3850</v>
      </c>
    </row>
    <row r="84" spans="1:25" x14ac:dyDescent="0.3">
      <c r="A84" s="34">
        <v>28.529599999999999</v>
      </c>
      <c r="B84" s="34">
        <v>28.738800000000001</v>
      </c>
      <c r="C84" s="34">
        <v>28.155799999999999</v>
      </c>
      <c r="D84" s="34">
        <v>28.622299999999999</v>
      </c>
      <c r="E84" s="37">
        <v>29.0045</v>
      </c>
      <c r="F84" s="37">
        <v>29.060199999999998</v>
      </c>
      <c r="G84" s="37">
        <v>29.363600000000002</v>
      </c>
      <c r="H84" s="37">
        <v>29.0627</v>
      </c>
      <c r="I84" s="37" t="s">
        <v>29</v>
      </c>
      <c r="J84" s="37">
        <v>14</v>
      </c>
      <c r="K84" s="37">
        <v>14</v>
      </c>
      <c r="L84" s="37">
        <v>14</v>
      </c>
      <c r="M84" s="37">
        <v>38.799999999999997</v>
      </c>
      <c r="N84" s="37">
        <v>38.799999999999997</v>
      </c>
      <c r="O84" s="37">
        <v>38.799999999999997</v>
      </c>
      <c r="P84" s="37">
        <v>56.503</v>
      </c>
      <c r="Q84" s="37">
        <v>0</v>
      </c>
      <c r="R84" s="37">
        <v>64.885999999999996</v>
      </c>
      <c r="S84" s="37">
        <v>3732100000</v>
      </c>
      <c r="T84" s="37">
        <v>62</v>
      </c>
      <c r="U84" s="37">
        <v>6.5590600000000002E-3</v>
      </c>
      <c r="V84" s="37">
        <v>0.61113799999999996</v>
      </c>
      <c r="W84" s="37" t="s">
        <v>1030</v>
      </c>
      <c r="X84" s="37" t="s">
        <v>1030</v>
      </c>
      <c r="Y84" s="37" t="s">
        <v>1031</v>
      </c>
    </row>
    <row r="85" spans="1:25" x14ac:dyDescent="0.3">
      <c r="A85" s="34">
        <v>25.659199999999998</v>
      </c>
      <c r="B85" s="34">
        <v>25.369399999999999</v>
      </c>
      <c r="C85" s="34" t="s">
        <v>41</v>
      </c>
      <c r="D85" s="34" t="s">
        <v>41</v>
      </c>
      <c r="E85" s="37">
        <v>25.915099999999999</v>
      </c>
      <c r="F85" s="37">
        <v>26.167200000000001</v>
      </c>
      <c r="G85" s="37" t="s">
        <v>41</v>
      </c>
      <c r="H85" s="37">
        <v>26.293099999999999</v>
      </c>
      <c r="I85" s="37" t="s">
        <v>29</v>
      </c>
      <c r="J85" s="37">
        <v>10</v>
      </c>
      <c r="K85" s="37">
        <v>9</v>
      </c>
      <c r="L85" s="37">
        <v>9</v>
      </c>
      <c r="M85" s="37">
        <v>13</v>
      </c>
      <c r="N85" s="37">
        <v>11.9</v>
      </c>
      <c r="O85" s="37">
        <v>11.9</v>
      </c>
      <c r="P85" s="37">
        <v>111.15</v>
      </c>
      <c r="Q85" s="37">
        <v>0</v>
      </c>
      <c r="R85" s="37">
        <v>61.238</v>
      </c>
      <c r="S85" s="37">
        <v>341810000</v>
      </c>
      <c r="T85" s="37">
        <v>24</v>
      </c>
      <c r="U85" s="37">
        <v>4.2405600000000002E-2</v>
      </c>
      <c r="V85" s="37">
        <v>0.61082899999999996</v>
      </c>
      <c r="W85" s="37" t="s">
        <v>3736</v>
      </c>
      <c r="X85" s="37" t="s">
        <v>3736</v>
      </c>
      <c r="Y85" s="37" t="s">
        <v>3851</v>
      </c>
    </row>
    <row r="86" spans="1:25" x14ac:dyDescent="0.3">
      <c r="A86" s="34">
        <v>28.644400000000001</v>
      </c>
      <c r="B86" s="34">
        <v>28.8888</v>
      </c>
      <c r="C86" s="34">
        <v>28.208300000000001</v>
      </c>
      <c r="D86" s="34">
        <v>28.676100000000002</v>
      </c>
      <c r="E86" s="37">
        <v>28.986899999999999</v>
      </c>
      <c r="F86" s="37">
        <v>29.421900000000001</v>
      </c>
      <c r="G86" s="37">
        <v>29.316500000000001</v>
      </c>
      <c r="H86" s="37">
        <v>29.1355</v>
      </c>
      <c r="I86" s="37" t="s">
        <v>29</v>
      </c>
      <c r="J86" s="37">
        <v>14</v>
      </c>
      <c r="K86" s="37">
        <v>14</v>
      </c>
      <c r="L86" s="37">
        <v>14</v>
      </c>
      <c r="M86" s="37">
        <v>53.6</v>
      </c>
      <c r="N86" s="37">
        <v>53.6</v>
      </c>
      <c r="O86" s="37">
        <v>53.6</v>
      </c>
      <c r="P86" s="37">
        <v>48.548000000000002</v>
      </c>
      <c r="Q86" s="37">
        <v>0</v>
      </c>
      <c r="R86" s="37">
        <v>167.01</v>
      </c>
      <c r="S86" s="37">
        <v>4077800000</v>
      </c>
      <c r="T86" s="37">
        <v>81</v>
      </c>
      <c r="U86" s="37">
        <v>1.2128699999999999E-2</v>
      </c>
      <c r="V86" s="37">
        <v>0.61080900000000005</v>
      </c>
      <c r="W86" s="37" t="s">
        <v>1155</v>
      </c>
      <c r="X86" s="37" t="s">
        <v>1155</v>
      </c>
      <c r="Y86" s="37" t="s">
        <v>1156</v>
      </c>
    </row>
    <row r="87" spans="1:25" x14ac:dyDescent="0.3">
      <c r="A87" s="34">
        <v>30.806899999999999</v>
      </c>
      <c r="B87" s="34">
        <v>30.6203</v>
      </c>
      <c r="C87" s="34">
        <v>30.130099999999999</v>
      </c>
      <c r="D87" s="34">
        <v>30.851400000000002</v>
      </c>
      <c r="E87" s="37">
        <v>31.168299999999999</v>
      </c>
      <c r="F87" s="37">
        <v>30.834700000000002</v>
      </c>
      <c r="G87" s="37">
        <v>31.3995</v>
      </c>
      <c r="H87" s="37">
        <v>31.421199999999999</v>
      </c>
      <c r="I87" s="37" t="s">
        <v>29</v>
      </c>
      <c r="J87" s="37">
        <v>21</v>
      </c>
      <c r="K87" s="37">
        <v>21</v>
      </c>
      <c r="L87" s="37">
        <v>21</v>
      </c>
      <c r="M87" s="37">
        <v>11.1</v>
      </c>
      <c r="N87" s="37">
        <v>11.1</v>
      </c>
      <c r="O87" s="37">
        <v>11.1</v>
      </c>
      <c r="P87" s="37">
        <v>191.03</v>
      </c>
      <c r="Q87" s="37">
        <v>0</v>
      </c>
      <c r="R87" s="37">
        <v>138.07</v>
      </c>
      <c r="S87" s="37">
        <v>15954000000</v>
      </c>
      <c r="T87" s="37">
        <v>156</v>
      </c>
      <c r="U87" s="37">
        <v>3.03789E-2</v>
      </c>
      <c r="V87" s="37">
        <v>0.60370699999999999</v>
      </c>
      <c r="W87" s="37" t="s">
        <v>123</v>
      </c>
      <c r="X87" s="37" t="s">
        <v>123</v>
      </c>
      <c r="Y87" s="37" t="s">
        <v>124</v>
      </c>
    </row>
    <row r="88" spans="1:25" x14ac:dyDescent="0.3">
      <c r="A88" s="34">
        <v>34.174799999999998</v>
      </c>
      <c r="B88" s="34">
        <v>34.322600000000001</v>
      </c>
      <c r="C88" s="34">
        <v>34.4116</v>
      </c>
      <c r="D88" s="34">
        <v>34.197000000000003</v>
      </c>
      <c r="E88" s="37">
        <v>34.956000000000003</v>
      </c>
      <c r="F88" s="37">
        <v>34.667000000000002</v>
      </c>
      <c r="G88" s="37">
        <v>35.447000000000003</v>
      </c>
      <c r="H88" s="37">
        <v>34.435600000000001</v>
      </c>
      <c r="I88" s="37" t="s">
        <v>29</v>
      </c>
      <c r="J88" s="37">
        <v>31</v>
      </c>
      <c r="K88" s="37">
        <v>31</v>
      </c>
      <c r="L88" s="37">
        <v>31</v>
      </c>
      <c r="M88" s="37">
        <v>66.3</v>
      </c>
      <c r="N88" s="37">
        <v>66.3</v>
      </c>
      <c r="O88" s="37">
        <v>66.3</v>
      </c>
      <c r="P88" s="37">
        <v>60.289000000000001</v>
      </c>
      <c r="Q88" s="37">
        <v>0</v>
      </c>
      <c r="R88" s="37">
        <v>323.31</v>
      </c>
      <c r="S88" s="37">
        <v>203750000000</v>
      </c>
      <c r="T88" s="37">
        <v>365</v>
      </c>
      <c r="U88" s="37">
        <v>3.7180400000000002E-2</v>
      </c>
      <c r="V88" s="37">
        <v>0.59988699999999995</v>
      </c>
      <c r="W88" s="37" t="s">
        <v>584</v>
      </c>
      <c r="X88" s="37" t="s">
        <v>585</v>
      </c>
      <c r="Y88" s="37" t="s">
        <v>586</v>
      </c>
    </row>
    <row r="89" spans="1:25" x14ac:dyDescent="0.3">
      <c r="A89" s="34">
        <v>30.401399999999999</v>
      </c>
      <c r="B89" s="34">
        <v>30.479700000000001</v>
      </c>
      <c r="C89" s="34">
        <v>30.4787</v>
      </c>
      <c r="D89" s="34">
        <v>30.439499999999999</v>
      </c>
      <c r="E89" s="37">
        <v>31.137</v>
      </c>
      <c r="F89" s="37">
        <v>30.816299999999998</v>
      </c>
      <c r="G89" s="37">
        <v>31.603200000000001</v>
      </c>
      <c r="H89" s="37">
        <v>30.625699999999998</v>
      </c>
      <c r="I89" s="37" t="s">
        <v>29</v>
      </c>
      <c r="J89" s="37">
        <v>19</v>
      </c>
      <c r="K89" s="37">
        <v>19</v>
      </c>
      <c r="L89" s="37">
        <v>19</v>
      </c>
      <c r="M89" s="37">
        <v>61.3</v>
      </c>
      <c r="N89" s="37">
        <v>61.3</v>
      </c>
      <c r="O89" s="37">
        <v>61.3</v>
      </c>
      <c r="P89" s="37">
        <v>46.923999999999999</v>
      </c>
      <c r="Q89" s="37">
        <v>0</v>
      </c>
      <c r="R89" s="37">
        <v>193.74</v>
      </c>
      <c r="S89" s="37">
        <v>14295000000</v>
      </c>
      <c r="T89" s="37">
        <v>142</v>
      </c>
      <c r="U89" s="37">
        <v>3.2136400000000002E-2</v>
      </c>
      <c r="V89" s="37">
        <v>0.59575100000000003</v>
      </c>
      <c r="W89" s="37" t="s">
        <v>420</v>
      </c>
      <c r="X89" s="37" t="s">
        <v>420</v>
      </c>
      <c r="Y89" s="37" t="s">
        <v>421</v>
      </c>
    </row>
    <row r="90" spans="1:25" x14ac:dyDescent="0.3">
      <c r="A90" s="34">
        <v>28.918299999999999</v>
      </c>
      <c r="B90" s="34">
        <v>28.972200000000001</v>
      </c>
      <c r="C90" s="34">
        <v>29.049700000000001</v>
      </c>
      <c r="D90" s="34">
        <v>28.982700000000001</v>
      </c>
      <c r="E90" s="37">
        <v>29.772200000000002</v>
      </c>
      <c r="F90" s="37">
        <v>29.378799999999998</v>
      </c>
      <c r="G90" s="37">
        <v>29.2819</v>
      </c>
      <c r="H90" s="37">
        <v>29.860499999999998</v>
      </c>
      <c r="I90" s="37" t="s">
        <v>29</v>
      </c>
      <c r="J90" s="37">
        <v>15</v>
      </c>
      <c r="K90" s="37">
        <v>15</v>
      </c>
      <c r="L90" s="37">
        <v>15</v>
      </c>
      <c r="M90" s="37">
        <v>63.1</v>
      </c>
      <c r="N90" s="37">
        <v>63.1</v>
      </c>
      <c r="O90" s="37">
        <v>63.1</v>
      </c>
      <c r="P90" s="37">
        <v>27.931999999999999</v>
      </c>
      <c r="Q90" s="37">
        <v>0</v>
      </c>
      <c r="R90" s="37">
        <v>159.66999999999999</v>
      </c>
      <c r="S90" s="37">
        <v>5283000000</v>
      </c>
      <c r="T90" s="37">
        <v>79</v>
      </c>
      <c r="U90" s="37">
        <v>6.5229399999999996E-3</v>
      </c>
      <c r="V90" s="37">
        <v>0.59260800000000002</v>
      </c>
      <c r="W90" s="37" t="s">
        <v>633</v>
      </c>
      <c r="X90" s="37" t="s">
        <v>633</v>
      </c>
      <c r="Y90" s="37" t="s">
        <v>634</v>
      </c>
    </row>
    <row r="91" spans="1:25" x14ac:dyDescent="0.3">
      <c r="A91" s="34">
        <v>28.765499999999999</v>
      </c>
      <c r="B91" s="34">
        <v>28.7441</v>
      </c>
      <c r="C91" s="34">
        <v>28.8002</v>
      </c>
      <c r="D91" s="34">
        <v>28.739799999999999</v>
      </c>
      <c r="E91" s="37">
        <v>29.5152</v>
      </c>
      <c r="F91" s="37">
        <v>29.4499</v>
      </c>
      <c r="G91" s="37">
        <v>29.382999999999999</v>
      </c>
      <c r="H91" s="37">
        <v>29.0654</v>
      </c>
      <c r="I91" s="37" t="s">
        <v>29</v>
      </c>
      <c r="J91" s="37">
        <v>22</v>
      </c>
      <c r="K91" s="37">
        <v>22</v>
      </c>
      <c r="L91" s="37">
        <v>22</v>
      </c>
      <c r="M91" s="37">
        <v>34.6</v>
      </c>
      <c r="N91" s="37">
        <v>34.6</v>
      </c>
      <c r="O91" s="37">
        <v>34.6</v>
      </c>
      <c r="P91" s="37">
        <v>95.438000000000002</v>
      </c>
      <c r="Q91" s="37">
        <v>0</v>
      </c>
      <c r="R91" s="37">
        <v>219.5</v>
      </c>
      <c r="S91" s="37">
        <v>4429200000</v>
      </c>
      <c r="T91" s="37">
        <v>124</v>
      </c>
      <c r="U91" s="37">
        <v>1.08131E-3</v>
      </c>
      <c r="V91" s="37">
        <v>0.59099400000000002</v>
      </c>
      <c r="W91" s="37" t="s">
        <v>3362</v>
      </c>
      <c r="X91" s="37" t="s">
        <v>3362</v>
      </c>
      <c r="Y91" s="37" t="s">
        <v>3852</v>
      </c>
    </row>
    <row r="92" spans="1:25" x14ac:dyDescent="0.3">
      <c r="A92" s="34">
        <v>25.922999999999998</v>
      </c>
      <c r="B92" s="34">
        <v>25.468599999999999</v>
      </c>
      <c r="C92" s="34">
        <v>25.5943</v>
      </c>
      <c r="D92" s="34">
        <v>25.552900000000001</v>
      </c>
      <c r="E92" s="37">
        <v>26.602399999999999</v>
      </c>
      <c r="F92" s="37" t="s">
        <v>41</v>
      </c>
      <c r="G92" s="37">
        <v>25.998000000000001</v>
      </c>
      <c r="H92" s="37">
        <v>26.0746</v>
      </c>
      <c r="I92" s="37" t="s">
        <v>29</v>
      </c>
      <c r="J92" s="37">
        <v>5</v>
      </c>
      <c r="K92" s="37">
        <v>5</v>
      </c>
      <c r="L92" s="37">
        <v>5</v>
      </c>
      <c r="M92" s="37">
        <v>30.5</v>
      </c>
      <c r="N92" s="37">
        <v>30.5</v>
      </c>
      <c r="O92" s="37">
        <v>30.5</v>
      </c>
      <c r="P92" s="37">
        <v>28.75</v>
      </c>
      <c r="Q92" s="37">
        <v>0</v>
      </c>
      <c r="R92" s="37">
        <v>50.969000000000001</v>
      </c>
      <c r="S92" s="37">
        <v>426830000</v>
      </c>
      <c r="T92" s="37">
        <v>13</v>
      </c>
      <c r="U92" s="37">
        <v>3.0686399999999999E-2</v>
      </c>
      <c r="V92" s="37">
        <v>0.59032899999999999</v>
      </c>
      <c r="W92" s="37" t="s">
        <v>2861</v>
      </c>
      <c r="X92" s="37" t="s">
        <v>2861</v>
      </c>
      <c r="Y92" s="37" t="s">
        <v>3853</v>
      </c>
    </row>
    <row r="93" spans="1:25" x14ac:dyDescent="0.3">
      <c r="A93" s="34">
        <v>27.9238</v>
      </c>
      <c r="B93" s="34">
        <v>27.8081</v>
      </c>
      <c r="C93" s="34">
        <v>28.348800000000001</v>
      </c>
      <c r="D93" s="34">
        <v>27.754200000000001</v>
      </c>
      <c r="E93" s="37">
        <v>28.673999999999999</v>
      </c>
      <c r="F93" s="37">
        <v>28.745899999999999</v>
      </c>
      <c r="G93" s="37">
        <v>28.193100000000001</v>
      </c>
      <c r="H93" s="37">
        <v>28.5365</v>
      </c>
      <c r="I93" s="37" t="s">
        <v>29</v>
      </c>
      <c r="J93" s="37">
        <v>27</v>
      </c>
      <c r="K93" s="37">
        <v>27</v>
      </c>
      <c r="L93" s="37">
        <v>27</v>
      </c>
      <c r="M93" s="37">
        <v>29.7</v>
      </c>
      <c r="N93" s="37">
        <v>29.7</v>
      </c>
      <c r="O93" s="37">
        <v>29.7</v>
      </c>
      <c r="P93" s="37">
        <v>142.81</v>
      </c>
      <c r="Q93" s="37">
        <v>0</v>
      </c>
      <c r="R93" s="37">
        <v>111.47</v>
      </c>
      <c r="S93" s="37">
        <v>2620500000</v>
      </c>
      <c r="T93" s="37">
        <v>74</v>
      </c>
      <c r="U93" s="37">
        <v>1.9194599999999999E-2</v>
      </c>
      <c r="V93" s="37">
        <v>0.57864700000000002</v>
      </c>
      <c r="W93" s="37" t="s">
        <v>1229</v>
      </c>
      <c r="X93" s="37" t="s">
        <v>1229</v>
      </c>
      <c r="Y93" s="37" t="s">
        <v>1230</v>
      </c>
    </row>
    <row r="94" spans="1:25" x14ac:dyDescent="0.3">
      <c r="A94" s="34">
        <v>29.372199999999999</v>
      </c>
      <c r="B94" s="34">
        <v>29.350899999999999</v>
      </c>
      <c r="C94" s="34">
        <v>28.760200000000001</v>
      </c>
      <c r="D94" s="34">
        <v>29.341100000000001</v>
      </c>
      <c r="E94" s="37">
        <v>29.6691</v>
      </c>
      <c r="F94" s="37">
        <v>29.7212</v>
      </c>
      <c r="G94" s="37">
        <v>29.819800000000001</v>
      </c>
      <c r="H94" s="37">
        <v>29.924199999999999</v>
      </c>
      <c r="I94" s="37" t="s">
        <v>29</v>
      </c>
      <c r="J94" s="37">
        <v>15</v>
      </c>
      <c r="K94" s="37">
        <v>15</v>
      </c>
      <c r="L94" s="37">
        <v>15</v>
      </c>
      <c r="M94" s="37">
        <v>60.6</v>
      </c>
      <c r="N94" s="37">
        <v>60.6</v>
      </c>
      <c r="O94" s="37">
        <v>60.6</v>
      </c>
      <c r="P94" s="37">
        <v>39.875</v>
      </c>
      <c r="Q94" s="37">
        <v>0</v>
      </c>
      <c r="R94" s="37">
        <v>261.51</v>
      </c>
      <c r="S94" s="37">
        <v>6046200000</v>
      </c>
      <c r="T94" s="37">
        <v>100</v>
      </c>
      <c r="U94" s="37">
        <v>1.0959E-2</v>
      </c>
      <c r="V94" s="37">
        <v>0.57749099999999998</v>
      </c>
      <c r="W94" s="37" t="s">
        <v>1158</v>
      </c>
      <c r="X94" s="37" t="s">
        <v>1158</v>
      </c>
      <c r="Y94" s="37" t="s">
        <v>1159</v>
      </c>
    </row>
    <row r="95" spans="1:25" x14ac:dyDescent="0.3">
      <c r="A95" s="34" t="s">
        <v>41</v>
      </c>
      <c r="B95" s="34">
        <v>24.612100000000002</v>
      </c>
      <c r="C95" s="34">
        <v>24.400300000000001</v>
      </c>
      <c r="D95" s="34">
        <v>24.5501</v>
      </c>
      <c r="E95" s="37">
        <v>25.229600000000001</v>
      </c>
      <c r="F95" s="37">
        <v>25.363</v>
      </c>
      <c r="G95" s="37">
        <v>24.740400000000001</v>
      </c>
      <c r="H95" s="37">
        <v>25.0307</v>
      </c>
      <c r="I95" s="37" t="s">
        <v>29</v>
      </c>
      <c r="J95" s="37">
        <v>4</v>
      </c>
      <c r="K95" s="37">
        <v>4</v>
      </c>
      <c r="L95" s="37">
        <v>4</v>
      </c>
      <c r="M95" s="37">
        <v>21.8</v>
      </c>
      <c r="N95" s="37">
        <v>21.8</v>
      </c>
      <c r="O95" s="37">
        <v>21.8</v>
      </c>
      <c r="P95" s="37">
        <v>33.063000000000002</v>
      </c>
      <c r="Q95" s="37">
        <v>0</v>
      </c>
      <c r="R95" s="37">
        <v>20.57</v>
      </c>
      <c r="S95" s="37">
        <v>222420000</v>
      </c>
      <c r="T95" s="37">
        <v>15</v>
      </c>
      <c r="U95" s="37">
        <v>1.9628199999999998E-2</v>
      </c>
      <c r="V95" s="37">
        <v>0.57006599999999996</v>
      </c>
      <c r="W95" s="37" t="s">
        <v>3256</v>
      </c>
      <c r="X95" s="37" t="s">
        <v>3256</v>
      </c>
      <c r="Y95" s="37" t="s">
        <v>3854</v>
      </c>
    </row>
    <row r="96" spans="1:25" x14ac:dyDescent="0.3">
      <c r="A96" s="34">
        <v>27.9801</v>
      </c>
      <c r="B96" s="34">
        <v>27.969899999999999</v>
      </c>
      <c r="C96" s="34">
        <v>27.773299999999999</v>
      </c>
      <c r="D96" s="34">
        <v>27.921500000000002</v>
      </c>
      <c r="E96" s="37">
        <v>28.489699999999999</v>
      </c>
      <c r="F96" s="37">
        <v>28.566199999999998</v>
      </c>
      <c r="G96" s="37">
        <v>28.683599999999998</v>
      </c>
      <c r="H96" s="37">
        <v>28.145099999999999</v>
      </c>
      <c r="I96" s="37" t="s">
        <v>29</v>
      </c>
      <c r="J96" s="37">
        <v>22</v>
      </c>
      <c r="K96" s="37">
        <v>22</v>
      </c>
      <c r="L96" s="37">
        <v>22</v>
      </c>
      <c r="M96" s="37">
        <v>29.9</v>
      </c>
      <c r="N96" s="37">
        <v>29.9</v>
      </c>
      <c r="O96" s="37">
        <v>29.9</v>
      </c>
      <c r="P96" s="37">
        <v>120.9</v>
      </c>
      <c r="Q96" s="37">
        <v>0</v>
      </c>
      <c r="R96" s="37">
        <v>182.23</v>
      </c>
      <c r="S96" s="37">
        <v>2476900000</v>
      </c>
      <c r="T96" s="37">
        <v>92</v>
      </c>
      <c r="U96" s="37">
        <v>4.22844E-3</v>
      </c>
      <c r="V96" s="37">
        <v>0.55998099999999995</v>
      </c>
      <c r="W96" s="37" t="s">
        <v>3328</v>
      </c>
      <c r="X96" s="37" t="s">
        <v>3328</v>
      </c>
      <c r="Y96" s="37" t="s">
        <v>3855</v>
      </c>
    </row>
    <row r="97" spans="1:25" x14ac:dyDescent="0.3">
      <c r="A97" s="34">
        <v>26.396999999999998</v>
      </c>
      <c r="B97" s="34">
        <v>26.082999999999998</v>
      </c>
      <c r="C97" s="34" t="s">
        <v>41</v>
      </c>
      <c r="D97" s="34">
        <v>25.960899999999999</v>
      </c>
      <c r="E97" s="37">
        <v>26.7851</v>
      </c>
      <c r="F97" s="37">
        <v>26.7193</v>
      </c>
      <c r="G97" s="37" t="s">
        <v>41</v>
      </c>
      <c r="H97" s="37">
        <v>26.616399999999999</v>
      </c>
      <c r="I97" s="37" t="s">
        <v>29</v>
      </c>
      <c r="J97" s="37">
        <v>8</v>
      </c>
      <c r="K97" s="37">
        <v>8</v>
      </c>
      <c r="L97" s="37">
        <v>8</v>
      </c>
      <c r="M97" s="37">
        <v>34.299999999999997</v>
      </c>
      <c r="N97" s="37">
        <v>34.299999999999997</v>
      </c>
      <c r="O97" s="37">
        <v>34.299999999999997</v>
      </c>
      <c r="P97" s="37">
        <v>46.002000000000002</v>
      </c>
      <c r="Q97" s="37">
        <v>0</v>
      </c>
      <c r="R97" s="37">
        <v>40.716000000000001</v>
      </c>
      <c r="S97" s="37">
        <v>580920000</v>
      </c>
      <c r="T97" s="37">
        <v>31</v>
      </c>
      <c r="U97" s="37">
        <v>1.5703399999999999E-2</v>
      </c>
      <c r="V97" s="37">
        <v>0.55995399999999995</v>
      </c>
      <c r="W97" s="37" t="s">
        <v>3093</v>
      </c>
      <c r="X97" s="37" t="s">
        <v>3093</v>
      </c>
      <c r="Y97" s="37" t="s">
        <v>3856</v>
      </c>
    </row>
    <row r="98" spans="1:25" x14ac:dyDescent="0.3">
      <c r="A98" s="34">
        <v>28.807700000000001</v>
      </c>
      <c r="B98" s="34">
        <v>28.490400000000001</v>
      </c>
      <c r="C98" s="34">
        <v>28.704599999999999</v>
      </c>
      <c r="D98" s="34">
        <v>28.388100000000001</v>
      </c>
      <c r="E98" s="37">
        <v>29.182500000000001</v>
      </c>
      <c r="F98" s="37">
        <v>28.947299999999998</v>
      </c>
      <c r="G98" s="37">
        <v>29.536899999999999</v>
      </c>
      <c r="H98" s="37">
        <v>28.894600000000001</v>
      </c>
      <c r="I98" s="37" t="s">
        <v>29</v>
      </c>
      <c r="J98" s="37">
        <v>10</v>
      </c>
      <c r="K98" s="37">
        <v>10</v>
      </c>
      <c r="L98" s="37">
        <v>10</v>
      </c>
      <c r="M98" s="37">
        <v>59.2</v>
      </c>
      <c r="N98" s="37">
        <v>59.2</v>
      </c>
      <c r="O98" s="37">
        <v>59.2</v>
      </c>
      <c r="P98" s="37">
        <v>28.93</v>
      </c>
      <c r="Q98" s="37">
        <v>0</v>
      </c>
      <c r="R98" s="37">
        <v>202.79</v>
      </c>
      <c r="S98" s="37">
        <v>3872800000</v>
      </c>
      <c r="T98" s="37">
        <v>73</v>
      </c>
      <c r="U98" s="37">
        <v>2.1119700000000002E-2</v>
      </c>
      <c r="V98" s="37">
        <v>0.54263099999999997</v>
      </c>
      <c r="W98" s="37" t="s">
        <v>2865</v>
      </c>
      <c r="X98" s="37" t="s">
        <v>2865</v>
      </c>
      <c r="Y98" s="37" t="s">
        <v>3857</v>
      </c>
    </row>
    <row r="99" spans="1:25" x14ac:dyDescent="0.3">
      <c r="A99" s="34">
        <v>35.078000000000003</v>
      </c>
      <c r="B99" s="34">
        <v>35.176299999999998</v>
      </c>
      <c r="C99" s="34">
        <v>34.339599999999997</v>
      </c>
      <c r="D99" s="34">
        <v>34.878100000000003</v>
      </c>
      <c r="E99" s="37">
        <v>35.510100000000001</v>
      </c>
      <c r="F99" s="37">
        <v>35.2485</v>
      </c>
      <c r="G99" s="37">
        <v>35.6126</v>
      </c>
      <c r="H99" s="37">
        <v>35.246299999999998</v>
      </c>
      <c r="I99" s="37" t="s">
        <v>29</v>
      </c>
      <c r="J99" s="37">
        <v>29</v>
      </c>
      <c r="K99" s="37">
        <v>29</v>
      </c>
      <c r="L99" s="37">
        <v>28</v>
      </c>
      <c r="M99" s="37">
        <v>84.9</v>
      </c>
      <c r="N99" s="37">
        <v>84.9</v>
      </c>
      <c r="O99" s="37">
        <v>82.5</v>
      </c>
      <c r="P99" s="37">
        <v>35.734000000000002</v>
      </c>
      <c r="Q99" s="37">
        <v>0</v>
      </c>
      <c r="R99" s="37">
        <v>323.31</v>
      </c>
      <c r="S99" s="37">
        <v>304000000000</v>
      </c>
      <c r="T99" s="37">
        <v>553</v>
      </c>
      <c r="U99" s="37">
        <v>4.2265799999999999E-2</v>
      </c>
      <c r="V99" s="37">
        <v>0.53643200000000002</v>
      </c>
      <c r="W99" s="37" t="s">
        <v>549</v>
      </c>
      <c r="X99" s="37" t="s">
        <v>549</v>
      </c>
      <c r="Y99" s="37" t="s">
        <v>550</v>
      </c>
    </row>
    <row r="100" spans="1:25" x14ac:dyDescent="0.3">
      <c r="A100" s="34">
        <v>29.106000000000002</v>
      </c>
      <c r="B100" s="34">
        <v>28.890599999999999</v>
      </c>
      <c r="C100" s="34">
        <v>28.515499999999999</v>
      </c>
      <c r="D100" s="34">
        <v>28.647300000000001</v>
      </c>
      <c r="E100" s="37">
        <v>29.5198</v>
      </c>
      <c r="F100" s="37">
        <v>29.3752</v>
      </c>
      <c r="G100" s="37">
        <v>28.840499999999999</v>
      </c>
      <c r="H100" s="37">
        <v>29.5686</v>
      </c>
      <c r="I100" s="37" t="s">
        <v>29</v>
      </c>
      <c r="J100" s="37">
        <v>16</v>
      </c>
      <c r="K100" s="37">
        <v>15</v>
      </c>
      <c r="L100" s="37">
        <v>15</v>
      </c>
      <c r="M100" s="37">
        <v>53.6</v>
      </c>
      <c r="N100" s="37">
        <v>51</v>
      </c>
      <c r="O100" s="37">
        <v>51</v>
      </c>
      <c r="P100" s="37">
        <v>50.579000000000001</v>
      </c>
      <c r="Q100" s="37">
        <v>0</v>
      </c>
      <c r="R100" s="37">
        <v>179.52</v>
      </c>
      <c r="S100" s="37">
        <v>4592600000</v>
      </c>
      <c r="T100" s="37">
        <v>132</v>
      </c>
      <c r="U100" s="37">
        <v>4.48671E-2</v>
      </c>
      <c r="V100" s="37">
        <v>0.53614499999999998</v>
      </c>
      <c r="W100" s="37" t="s">
        <v>953</v>
      </c>
      <c r="X100" s="37" t="s">
        <v>953</v>
      </c>
      <c r="Y100" s="37" t="s">
        <v>954</v>
      </c>
    </row>
    <row r="101" spans="1:25" x14ac:dyDescent="0.3">
      <c r="A101" s="34">
        <v>33.444099999999999</v>
      </c>
      <c r="B101" s="34">
        <v>33.652999999999999</v>
      </c>
      <c r="C101" s="34">
        <v>33.704900000000002</v>
      </c>
      <c r="D101" s="34">
        <v>33.763599999999997</v>
      </c>
      <c r="E101" s="37">
        <v>34.098300000000002</v>
      </c>
      <c r="F101" s="37">
        <v>33.972099999999998</v>
      </c>
      <c r="G101" s="37">
        <v>34.639600000000002</v>
      </c>
      <c r="H101" s="37">
        <v>33.975999999999999</v>
      </c>
      <c r="I101" s="37" t="s">
        <v>29</v>
      </c>
      <c r="J101" s="37">
        <v>52</v>
      </c>
      <c r="K101" s="37">
        <v>52</v>
      </c>
      <c r="L101" s="37">
        <v>52</v>
      </c>
      <c r="M101" s="37">
        <v>74.3</v>
      </c>
      <c r="N101" s="37">
        <v>74.3</v>
      </c>
      <c r="O101" s="37">
        <v>74.3</v>
      </c>
      <c r="P101" s="37">
        <v>63.091000000000001</v>
      </c>
      <c r="Q101" s="37">
        <v>0</v>
      </c>
      <c r="R101" s="37">
        <v>323.31</v>
      </c>
      <c r="S101" s="37">
        <v>127040000000</v>
      </c>
      <c r="T101" s="37">
        <v>574</v>
      </c>
      <c r="U101" s="37">
        <v>2.2264300000000001E-2</v>
      </c>
      <c r="V101" s="37">
        <v>0.53013500000000002</v>
      </c>
      <c r="W101" s="37" t="s">
        <v>235</v>
      </c>
      <c r="X101" s="37" t="s">
        <v>235</v>
      </c>
      <c r="Y101" s="37" t="s">
        <v>236</v>
      </c>
    </row>
    <row r="102" spans="1:25" x14ac:dyDescent="0.3">
      <c r="A102" s="34">
        <v>24.913900000000002</v>
      </c>
      <c r="B102" s="34">
        <v>24.944199999999999</v>
      </c>
      <c r="C102" s="34" t="s">
        <v>41</v>
      </c>
      <c r="D102" s="34">
        <v>25.023</v>
      </c>
      <c r="E102" s="37" t="s">
        <v>41</v>
      </c>
      <c r="F102" s="37">
        <v>25.6813</v>
      </c>
      <c r="G102" s="37" t="s">
        <v>41</v>
      </c>
      <c r="H102" s="37">
        <v>25.295500000000001</v>
      </c>
      <c r="I102" s="37" t="s">
        <v>29</v>
      </c>
      <c r="J102" s="37">
        <v>5</v>
      </c>
      <c r="K102" s="37">
        <v>5</v>
      </c>
      <c r="L102" s="37">
        <v>5</v>
      </c>
      <c r="M102" s="37">
        <v>7.7</v>
      </c>
      <c r="N102" s="37">
        <v>7.7</v>
      </c>
      <c r="O102" s="37">
        <v>7.7</v>
      </c>
      <c r="P102" s="37">
        <v>82.783000000000001</v>
      </c>
      <c r="Q102" s="37">
        <v>0</v>
      </c>
      <c r="R102" s="37">
        <v>30.152000000000001</v>
      </c>
      <c r="S102" s="37">
        <v>209460000</v>
      </c>
      <c r="T102" s="37">
        <v>14</v>
      </c>
      <c r="U102" s="37">
        <v>3.8767900000000001E-2</v>
      </c>
      <c r="V102" s="37">
        <v>0.52806900000000001</v>
      </c>
      <c r="W102" s="37" t="s">
        <v>3299</v>
      </c>
      <c r="X102" s="37" t="s">
        <v>3299</v>
      </c>
      <c r="Y102" s="37" t="s">
        <v>3858</v>
      </c>
    </row>
    <row r="103" spans="1:25" x14ac:dyDescent="0.3">
      <c r="A103" s="34">
        <v>32.165700000000001</v>
      </c>
      <c r="B103" s="34">
        <v>32.22</v>
      </c>
      <c r="C103" s="34">
        <v>31.788799999999998</v>
      </c>
      <c r="D103" s="34">
        <v>32.2258</v>
      </c>
      <c r="E103" s="37">
        <v>32.529699999999998</v>
      </c>
      <c r="F103" s="37">
        <v>32.427799999999998</v>
      </c>
      <c r="G103" s="37">
        <v>32.909799999999997</v>
      </c>
      <c r="H103" s="37">
        <v>32.641800000000003</v>
      </c>
      <c r="I103" s="37" t="s">
        <v>29</v>
      </c>
      <c r="J103" s="37">
        <v>28</v>
      </c>
      <c r="K103" s="37">
        <v>28</v>
      </c>
      <c r="L103" s="37">
        <v>28</v>
      </c>
      <c r="M103" s="37">
        <v>28</v>
      </c>
      <c r="N103" s="37">
        <v>28</v>
      </c>
      <c r="O103" s="37">
        <v>28</v>
      </c>
      <c r="P103" s="37">
        <v>127.3</v>
      </c>
      <c r="Q103" s="37">
        <v>0</v>
      </c>
      <c r="R103" s="37">
        <v>279.91000000000003</v>
      </c>
      <c r="S103" s="37">
        <v>43342000000</v>
      </c>
      <c r="T103" s="37">
        <v>260</v>
      </c>
      <c r="U103" s="37">
        <v>1.1691099999999999E-2</v>
      </c>
      <c r="V103" s="37">
        <v>0.52721499999999999</v>
      </c>
      <c r="W103" s="37" t="s">
        <v>1280</v>
      </c>
      <c r="X103" s="37" t="s">
        <v>1280</v>
      </c>
      <c r="Y103" s="37" t="s">
        <v>1281</v>
      </c>
    </row>
    <row r="104" spans="1:25" x14ac:dyDescent="0.3">
      <c r="A104" s="34">
        <v>25.467400000000001</v>
      </c>
      <c r="B104" s="34">
        <v>25.4575</v>
      </c>
      <c r="C104" s="34" t="s">
        <v>41</v>
      </c>
      <c r="D104" s="34">
        <v>25.528199999999998</v>
      </c>
      <c r="E104" s="37">
        <v>26.093399999999999</v>
      </c>
      <c r="F104" s="37">
        <v>25.885100000000001</v>
      </c>
      <c r="G104" s="37" t="s">
        <v>41</v>
      </c>
      <c r="H104" s="37">
        <v>26.023</v>
      </c>
      <c r="I104" s="37" t="s">
        <v>29</v>
      </c>
      <c r="J104" s="37">
        <v>3</v>
      </c>
      <c r="K104" s="37">
        <v>3</v>
      </c>
      <c r="L104" s="37">
        <v>3</v>
      </c>
      <c r="M104" s="37">
        <v>3.3</v>
      </c>
      <c r="N104" s="37">
        <v>3.3</v>
      </c>
      <c r="O104" s="37">
        <v>3.3</v>
      </c>
      <c r="P104" s="37">
        <v>149.99</v>
      </c>
      <c r="Q104" s="37">
        <v>0</v>
      </c>
      <c r="R104" s="37">
        <v>23.734999999999999</v>
      </c>
      <c r="S104" s="37">
        <v>365990000</v>
      </c>
      <c r="T104" s="37">
        <v>20</v>
      </c>
      <c r="U104" s="37">
        <v>1.3659200000000001E-3</v>
      </c>
      <c r="V104" s="37">
        <v>0.51610699999999998</v>
      </c>
      <c r="W104" s="37" t="s">
        <v>3459</v>
      </c>
      <c r="X104" s="37" t="s">
        <v>3459</v>
      </c>
      <c r="Y104" s="37" t="s">
        <v>3859</v>
      </c>
    </row>
    <row r="105" spans="1:25" x14ac:dyDescent="0.3">
      <c r="A105" s="34">
        <v>32.574199999999998</v>
      </c>
      <c r="B105" s="34">
        <v>32.523600000000002</v>
      </c>
      <c r="C105" s="34">
        <v>31.8599</v>
      </c>
      <c r="D105" s="34">
        <v>32.379800000000003</v>
      </c>
      <c r="E105" s="37">
        <v>32.867100000000001</v>
      </c>
      <c r="F105" s="37">
        <v>32.578899999999997</v>
      </c>
      <c r="G105" s="37">
        <v>32.894799999999996</v>
      </c>
      <c r="H105" s="37">
        <v>33.025199999999998</v>
      </c>
      <c r="I105" s="37" t="s">
        <v>29</v>
      </c>
      <c r="J105" s="37">
        <v>31</v>
      </c>
      <c r="K105" s="37">
        <v>31</v>
      </c>
      <c r="L105" s="37">
        <v>31</v>
      </c>
      <c r="M105" s="37">
        <v>31.3</v>
      </c>
      <c r="N105" s="37">
        <v>31.3</v>
      </c>
      <c r="O105" s="37">
        <v>31.3</v>
      </c>
      <c r="P105" s="37">
        <v>116.07</v>
      </c>
      <c r="Q105" s="37">
        <v>0</v>
      </c>
      <c r="R105" s="37">
        <v>284.02999999999997</v>
      </c>
      <c r="S105" s="37">
        <v>51434000000</v>
      </c>
      <c r="T105" s="37">
        <v>285</v>
      </c>
      <c r="U105" s="37">
        <v>3.6075000000000003E-2</v>
      </c>
      <c r="V105" s="37">
        <v>0.50713900000000001</v>
      </c>
      <c r="W105" s="37" t="s">
        <v>447</v>
      </c>
      <c r="X105" s="37" t="s">
        <v>447</v>
      </c>
      <c r="Y105" s="37" t="s">
        <v>448</v>
      </c>
    </row>
    <row r="106" spans="1:25" x14ac:dyDescent="0.3">
      <c r="A106" s="34">
        <v>29.083300000000001</v>
      </c>
      <c r="B106" s="34">
        <v>28.916499999999999</v>
      </c>
      <c r="C106" s="34">
        <v>29.017700000000001</v>
      </c>
      <c r="D106" s="34">
        <v>28.973199999999999</v>
      </c>
      <c r="E106" s="37">
        <v>29.509699999999999</v>
      </c>
      <c r="F106" s="37">
        <v>29.503299999999999</v>
      </c>
      <c r="G106" s="37">
        <v>29.720300000000002</v>
      </c>
      <c r="H106" s="37">
        <v>29.2485</v>
      </c>
      <c r="I106" s="37" t="s">
        <v>29</v>
      </c>
      <c r="J106" s="37">
        <v>11</v>
      </c>
      <c r="K106" s="37">
        <v>11</v>
      </c>
      <c r="L106" s="37">
        <v>11</v>
      </c>
      <c r="M106" s="37">
        <v>40</v>
      </c>
      <c r="N106" s="37">
        <v>40</v>
      </c>
      <c r="O106" s="37">
        <v>40</v>
      </c>
      <c r="P106" s="37">
        <v>48.454000000000001</v>
      </c>
      <c r="Q106" s="37">
        <v>0</v>
      </c>
      <c r="R106" s="37">
        <v>158.65</v>
      </c>
      <c r="S106" s="37">
        <v>4973000000</v>
      </c>
      <c r="T106" s="37">
        <v>82</v>
      </c>
      <c r="U106" s="37">
        <v>2.87097E-3</v>
      </c>
      <c r="V106" s="37">
        <v>0.49773800000000001</v>
      </c>
      <c r="W106" s="37" t="s">
        <v>158</v>
      </c>
      <c r="X106" s="37" t="s">
        <v>158</v>
      </c>
      <c r="Y106" s="37" t="s">
        <v>159</v>
      </c>
    </row>
    <row r="107" spans="1:25" x14ac:dyDescent="0.3">
      <c r="A107" s="34">
        <v>25.307500000000001</v>
      </c>
      <c r="B107" s="34">
        <v>25.2973</v>
      </c>
      <c r="C107" s="34" t="s">
        <v>41</v>
      </c>
      <c r="D107" s="34">
        <v>25.431899999999999</v>
      </c>
      <c r="E107" s="37">
        <v>25.876799999999999</v>
      </c>
      <c r="F107" s="37">
        <v>25.558199999999999</v>
      </c>
      <c r="G107" s="37" t="s">
        <v>41</v>
      </c>
      <c r="H107" s="37">
        <v>26.0703</v>
      </c>
      <c r="I107" s="37" t="s">
        <v>29</v>
      </c>
      <c r="J107" s="37">
        <v>5</v>
      </c>
      <c r="K107" s="37">
        <v>5</v>
      </c>
      <c r="L107" s="37">
        <v>5</v>
      </c>
      <c r="M107" s="37">
        <v>21.3</v>
      </c>
      <c r="N107" s="37">
        <v>21.3</v>
      </c>
      <c r="O107" s="37">
        <v>21.3</v>
      </c>
      <c r="P107" s="37">
        <v>42.195</v>
      </c>
      <c r="Q107" s="37">
        <v>0</v>
      </c>
      <c r="R107" s="37">
        <v>40.459000000000003</v>
      </c>
      <c r="S107" s="37">
        <v>332700000</v>
      </c>
      <c r="T107" s="37">
        <v>18</v>
      </c>
      <c r="U107" s="37">
        <v>3.4528900000000001E-2</v>
      </c>
      <c r="V107" s="37">
        <v>0.48955500000000002</v>
      </c>
      <c r="W107" s="37" t="s">
        <v>3706</v>
      </c>
      <c r="X107" s="37" t="s">
        <v>3706</v>
      </c>
      <c r="Y107" s="37" t="s">
        <v>3860</v>
      </c>
    </row>
    <row r="108" spans="1:25" x14ac:dyDescent="0.3">
      <c r="A108" s="34">
        <v>31.1648</v>
      </c>
      <c r="B108" s="34">
        <v>31.244700000000002</v>
      </c>
      <c r="C108" s="34">
        <v>30.662700000000001</v>
      </c>
      <c r="D108" s="34">
        <v>31.070499999999999</v>
      </c>
      <c r="E108" s="37">
        <v>31.5045</v>
      </c>
      <c r="F108" s="37">
        <v>31.187899999999999</v>
      </c>
      <c r="G108" s="37">
        <v>31.793399999999998</v>
      </c>
      <c r="H108" s="37">
        <v>31.595600000000001</v>
      </c>
      <c r="I108" s="37" t="s">
        <v>29</v>
      </c>
      <c r="J108" s="37">
        <v>32</v>
      </c>
      <c r="K108" s="37">
        <v>32</v>
      </c>
      <c r="L108" s="37">
        <v>32</v>
      </c>
      <c r="M108" s="37">
        <v>49.4</v>
      </c>
      <c r="N108" s="37">
        <v>49.4</v>
      </c>
      <c r="O108" s="37">
        <v>49.4</v>
      </c>
      <c r="P108" s="37">
        <v>86.974999999999994</v>
      </c>
      <c r="Q108" s="37">
        <v>0</v>
      </c>
      <c r="R108" s="37">
        <v>323.31</v>
      </c>
      <c r="S108" s="37">
        <v>20947000000</v>
      </c>
      <c r="T108" s="37">
        <v>293</v>
      </c>
      <c r="U108" s="37">
        <v>3.6419600000000003E-2</v>
      </c>
      <c r="V108" s="37">
        <v>0.484622</v>
      </c>
      <c r="W108" s="37" t="s">
        <v>1122</v>
      </c>
      <c r="X108" s="37" t="s">
        <v>1123</v>
      </c>
      <c r="Y108" s="37" t="s">
        <v>1124</v>
      </c>
    </row>
    <row r="109" spans="1:25" x14ac:dyDescent="0.3">
      <c r="A109" s="34">
        <v>30.7103</v>
      </c>
      <c r="B109" s="34">
        <v>30.953099999999999</v>
      </c>
      <c r="C109" s="34">
        <v>31.0335</v>
      </c>
      <c r="D109" s="34">
        <v>30.8432</v>
      </c>
      <c r="E109" s="37">
        <v>31.4862</v>
      </c>
      <c r="F109" s="37">
        <v>31.218800000000002</v>
      </c>
      <c r="G109" s="37">
        <v>31.631</v>
      </c>
      <c r="H109" s="37">
        <v>31.119700000000002</v>
      </c>
      <c r="I109" s="37" t="s">
        <v>29</v>
      </c>
      <c r="J109" s="37">
        <v>132</v>
      </c>
      <c r="K109" s="37">
        <v>132</v>
      </c>
      <c r="L109" s="37">
        <v>132</v>
      </c>
      <c r="M109" s="37">
        <v>33.9</v>
      </c>
      <c r="N109" s="37">
        <v>33.9</v>
      </c>
      <c r="O109" s="37">
        <v>33.9</v>
      </c>
      <c r="P109" s="37">
        <v>575.82000000000005</v>
      </c>
      <c r="Q109" s="37">
        <v>0</v>
      </c>
      <c r="R109" s="37">
        <v>323.31</v>
      </c>
      <c r="S109" s="37">
        <v>18350000000</v>
      </c>
      <c r="T109" s="37">
        <v>596</v>
      </c>
      <c r="U109" s="37">
        <v>1.2991000000000001E-2</v>
      </c>
      <c r="V109" s="37">
        <v>0.47886400000000001</v>
      </c>
      <c r="W109" s="37" t="s">
        <v>2833</v>
      </c>
      <c r="X109" s="37" t="s">
        <v>2833</v>
      </c>
      <c r="Y109" s="37" t="s">
        <v>3861</v>
      </c>
    </row>
    <row r="110" spans="1:25" x14ac:dyDescent="0.3">
      <c r="A110" s="34">
        <v>31.184999999999999</v>
      </c>
      <c r="B110" s="34">
        <v>31.214500000000001</v>
      </c>
      <c r="C110" s="34">
        <v>30.812999999999999</v>
      </c>
      <c r="D110" s="34">
        <v>31.1721</v>
      </c>
      <c r="E110" s="37">
        <v>31.688199999999998</v>
      </c>
      <c r="F110" s="37">
        <v>31.580200000000001</v>
      </c>
      <c r="G110" s="37">
        <v>31.4879</v>
      </c>
      <c r="H110" s="37">
        <v>31.533300000000001</v>
      </c>
      <c r="I110" s="37" t="s">
        <v>29</v>
      </c>
      <c r="J110" s="37">
        <v>115</v>
      </c>
      <c r="K110" s="37">
        <v>115</v>
      </c>
      <c r="L110" s="37">
        <v>115</v>
      </c>
      <c r="M110" s="37">
        <v>33.299999999999997</v>
      </c>
      <c r="N110" s="37">
        <v>33.299999999999997</v>
      </c>
      <c r="O110" s="37">
        <v>33.299999999999997</v>
      </c>
      <c r="P110" s="37">
        <v>530.08000000000004</v>
      </c>
      <c r="Q110" s="37">
        <v>0</v>
      </c>
      <c r="R110" s="37">
        <v>323.31</v>
      </c>
      <c r="S110" s="37">
        <v>21331000000</v>
      </c>
      <c r="T110" s="37">
        <v>633</v>
      </c>
      <c r="U110" s="37">
        <v>3.7865899999999998E-3</v>
      </c>
      <c r="V110" s="37">
        <v>0.476248</v>
      </c>
      <c r="W110" s="37" t="s">
        <v>590</v>
      </c>
      <c r="X110" s="37" t="s">
        <v>590</v>
      </c>
      <c r="Y110" s="37" t="s">
        <v>591</v>
      </c>
    </row>
    <row r="111" spans="1:25" x14ac:dyDescent="0.3">
      <c r="A111" s="34">
        <v>31.683299999999999</v>
      </c>
      <c r="B111" s="34">
        <v>31.803699999999999</v>
      </c>
      <c r="C111" s="34">
        <v>31.498699999999999</v>
      </c>
      <c r="D111" s="34">
        <v>31.508700000000001</v>
      </c>
      <c r="E111" s="37">
        <v>32.290100000000002</v>
      </c>
      <c r="F111" s="37">
        <v>31.9346</v>
      </c>
      <c r="G111" s="37">
        <v>32.168799999999997</v>
      </c>
      <c r="H111" s="37">
        <v>32.000700000000002</v>
      </c>
      <c r="I111" s="37" t="s">
        <v>29</v>
      </c>
      <c r="J111" s="37">
        <v>48</v>
      </c>
      <c r="K111" s="37">
        <v>48</v>
      </c>
      <c r="L111" s="37">
        <v>48</v>
      </c>
      <c r="M111" s="37">
        <v>40</v>
      </c>
      <c r="N111" s="37">
        <v>40</v>
      </c>
      <c r="O111" s="37">
        <v>40</v>
      </c>
      <c r="P111" s="37">
        <v>178.84</v>
      </c>
      <c r="Q111" s="37">
        <v>0</v>
      </c>
      <c r="R111" s="37">
        <v>323.31</v>
      </c>
      <c r="S111" s="37">
        <v>30932000000</v>
      </c>
      <c r="T111" s="37">
        <v>386</v>
      </c>
      <c r="U111" s="37">
        <v>4.8084599999999996E-3</v>
      </c>
      <c r="V111" s="37">
        <v>0.474966</v>
      </c>
      <c r="W111" s="37" t="s">
        <v>433</v>
      </c>
      <c r="X111" s="37" t="s">
        <v>433</v>
      </c>
      <c r="Y111" s="37" t="s">
        <v>434</v>
      </c>
    </row>
    <row r="112" spans="1:25" x14ac:dyDescent="0.3">
      <c r="A112" s="34">
        <v>25.372900000000001</v>
      </c>
      <c r="B112" s="34">
        <v>25.6754</v>
      </c>
      <c r="C112" s="34" t="s">
        <v>41</v>
      </c>
      <c r="D112" s="34">
        <v>25.3766</v>
      </c>
      <c r="E112" s="37">
        <v>26.1159</v>
      </c>
      <c r="F112" s="37">
        <v>25.711500000000001</v>
      </c>
      <c r="G112" s="37" t="s">
        <v>41</v>
      </c>
      <c r="H112" s="37">
        <v>26.0169</v>
      </c>
      <c r="I112" s="37" t="s">
        <v>29</v>
      </c>
      <c r="J112" s="37">
        <v>4</v>
      </c>
      <c r="K112" s="37">
        <v>4</v>
      </c>
      <c r="L112" s="37">
        <v>4</v>
      </c>
      <c r="M112" s="37">
        <v>5.9</v>
      </c>
      <c r="N112" s="37">
        <v>5.9</v>
      </c>
      <c r="O112" s="37">
        <v>5.9</v>
      </c>
      <c r="P112" s="37">
        <v>143.76</v>
      </c>
      <c r="Q112" s="37">
        <v>0</v>
      </c>
      <c r="R112" s="37">
        <v>27.93</v>
      </c>
      <c r="S112" s="37">
        <v>351040000</v>
      </c>
      <c r="T112" s="37">
        <v>12</v>
      </c>
      <c r="U112" s="37">
        <v>3.9900999999999999E-2</v>
      </c>
      <c r="V112" s="37">
        <v>0.473167</v>
      </c>
      <c r="W112" s="37" t="s">
        <v>3405</v>
      </c>
      <c r="X112" s="37" t="s">
        <v>3405</v>
      </c>
      <c r="Y112" s="37" t="s">
        <v>3862</v>
      </c>
    </row>
    <row r="113" spans="1:25" x14ac:dyDescent="0.3">
      <c r="A113" s="34">
        <v>24.342199999999998</v>
      </c>
      <c r="B113" s="34">
        <v>24.9375</v>
      </c>
      <c r="C113" s="34">
        <v>24.470400000000001</v>
      </c>
      <c r="D113" s="34">
        <v>24.473800000000001</v>
      </c>
      <c r="E113" s="37">
        <v>24.906400000000001</v>
      </c>
      <c r="F113" s="37">
        <v>24.958300000000001</v>
      </c>
      <c r="G113" s="37" t="s">
        <v>41</v>
      </c>
      <c r="H113" s="37">
        <v>25.2133</v>
      </c>
      <c r="I113" s="37" t="s">
        <v>29</v>
      </c>
      <c r="J113" s="37">
        <v>6</v>
      </c>
      <c r="K113" s="37">
        <v>6</v>
      </c>
      <c r="L113" s="37">
        <v>6</v>
      </c>
      <c r="M113" s="37">
        <v>11.5</v>
      </c>
      <c r="N113" s="37">
        <v>11.5</v>
      </c>
      <c r="O113" s="37">
        <v>11.5</v>
      </c>
      <c r="P113" s="37">
        <v>89.162999999999997</v>
      </c>
      <c r="Q113" s="37">
        <v>0</v>
      </c>
      <c r="R113" s="37">
        <v>24.332000000000001</v>
      </c>
      <c r="S113" s="37">
        <v>207270000</v>
      </c>
      <c r="T113" s="37">
        <v>16</v>
      </c>
      <c r="U113" s="37">
        <v>4.2657300000000002E-2</v>
      </c>
      <c r="V113" s="37">
        <v>0.47004400000000002</v>
      </c>
      <c r="W113" s="37" t="s">
        <v>3184</v>
      </c>
      <c r="X113" s="37" t="s">
        <v>3184</v>
      </c>
      <c r="Y113" s="37" t="s">
        <v>3863</v>
      </c>
    </row>
    <row r="114" spans="1:25" x14ac:dyDescent="0.3">
      <c r="A114" s="34">
        <v>29.884799999999998</v>
      </c>
      <c r="B114" s="34">
        <v>30.025200000000002</v>
      </c>
      <c r="C114" s="34">
        <v>29.723800000000001</v>
      </c>
      <c r="D114" s="34">
        <v>29.892299999999999</v>
      </c>
      <c r="E114" s="37">
        <v>30.5337</v>
      </c>
      <c r="F114" s="37">
        <v>30.386399999999998</v>
      </c>
      <c r="G114" s="37">
        <v>30.171800000000001</v>
      </c>
      <c r="H114" s="37">
        <v>30.2578</v>
      </c>
      <c r="I114" s="37" t="s">
        <v>29</v>
      </c>
      <c r="J114" s="37">
        <v>24</v>
      </c>
      <c r="K114" s="37">
        <v>24</v>
      </c>
      <c r="L114" s="37">
        <v>24</v>
      </c>
      <c r="M114" s="37">
        <v>21.1</v>
      </c>
      <c r="N114" s="37">
        <v>21.1</v>
      </c>
      <c r="O114" s="37">
        <v>21.1</v>
      </c>
      <c r="P114" s="37">
        <v>138.08000000000001</v>
      </c>
      <c r="Q114" s="37">
        <v>0</v>
      </c>
      <c r="R114" s="37">
        <v>323.31</v>
      </c>
      <c r="S114" s="37">
        <v>8882700000</v>
      </c>
      <c r="T114" s="37">
        <v>153</v>
      </c>
      <c r="U114" s="37">
        <v>3.8842500000000001E-3</v>
      </c>
      <c r="V114" s="37">
        <v>0.45588600000000001</v>
      </c>
      <c r="W114" s="37" t="s">
        <v>431</v>
      </c>
      <c r="X114" s="37" t="s">
        <v>431</v>
      </c>
      <c r="Y114" s="37" t="s">
        <v>432</v>
      </c>
    </row>
    <row r="115" spans="1:25" x14ac:dyDescent="0.3">
      <c r="A115" s="34">
        <v>27.043299999999999</v>
      </c>
      <c r="B115" s="34">
        <v>27.3002</v>
      </c>
      <c r="C115" s="34">
        <v>26.936</v>
      </c>
      <c r="D115" s="34">
        <v>27.172499999999999</v>
      </c>
      <c r="E115" s="37">
        <v>27.577200000000001</v>
      </c>
      <c r="F115" s="37">
        <v>27.456499999999998</v>
      </c>
      <c r="G115" s="37">
        <v>27.913900000000002</v>
      </c>
      <c r="H115" s="37">
        <v>27.3079</v>
      </c>
      <c r="I115" s="37" t="s">
        <v>29</v>
      </c>
      <c r="J115" s="37">
        <v>11</v>
      </c>
      <c r="K115" s="37">
        <v>11</v>
      </c>
      <c r="L115" s="37">
        <v>11</v>
      </c>
      <c r="M115" s="37">
        <v>27.3</v>
      </c>
      <c r="N115" s="37">
        <v>27.3</v>
      </c>
      <c r="O115" s="37">
        <v>27.3</v>
      </c>
      <c r="P115" s="37">
        <v>84.061999999999998</v>
      </c>
      <c r="Q115" s="37">
        <v>0</v>
      </c>
      <c r="R115" s="37">
        <v>114.98</v>
      </c>
      <c r="S115" s="37">
        <v>1345000000</v>
      </c>
      <c r="T115" s="37">
        <v>42</v>
      </c>
      <c r="U115" s="37">
        <v>2.45977E-2</v>
      </c>
      <c r="V115" s="37">
        <v>0.45089299999999999</v>
      </c>
      <c r="W115" s="37" t="s">
        <v>3235</v>
      </c>
      <c r="X115" s="37" t="s">
        <v>3235</v>
      </c>
      <c r="Y115" s="37" t="s">
        <v>3864</v>
      </c>
    </row>
    <row r="116" spans="1:25" x14ac:dyDescent="0.3">
      <c r="A116" s="34">
        <v>30.3368</v>
      </c>
      <c r="B116" s="34">
        <v>30.5733</v>
      </c>
      <c r="C116" s="34">
        <v>30.2302</v>
      </c>
      <c r="D116" s="34">
        <v>30.319400000000002</v>
      </c>
      <c r="E116" s="37">
        <v>30.975300000000001</v>
      </c>
      <c r="F116" s="37">
        <v>30.489699999999999</v>
      </c>
      <c r="G116" s="37">
        <v>31.069500000000001</v>
      </c>
      <c r="H116" s="37">
        <v>30.695399999999999</v>
      </c>
      <c r="I116" s="37" t="s">
        <v>29</v>
      </c>
      <c r="J116" s="37">
        <v>11</v>
      </c>
      <c r="K116" s="37">
        <v>11</v>
      </c>
      <c r="L116" s="37">
        <v>11</v>
      </c>
      <c r="M116" s="37">
        <v>50</v>
      </c>
      <c r="N116" s="37">
        <v>50</v>
      </c>
      <c r="O116" s="37">
        <v>50</v>
      </c>
      <c r="P116" s="37">
        <v>41.011000000000003</v>
      </c>
      <c r="Q116" s="37">
        <v>0</v>
      </c>
      <c r="R116" s="37">
        <v>239.34</v>
      </c>
      <c r="S116" s="37">
        <v>12567000000</v>
      </c>
      <c r="T116" s="37">
        <v>121</v>
      </c>
      <c r="U116" s="37">
        <v>2.64754E-2</v>
      </c>
      <c r="V116" s="37">
        <v>0.442554</v>
      </c>
      <c r="W116" s="37" t="s">
        <v>631</v>
      </c>
      <c r="X116" s="37" t="s">
        <v>631</v>
      </c>
      <c r="Y116" s="37" t="s">
        <v>632</v>
      </c>
    </row>
    <row r="117" spans="1:25" x14ac:dyDescent="0.3">
      <c r="A117" s="34">
        <v>26.7056</v>
      </c>
      <c r="B117" s="34">
        <v>27.1572</v>
      </c>
      <c r="C117" s="34">
        <v>26.831600000000002</v>
      </c>
      <c r="D117" s="34">
        <v>26.8811</v>
      </c>
      <c r="E117" s="37">
        <v>27.325600000000001</v>
      </c>
      <c r="F117" s="37">
        <v>27.038499999999999</v>
      </c>
      <c r="G117" s="37">
        <v>27.607600000000001</v>
      </c>
      <c r="H117" s="37">
        <v>27.33</v>
      </c>
      <c r="I117" s="37" t="s">
        <v>29</v>
      </c>
      <c r="J117" s="37">
        <v>11</v>
      </c>
      <c r="K117" s="37">
        <v>11</v>
      </c>
      <c r="L117" s="37">
        <v>11</v>
      </c>
      <c r="M117" s="37">
        <v>6.9</v>
      </c>
      <c r="N117" s="37">
        <v>6.9</v>
      </c>
      <c r="O117" s="37">
        <v>6.9</v>
      </c>
      <c r="P117" s="37">
        <v>278.45</v>
      </c>
      <c r="Q117" s="37">
        <v>0</v>
      </c>
      <c r="R117" s="37">
        <v>109.1</v>
      </c>
      <c r="S117" s="37">
        <v>1118000000</v>
      </c>
      <c r="T117" s="37">
        <v>28</v>
      </c>
      <c r="U117" s="37">
        <v>2.8323899999999999E-2</v>
      </c>
      <c r="V117" s="37">
        <v>0.431556</v>
      </c>
      <c r="W117" s="37" t="s">
        <v>3347</v>
      </c>
      <c r="X117" s="37" t="s">
        <v>3347</v>
      </c>
      <c r="Y117" s="37" t="s">
        <v>3865</v>
      </c>
    </row>
    <row r="118" spans="1:25" x14ac:dyDescent="0.3">
      <c r="A118" s="34">
        <v>32.092599999999997</v>
      </c>
      <c r="B118" s="34">
        <v>32.2044</v>
      </c>
      <c r="C118" s="34">
        <v>32.411200000000001</v>
      </c>
      <c r="D118" s="34">
        <v>32.278399999999998</v>
      </c>
      <c r="E118" s="37">
        <v>32.709299999999999</v>
      </c>
      <c r="F118" s="37">
        <v>32.607599999999998</v>
      </c>
      <c r="G118" s="37">
        <v>32.995899999999999</v>
      </c>
      <c r="H118" s="37">
        <v>32.385199999999998</v>
      </c>
      <c r="I118" s="37" t="s">
        <v>29</v>
      </c>
      <c r="J118" s="37">
        <v>25</v>
      </c>
      <c r="K118" s="37">
        <v>25</v>
      </c>
      <c r="L118" s="37">
        <v>25</v>
      </c>
      <c r="M118" s="37">
        <v>61.7</v>
      </c>
      <c r="N118" s="37">
        <v>61.7</v>
      </c>
      <c r="O118" s="37">
        <v>61.7</v>
      </c>
      <c r="P118" s="37">
        <v>56.432000000000002</v>
      </c>
      <c r="Q118" s="37">
        <v>0</v>
      </c>
      <c r="R118" s="37">
        <v>323.31</v>
      </c>
      <c r="S118" s="37">
        <v>46867000000</v>
      </c>
      <c r="T118" s="37">
        <v>252</v>
      </c>
      <c r="U118" s="37">
        <v>2.4435499999999999E-2</v>
      </c>
      <c r="V118" s="37">
        <v>0.42781599999999997</v>
      </c>
      <c r="W118" s="37" t="s">
        <v>1430</v>
      </c>
      <c r="X118" s="37" t="s">
        <v>1430</v>
      </c>
      <c r="Y118" s="37" t="s">
        <v>1431</v>
      </c>
    </row>
    <row r="119" spans="1:25" x14ac:dyDescent="0.3">
      <c r="A119" s="34">
        <v>26.160399999999999</v>
      </c>
      <c r="B119" s="34">
        <v>26.072299999999998</v>
      </c>
      <c r="C119" s="34">
        <v>26.638200000000001</v>
      </c>
      <c r="D119" s="34">
        <v>26.398900000000001</v>
      </c>
      <c r="E119" s="37">
        <v>26.983799999999999</v>
      </c>
      <c r="F119" s="37">
        <v>26.5322</v>
      </c>
      <c r="G119" s="37">
        <v>26.753499999999999</v>
      </c>
      <c r="H119" s="37">
        <v>26.699200000000001</v>
      </c>
      <c r="I119" s="37" t="s">
        <v>29</v>
      </c>
      <c r="J119" s="37">
        <v>6</v>
      </c>
      <c r="K119" s="37">
        <v>6</v>
      </c>
      <c r="L119" s="37">
        <v>6</v>
      </c>
      <c r="M119" s="37">
        <v>3.5</v>
      </c>
      <c r="N119" s="37">
        <v>3.5</v>
      </c>
      <c r="O119" s="37">
        <v>3.5</v>
      </c>
      <c r="P119" s="37">
        <v>297.69</v>
      </c>
      <c r="Q119" s="37">
        <v>0</v>
      </c>
      <c r="R119" s="37">
        <v>41.331000000000003</v>
      </c>
      <c r="S119" s="37">
        <v>710650000</v>
      </c>
      <c r="T119" s="37">
        <v>16</v>
      </c>
      <c r="U119" s="37">
        <v>3.59569E-2</v>
      </c>
      <c r="V119" s="37">
        <v>0.42474499999999998</v>
      </c>
      <c r="W119" s="37" t="s">
        <v>3308</v>
      </c>
      <c r="X119" s="37" t="s">
        <v>3308</v>
      </c>
      <c r="Y119" s="37" t="s">
        <v>3866</v>
      </c>
    </row>
    <row r="120" spans="1:25" x14ac:dyDescent="0.3">
      <c r="A120" s="34">
        <v>25.999300000000002</v>
      </c>
      <c r="B120" s="34">
        <v>26.095500000000001</v>
      </c>
      <c r="C120" s="34">
        <v>25.902000000000001</v>
      </c>
      <c r="D120" s="34">
        <v>25.855599999999999</v>
      </c>
      <c r="E120" s="37">
        <v>26.447299999999998</v>
      </c>
      <c r="F120" s="37" t="s">
        <v>41</v>
      </c>
      <c r="G120" s="37">
        <v>26.418199999999999</v>
      </c>
      <c r="H120" s="37">
        <v>26.2715</v>
      </c>
      <c r="I120" s="37" t="s">
        <v>29</v>
      </c>
      <c r="J120" s="37">
        <v>3</v>
      </c>
      <c r="K120" s="37">
        <v>3</v>
      </c>
      <c r="L120" s="37">
        <v>3</v>
      </c>
      <c r="M120" s="37">
        <v>34.5</v>
      </c>
      <c r="N120" s="37">
        <v>34.5</v>
      </c>
      <c r="O120" s="37">
        <v>34.5</v>
      </c>
      <c r="P120" s="37">
        <v>15.958</v>
      </c>
      <c r="Q120" s="37">
        <v>0</v>
      </c>
      <c r="R120" s="37">
        <v>24.658000000000001</v>
      </c>
      <c r="S120" s="37">
        <v>492400000</v>
      </c>
      <c r="T120" s="37">
        <v>16</v>
      </c>
      <c r="U120" s="37">
        <v>3.0763399999999999E-3</v>
      </c>
      <c r="V120" s="37">
        <v>0.41586899999999999</v>
      </c>
      <c r="W120" s="37" t="s">
        <v>2850</v>
      </c>
      <c r="X120" s="37" t="s">
        <v>2850</v>
      </c>
      <c r="Y120" s="37" t="s">
        <v>3867</v>
      </c>
    </row>
    <row r="121" spans="1:25" x14ac:dyDescent="0.3">
      <c r="A121" s="34">
        <v>31.204799999999999</v>
      </c>
      <c r="B121" s="34">
        <v>31.248999999999999</v>
      </c>
      <c r="C121" s="34">
        <v>30.6557</v>
      </c>
      <c r="D121" s="34">
        <v>30.981000000000002</v>
      </c>
      <c r="E121" s="37">
        <v>31.674800000000001</v>
      </c>
      <c r="F121" s="37">
        <v>31.4572</v>
      </c>
      <c r="G121" s="37">
        <v>31.372299999999999</v>
      </c>
      <c r="H121" s="37">
        <v>31.2257</v>
      </c>
      <c r="I121" s="37" t="s">
        <v>29</v>
      </c>
      <c r="J121" s="37">
        <v>95</v>
      </c>
      <c r="K121" s="37">
        <v>95</v>
      </c>
      <c r="L121" s="37">
        <v>95</v>
      </c>
      <c r="M121" s="37">
        <v>44.7</v>
      </c>
      <c r="N121" s="37">
        <v>44.7</v>
      </c>
      <c r="O121" s="37">
        <v>44.7</v>
      </c>
      <c r="P121" s="37">
        <v>338.65</v>
      </c>
      <c r="Q121" s="37">
        <v>0</v>
      </c>
      <c r="R121" s="37">
        <v>323.31</v>
      </c>
      <c r="S121" s="37">
        <v>19873000000</v>
      </c>
      <c r="T121" s="37">
        <v>526</v>
      </c>
      <c r="U121" s="37">
        <v>4.7507300000000002E-2</v>
      </c>
      <c r="V121" s="37">
        <v>0.40987699999999999</v>
      </c>
      <c r="W121" s="37" t="s">
        <v>3868</v>
      </c>
      <c r="X121" s="37" t="s">
        <v>2951</v>
      </c>
      <c r="Y121" s="37" t="s">
        <v>3869</v>
      </c>
    </row>
    <row r="122" spans="1:25" x14ac:dyDescent="0.3">
      <c r="A122" s="34">
        <v>27.532399999999999</v>
      </c>
      <c r="B122" s="34">
        <v>27.829699999999999</v>
      </c>
      <c r="C122" s="34">
        <v>27.1434</v>
      </c>
      <c r="D122" s="34">
        <v>27.514500000000002</v>
      </c>
      <c r="E122" s="37">
        <v>27.9437</v>
      </c>
      <c r="F122" s="37">
        <v>27.825199999999999</v>
      </c>
      <c r="G122" s="37">
        <v>27.925699999999999</v>
      </c>
      <c r="H122" s="37">
        <v>27.964200000000002</v>
      </c>
      <c r="I122" s="37" t="s">
        <v>29</v>
      </c>
      <c r="J122" s="37">
        <v>13</v>
      </c>
      <c r="K122" s="37">
        <v>13</v>
      </c>
      <c r="L122" s="37">
        <v>13</v>
      </c>
      <c r="M122" s="37">
        <v>10.9</v>
      </c>
      <c r="N122" s="37">
        <v>10.9</v>
      </c>
      <c r="O122" s="37">
        <v>10.9</v>
      </c>
      <c r="P122" s="37">
        <v>188.64</v>
      </c>
      <c r="Q122" s="37">
        <v>0</v>
      </c>
      <c r="R122" s="37">
        <v>55.627000000000002</v>
      </c>
      <c r="S122" s="37">
        <v>1704200000</v>
      </c>
      <c r="T122" s="37">
        <v>63</v>
      </c>
      <c r="U122" s="37">
        <v>2.92935E-2</v>
      </c>
      <c r="V122" s="37">
        <v>0.40968900000000003</v>
      </c>
      <c r="W122" s="37" t="s">
        <v>3312</v>
      </c>
      <c r="X122" s="37" t="s">
        <v>3312</v>
      </c>
      <c r="Y122" s="37" t="s">
        <v>3870</v>
      </c>
    </row>
    <row r="123" spans="1:25" x14ac:dyDescent="0.3">
      <c r="A123" s="34">
        <v>30.296900000000001</v>
      </c>
      <c r="B123" s="34">
        <v>30.434000000000001</v>
      </c>
      <c r="C123" s="34">
        <v>30.4312</v>
      </c>
      <c r="D123" s="34">
        <v>30.302499999999998</v>
      </c>
      <c r="E123" s="37">
        <v>30.733699999999999</v>
      </c>
      <c r="F123" s="37">
        <v>30.522300000000001</v>
      </c>
      <c r="G123" s="37">
        <v>31.196100000000001</v>
      </c>
      <c r="H123" s="37">
        <v>30.581</v>
      </c>
      <c r="I123" s="37" t="s">
        <v>29</v>
      </c>
      <c r="J123" s="37">
        <v>17</v>
      </c>
      <c r="K123" s="37">
        <v>17</v>
      </c>
      <c r="L123" s="37">
        <v>17</v>
      </c>
      <c r="M123" s="37">
        <v>76</v>
      </c>
      <c r="N123" s="37">
        <v>76</v>
      </c>
      <c r="O123" s="37">
        <v>76</v>
      </c>
      <c r="P123" s="37">
        <v>36.984999999999999</v>
      </c>
      <c r="Q123" s="37">
        <v>0</v>
      </c>
      <c r="R123" s="37">
        <v>261.64999999999998</v>
      </c>
      <c r="S123" s="37">
        <v>12423000000</v>
      </c>
      <c r="T123" s="37">
        <v>147</v>
      </c>
      <c r="U123" s="37">
        <v>4.7014E-2</v>
      </c>
      <c r="V123" s="37">
        <v>0.392125</v>
      </c>
      <c r="W123" s="37" t="s">
        <v>1331</v>
      </c>
      <c r="X123" s="37" t="s">
        <v>1332</v>
      </c>
      <c r="Y123" s="37" t="s">
        <v>1333</v>
      </c>
    </row>
    <row r="124" spans="1:25" x14ac:dyDescent="0.3">
      <c r="A124" s="34">
        <v>27.6919</v>
      </c>
      <c r="B124" s="34">
        <v>27.556799999999999</v>
      </c>
      <c r="C124" s="34">
        <v>27.1784</v>
      </c>
      <c r="D124" s="34">
        <v>27.612400000000001</v>
      </c>
      <c r="E124" s="37">
        <v>27.754799999999999</v>
      </c>
      <c r="F124" s="37">
        <v>28.090800000000002</v>
      </c>
      <c r="G124" s="37">
        <v>27.735299999999999</v>
      </c>
      <c r="H124" s="37">
        <v>28.011700000000001</v>
      </c>
      <c r="I124" s="37" t="s">
        <v>29</v>
      </c>
      <c r="J124" s="37">
        <v>14</v>
      </c>
      <c r="K124" s="37">
        <v>14</v>
      </c>
      <c r="L124" s="37">
        <v>14</v>
      </c>
      <c r="M124" s="37">
        <v>41.1</v>
      </c>
      <c r="N124" s="37">
        <v>41.1</v>
      </c>
      <c r="O124" s="37">
        <v>41.1</v>
      </c>
      <c r="P124" s="37">
        <v>52.215000000000003</v>
      </c>
      <c r="Q124" s="37">
        <v>0</v>
      </c>
      <c r="R124" s="37">
        <v>169.57</v>
      </c>
      <c r="S124" s="37">
        <v>1728100000</v>
      </c>
      <c r="T124" s="37">
        <v>57</v>
      </c>
      <c r="U124" s="37">
        <v>3.6780300000000002E-2</v>
      </c>
      <c r="V124" s="37">
        <v>0.38828699999999999</v>
      </c>
      <c r="W124" s="37" t="s">
        <v>3534</v>
      </c>
      <c r="X124" s="37" t="s">
        <v>3534</v>
      </c>
      <c r="Y124" s="37" t="s">
        <v>3871</v>
      </c>
    </row>
    <row r="125" spans="1:25" x14ac:dyDescent="0.3">
      <c r="A125" s="34">
        <v>26.340299999999999</v>
      </c>
      <c r="B125" s="34">
        <v>26.444099999999999</v>
      </c>
      <c r="C125" s="34">
        <v>26.5215</v>
      </c>
      <c r="D125" s="34">
        <v>26.4343</v>
      </c>
      <c r="E125" s="37">
        <v>26.4819</v>
      </c>
      <c r="F125" s="37">
        <v>26.8461</v>
      </c>
      <c r="G125" s="37">
        <v>27.034300000000002</v>
      </c>
      <c r="H125" s="37">
        <v>26.9162</v>
      </c>
      <c r="I125" s="37" t="s">
        <v>29</v>
      </c>
      <c r="J125" s="37">
        <v>11</v>
      </c>
      <c r="K125" s="37">
        <v>11</v>
      </c>
      <c r="L125" s="37">
        <v>11</v>
      </c>
      <c r="M125" s="37">
        <v>24.6</v>
      </c>
      <c r="N125" s="37">
        <v>24.6</v>
      </c>
      <c r="O125" s="37">
        <v>24.6</v>
      </c>
      <c r="P125" s="37">
        <v>70.856999999999999</v>
      </c>
      <c r="Q125" s="37">
        <v>0</v>
      </c>
      <c r="R125" s="37">
        <v>34.548999999999999</v>
      </c>
      <c r="S125" s="37">
        <v>801120000</v>
      </c>
      <c r="T125" s="37">
        <v>35</v>
      </c>
      <c r="U125" s="37">
        <v>2.15716E-2</v>
      </c>
      <c r="V125" s="37">
        <v>0.38459500000000002</v>
      </c>
      <c r="W125" s="37" t="s">
        <v>3372</v>
      </c>
      <c r="X125" s="37" t="s">
        <v>3372</v>
      </c>
      <c r="Y125" s="37" t="s">
        <v>3872</v>
      </c>
    </row>
    <row r="126" spans="1:25" x14ac:dyDescent="0.3">
      <c r="A126" s="34">
        <v>33.454599999999999</v>
      </c>
      <c r="B126" s="34">
        <v>33.481699999999996</v>
      </c>
      <c r="C126" s="34">
        <v>33.067100000000003</v>
      </c>
      <c r="D126" s="34">
        <v>33.283700000000003</v>
      </c>
      <c r="E126" s="37">
        <v>33.7027</v>
      </c>
      <c r="F126" s="37">
        <v>33.532200000000003</v>
      </c>
      <c r="G126" s="37">
        <v>33.9163</v>
      </c>
      <c r="H126" s="37">
        <v>33.666899999999998</v>
      </c>
      <c r="I126" s="37" t="s">
        <v>29</v>
      </c>
      <c r="J126" s="37">
        <v>34</v>
      </c>
      <c r="K126" s="37">
        <v>34</v>
      </c>
      <c r="L126" s="37">
        <v>34</v>
      </c>
      <c r="M126" s="37">
        <v>70.5</v>
      </c>
      <c r="N126" s="37">
        <v>70.5</v>
      </c>
      <c r="O126" s="37">
        <v>70.5</v>
      </c>
      <c r="P126" s="37">
        <v>61.988</v>
      </c>
      <c r="Q126" s="37">
        <v>0</v>
      </c>
      <c r="R126" s="37">
        <v>323.31</v>
      </c>
      <c r="S126" s="37">
        <v>95622000000</v>
      </c>
      <c r="T126" s="37">
        <v>375</v>
      </c>
      <c r="U126" s="37">
        <v>2.1710900000000002E-2</v>
      </c>
      <c r="V126" s="37">
        <v>0.38273600000000002</v>
      </c>
      <c r="W126" s="37" t="s">
        <v>1343</v>
      </c>
      <c r="X126" s="37" t="s">
        <v>1343</v>
      </c>
      <c r="Y126" s="37" t="s">
        <v>1344</v>
      </c>
    </row>
    <row r="127" spans="1:25" x14ac:dyDescent="0.3">
      <c r="A127" s="34">
        <v>30.1326</v>
      </c>
      <c r="B127" s="34">
        <v>30.314699999999998</v>
      </c>
      <c r="C127" s="34">
        <v>30.392199999999999</v>
      </c>
      <c r="D127" s="34">
        <v>30.3141</v>
      </c>
      <c r="E127" s="37">
        <v>30.595500000000001</v>
      </c>
      <c r="F127" s="37">
        <v>30.378</v>
      </c>
      <c r="G127" s="37">
        <v>31.005700000000001</v>
      </c>
      <c r="H127" s="37">
        <v>30.657299999999999</v>
      </c>
      <c r="I127" s="37" t="s">
        <v>29</v>
      </c>
      <c r="J127" s="37">
        <v>16</v>
      </c>
      <c r="K127" s="37">
        <v>16</v>
      </c>
      <c r="L127" s="37">
        <v>16</v>
      </c>
      <c r="M127" s="37">
        <v>53.6</v>
      </c>
      <c r="N127" s="37">
        <v>53.6</v>
      </c>
      <c r="O127" s="37">
        <v>53.6</v>
      </c>
      <c r="P127" s="37">
        <v>45.837000000000003</v>
      </c>
      <c r="Q127" s="37">
        <v>0</v>
      </c>
      <c r="R127" s="37">
        <v>323.31</v>
      </c>
      <c r="S127" s="37">
        <v>11483000000</v>
      </c>
      <c r="T127" s="37">
        <v>130</v>
      </c>
      <c r="U127" s="37">
        <v>3.9398799999999998E-2</v>
      </c>
      <c r="V127" s="37">
        <v>0.37071599999999999</v>
      </c>
      <c r="W127" s="37" t="s">
        <v>1050</v>
      </c>
      <c r="X127" s="37" t="s">
        <v>1050</v>
      </c>
      <c r="Y127" s="37" t="s">
        <v>1051</v>
      </c>
    </row>
    <row r="128" spans="1:25" x14ac:dyDescent="0.3">
      <c r="A128" s="34">
        <v>32.108800000000002</v>
      </c>
      <c r="B128" s="34">
        <v>31.9846</v>
      </c>
      <c r="C128" s="34">
        <v>31.8826</v>
      </c>
      <c r="D128" s="34">
        <v>31.844100000000001</v>
      </c>
      <c r="E128" s="37">
        <v>32.389800000000001</v>
      </c>
      <c r="F128" s="37">
        <v>32.216099999999997</v>
      </c>
      <c r="G128" s="37">
        <v>32.415500000000002</v>
      </c>
      <c r="H128" s="37">
        <v>32.275100000000002</v>
      </c>
      <c r="I128" s="37" t="s">
        <v>29</v>
      </c>
      <c r="J128" s="37">
        <v>27</v>
      </c>
      <c r="K128" s="37">
        <v>27</v>
      </c>
      <c r="L128" s="37">
        <v>27</v>
      </c>
      <c r="M128" s="37">
        <v>69.400000000000006</v>
      </c>
      <c r="N128" s="37">
        <v>69.400000000000006</v>
      </c>
      <c r="O128" s="37">
        <v>69.400000000000006</v>
      </c>
      <c r="P128" s="37">
        <v>65.001999999999995</v>
      </c>
      <c r="Q128" s="37">
        <v>0</v>
      </c>
      <c r="R128" s="37">
        <v>323.31</v>
      </c>
      <c r="S128" s="37">
        <v>37010000000</v>
      </c>
      <c r="T128" s="37">
        <v>275</v>
      </c>
      <c r="U128" s="37">
        <v>2.7804499999999998E-3</v>
      </c>
      <c r="V128" s="37">
        <v>0.36910999999999999</v>
      </c>
      <c r="W128" s="37" t="s">
        <v>1022</v>
      </c>
      <c r="X128" s="37" t="s">
        <v>1022</v>
      </c>
      <c r="Y128" s="37" t="s">
        <v>1023</v>
      </c>
    </row>
    <row r="129" spans="1:25" x14ac:dyDescent="0.3">
      <c r="A129" s="34">
        <v>28.868200000000002</v>
      </c>
      <c r="B129" s="34">
        <v>29.0809</v>
      </c>
      <c r="C129" s="34">
        <v>28.505099999999999</v>
      </c>
      <c r="D129" s="34">
        <v>28.683499999999999</v>
      </c>
      <c r="E129" s="37">
        <v>29.1967</v>
      </c>
      <c r="F129" s="37">
        <v>28.9742</v>
      </c>
      <c r="G129" s="37">
        <v>29.168199999999999</v>
      </c>
      <c r="H129" s="37">
        <v>29.213799999999999</v>
      </c>
      <c r="I129" s="37" t="s">
        <v>29</v>
      </c>
      <c r="J129" s="37">
        <v>13</v>
      </c>
      <c r="K129" s="37">
        <v>13</v>
      </c>
      <c r="L129" s="37">
        <v>13</v>
      </c>
      <c r="M129" s="37">
        <v>53.9</v>
      </c>
      <c r="N129" s="37">
        <v>53.9</v>
      </c>
      <c r="O129" s="37">
        <v>53.9</v>
      </c>
      <c r="P129" s="37">
        <v>46.887</v>
      </c>
      <c r="Q129" s="37">
        <v>0</v>
      </c>
      <c r="R129" s="37">
        <v>185.74</v>
      </c>
      <c r="S129" s="37">
        <v>4079800000</v>
      </c>
      <c r="T129" s="37">
        <v>61</v>
      </c>
      <c r="U129" s="37">
        <v>3.9972399999999998E-2</v>
      </c>
      <c r="V129" s="37">
        <v>0.35381499999999999</v>
      </c>
      <c r="W129" s="37" t="s">
        <v>1005</v>
      </c>
      <c r="X129" s="37" t="s">
        <v>1005</v>
      </c>
      <c r="Y129" s="37" t="s">
        <v>1006</v>
      </c>
    </row>
    <row r="130" spans="1:25" x14ac:dyDescent="0.3">
      <c r="A130" s="34">
        <v>24.302199999999999</v>
      </c>
      <c r="B130" s="34">
        <v>24.371600000000001</v>
      </c>
      <c r="C130" s="34" t="s">
        <v>41</v>
      </c>
      <c r="D130" s="34">
        <v>24.124199999999998</v>
      </c>
      <c r="E130" s="37" t="s">
        <v>41</v>
      </c>
      <c r="F130" s="37">
        <v>24.628499999999999</v>
      </c>
      <c r="G130" s="37" t="s">
        <v>41</v>
      </c>
      <c r="H130" s="37">
        <v>24.608499999999999</v>
      </c>
      <c r="I130" s="37" t="s">
        <v>29</v>
      </c>
      <c r="J130" s="37">
        <v>5</v>
      </c>
      <c r="K130" s="37">
        <v>5</v>
      </c>
      <c r="L130" s="37">
        <v>5</v>
      </c>
      <c r="M130" s="37">
        <v>4.9000000000000004</v>
      </c>
      <c r="N130" s="37">
        <v>4.9000000000000004</v>
      </c>
      <c r="O130" s="37">
        <v>4.9000000000000004</v>
      </c>
      <c r="P130" s="37">
        <v>192.52</v>
      </c>
      <c r="Q130" s="37">
        <v>0</v>
      </c>
      <c r="R130" s="37">
        <v>17.402000000000001</v>
      </c>
      <c r="S130" s="37">
        <v>145270000</v>
      </c>
      <c r="T130" s="37">
        <v>8</v>
      </c>
      <c r="U130" s="37">
        <v>3.4404700000000003E-2</v>
      </c>
      <c r="V130" s="37">
        <v>0.35243799999999997</v>
      </c>
      <c r="W130" s="37" t="s">
        <v>3669</v>
      </c>
      <c r="X130" s="37" t="s">
        <v>3669</v>
      </c>
      <c r="Y130" s="37" t="s">
        <v>3873</v>
      </c>
    </row>
    <row r="131" spans="1:25" x14ac:dyDescent="0.3">
      <c r="A131" s="34">
        <v>30.7073</v>
      </c>
      <c r="B131" s="34">
        <v>30.9131</v>
      </c>
      <c r="C131" s="34">
        <v>30.4834</v>
      </c>
      <c r="D131" s="34">
        <v>30.745200000000001</v>
      </c>
      <c r="E131" s="37">
        <v>31.040400000000002</v>
      </c>
      <c r="F131" s="37">
        <v>30.834199999999999</v>
      </c>
      <c r="G131" s="37">
        <v>31.357900000000001</v>
      </c>
      <c r="H131" s="37">
        <v>31.0032</v>
      </c>
      <c r="I131" s="37" t="s">
        <v>29</v>
      </c>
      <c r="J131" s="37">
        <v>16</v>
      </c>
      <c r="K131" s="37">
        <v>16</v>
      </c>
      <c r="L131" s="37">
        <v>16</v>
      </c>
      <c r="M131" s="37">
        <v>27</v>
      </c>
      <c r="N131" s="37">
        <v>27</v>
      </c>
      <c r="O131" s="37">
        <v>27</v>
      </c>
      <c r="P131" s="37">
        <v>75.331000000000003</v>
      </c>
      <c r="Q131" s="37">
        <v>0</v>
      </c>
      <c r="R131" s="37">
        <v>211.77</v>
      </c>
      <c r="S131" s="37">
        <v>15349000000</v>
      </c>
      <c r="T131" s="37">
        <v>115</v>
      </c>
      <c r="U131" s="37">
        <v>4.8738799999999999E-2</v>
      </c>
      <c r="V131" s="37">
        <v>0.34667999999999999</v>
      </c>
      <c r="W131" s="37" t="s">
        <v>48</v>
      </c>
      <c r="X131" s="37" t="s">
        <v>48</v>
      </c>
      <c r="Y131" s="37" t="s">
        <v>49</v>
      </c>
    </row>
    <row r="132" spans="1:25" x14ac:dyDescent="0.3">
      <c r="A132" s="34">
        <v>29.9617</v>
      </c>
      <c r="B132" s="34">
        <v>29.798300000000001</v>
      </c>
      <c r="C132" s="34">
        <v>29.923400000000001</v>
      </c>
      <c r="D132" s="34">
        <v>29.866499999999998</v>
      </c>
      <c r="E132" s="37">
        <v>30.3782</v>
      </c>
      <c r="F132" s="37">
        <v>29.9208</v>
      </c>
      <c r="G132" s="37">
        <v>30.141100000000002</v>
      </c>
      <c r="H132" s="37">
        <v>30.466699999999999</v>
      </c>
      <c r="I132" s="37" t="s">
        <v>29</v>
      </c>
      <c r="J132" s="37">
        <v>50</v>
      </c>
      <c r="K132" s="37">
        <v>50</v>
      </c>
      <c r="L132" s="37">
        <v>50</v>
      </c>
      <c r="M132" s="37">
        <v>39.299999999999997</v>
      </c>
      <c r="N132" s="37">
        <v>39.299999999999997</v>
      </c>
      <c r="O132" s="37">
        <v>39.299999999999997</v>
      </c>
      <c r="P132" s="37">
        <v>198.98</v>
      </c>
      <c r="Q132" s="37">
        <v>0</v>
      </c>
      <c r="R132" s="37">
        <v>323.31</v>
      </c>
      <c r="S132" s="37">
        <v>8701700000</v>
      </c>
      <c r="T132" s="37">
        <v>226</v>
      </c>
      <c r="U132" s="37">
        <v>3.8013100000000001E-2</v>
      </c>
      <c r="V132" s="37">
        <v>0.33923599999999998</v>
      </c>
      <c r="W132" s="37" t="s">
        <v>656</v>
      </c>
      <c r="X132" s="37" t="s">
        <v>656</v>
      </c>
      <c r="Y132" s="37" t="e">
        <f>---NA--- calcium ion binding</f>
        <v>#NAME?</v>
      </c>
    </row>
    <row r="133" spans="1:25" x14ac:dyDescent="0.3">
      <c r="A133" s="34">
        <v>23.7288</v>
      </c>
      <c r="B133" s="34">
        <v>23.508900000000001</v>
      </c>
      <c r="C133" s="34" t="s">
        <v>41</v>
      </c>
      <c r="D133" s="34" t="s">
        <v>41</v>
      </c>
      <c r="E133" s="37">
        <v>23.949000000000002</v>
      </c>
      <c r="F133" s="37">
        <v>23.903600000000001</v>
      </c>
      <c r="G133" s="37" t="s">
        <v>41</v>
      </c>
      <c r="H133" s="37">
        <v>23.9739</v>
      </c>
      <c r="I133" s="37" t="s">
        <v>29</v>
      </c>
      <c r="J133" s="37">
        <v>2</v>
      </c>
      <c r="K133" s="37">
        <v>2</v>
      </c>
      <c r="L133" s="37">
        <v>2</v>
      </c>
      <c r="M133" s="37">
        <v>3.4</v>
      </c>
      <c r="N133" s="37">
        <v>3.4</v>
      </c>
      <c r="O133" s="37">
        <v>3.4</v>
      </c>
      <c r="P133" s="37">
        <v>135.41999999999999</v>
      </c>
      <c r="Q133" s="37">
        <v>0</v>
      </c>
      <c r="R133" s="37">
        <v>3.3532999999999999</v>
      </c>
      <c r="S133" s="37">
        <v>84764000</v>
      </c>
      <c r="T133" s="37">
        <v>9</v>
      </c>
      <c r="U133" s="37">
        <v>3.3030299999999999E-2</v>
      </c>
      <c r="V133" s="37">
        <v>0.32334099999999999</v>
      </c>
      <c r="W133" s="37" t="s">
        <v>3770</v>
      </c>
      <c r="X133" s="37" t="s">
        <v>3770</v>
      </c>
      <c r="Y133" s="37" t="s">
        <v>3874</v>
      </c>
    </row>
    <row r="134" spans="1:25" x14ac:dyDescent="0.3">
      <c r="A134" s="34">
        <v>25.474599999999999</v>
      </c>
      <c r="B134" s="34">
        <v>25.349499999999999</v>
      </c>
      <c r="C134" s="34" t="s">
        <v>41</v>
      </c>
      <c r="D134" s="34">
        <v>25.570499999999999</v>
      </c>
      <c r="E134" s="37">
        <v>25.763100000000001</v>
      </c>
      <c r="F134" s="37">
        <v>25.645800000000001</v>
      </c>
      <c r="G134" s="37">
        <v>25.6599</v>
      </c>
      <c r="H134" s="37">
        <v>26.028199999999998</v>
      </c>
      <c r="I134" s="37" t="s">
        <v>29</v>
      </c>
      <c r="J134" s="37">
        <v>4</v>
      </c>
      <c r="K134" s="37">
        <v>4</v>
      </c>
      <c r="L134" s="37">
        <v>4</v>
      </c>
      <c r="M134" s="37">
        <v>17.7</v>
      </c>
      <c r="N134" s="37">
        <v>17.7</v>
      </c>
      <c r="O134" s="37">
        <v>17.7</v>
      </c>
      <c r="P134" s="37">
        <v>46.295000000000002</v>
      </c>
      <c r="Q134" s="37">
        <v>0</v>
      </c>
      <c r="R134" s="37">
        <v>54.817999999999998</v>
      </c>
      <c r="S134" s="37">
        <v>372090000</v>
      </c>
      <c r="T134" s="37">
        <v>16</v>
      </c>
      <c r="U134" s="37">
        <v>4.6652399999999997E-2</v>
      </c>
      <c r="V134" s="37">
        <v>0.309361</v>
      </c>
      <c r="W134" s="37" t="s">
        <v>3161</v>
      </c>
      <c r="X134" s="37" t="s">
        <v>3161</v>
      </c>
      <c r="Y134" s="37" t="s">
        <v>3875</v>
      </c>
    </row>
    <row r="135" spans="1:25" x14ac:dyDescent="0.3">
      <c r="A135" s="34">
        <v>30.134899999999998</v>
      </c>
      <c r="B135" s="34">
        <v>29.894600000000001</v>
      </c>
      <c r="C135" s="34">
        <v>30.0852</v>
      </c>
      <c r="D135" s="34">
        <v>29.8491</v>
      </c>
      <c r="E135" s="37">
        <v>30.290600000000001</v>
      </c>
      <c r="F135" s="37">
        <v>30.3264</v>
      </c>
      <c r="G135" s="37">
        <v>30.0732</v>
      </c>
      <c r="H135" s="37">
        <v>30.502600000000001</v>
      </c>
      <c r="I135" s="37" t="s">
        <v>29</v>
      </c>
      <c r="J135" s="37">
        <v>31</v>
      </c>
      <c r="K135" s="37">
        <v>31</v>
      </c>
      <c r="L135" s="37">
        <v>31</v>
      </c>
      <c r="M135" s="37">
        <v>54.7</v>
      </c>
      <c r="N135" s="37">
        <v>54.7</v>
      </c>
      <c r="O135" s="37">
        <v>54.7</v>
      </c>
      <c r="P135" s="37">
        <v>85.337000000000003</v>
      </c>
      <c r="Q135" s="37">
        <v>0</v>
      </c>
      <c r="R135" s="37">
        <v>323.31</v>
      </c>
      <c r="S135" s="37">
        <v>9175000000</v>
      </c>
      <c r="T135" s="37">
        <v>169</v>
      </c>
      <c r="U135" s="37">
        <v>3.4323800000000002E-2</v>
      </c>
      <c r="V135" s="37">
        <v>0.307174</v>
      </c>
      <c r="W135" s="37" t="s">
        <v>906</v>
      </c>
      <c r="X135" s="37" t="s">
        <v>906</v>
      </c>
      <c r="Y135" s="37" t="s">
        <v>907</v>
      </c>
    </row>
    <row r="136" spans="1:25" x14ac:dyDescent="0.3">
      <c r="A136" s="34">
        <v>28.572900000000001</v>
      </c>
      <c r="B136" s="34">
        <v>28.555</v>
      </c>
      <c r="C136" s="34">
        <v>28.720400000000001</v>
      </c>
      <c r="D136" s="34">
        <v>28.460599999999999</v>
      </c>
      <c r="E136" s="37">
        <v>29.0077</v>
      </c>
      <c r="F136" s="37">
        <v>28.621500000000001</v>
      </c>
      <c r="G136" s="37">
        <v>29.0807</v>
      </c>
      <c r="H136" s="37">
        <v>28.8126</v>
      </c>
      <c r="I136" s="37" t="s">
        <v>29</v>
      </c>
      <c r="J136" s="37">
        <v>19</v>
      </c>
      <c r="K136" s="37">
        <v>19</v>
      </c>
      <c r="L136" s="37">
        <v>19</v>
      </c>
      <c r="M136" s="37">
        <v>9.6999999999999993</v>
      </c>
      <c r="N136" s="37">
        <v>9.6999999999999993</v>
      </c>
      <c r="O136" s="37">
        <v>9.6999999999999993</v>
      </c>
      <c r="P136" s="37">
        <v>270.68</v>
      </c>
      <c r="Q136" s="37">
        <v>0</v>
      </c>
      <c r="R136" s="37">
        <v>152.94999999999999</v>
      </c>
      <c r="S136" s="37">
        <v>3425000000</v>
      </c>
      <c r="T136" s="37">
        <v>107</v>
      </c>
      <c r="U136" s="37">
        <v>4.0298300000000002E-2</v>
      </c>
      <c r="V136" s="37">
        <v>0.30340899999999998</v>
      </c>
      <c r="W136" s="37" t="s">
        <v>782</v>
      </c>
      <c r="X136" s="37" t="s">
        <v>782</v>
      </c>
      <c r="Y136" s="37" t="s">
        <v>783</v>
      </c>
    </row>
    <row r="137" spans="1:25" x14ac:dyDescent="0.3">
      <c r="A137" s="34">
        <v>30.900200000000002</v>
      </c>
      <c r="B137" s="34">
        <v>30.9862</v>
      </c>
      <c r="C137" s="34">
        <v>31.007000000000001</v>
      </c>
      <c r="D137" s="34">
        <v>30.808700000000002</v>
      </c>
      <c r="E137" s="37">
        <v>31.333500000000001</v>
      </c>
      <c r="F137" s="37">
        <v>31.062799999999999</v>
      </c>
      <c r="G137" s="37">
        <v>31.4255</v>
      </c>
      <c r="H137" s="37">
        <v>31.030799999999999</v>
      </c>
      <c r="I137" s="37" t="s">
        <v>29</v>
      </c>
      <c r="J137" s="37">
        <v>145</v>
      </c>
      <c r="K137" s="37">
        <v>145</v>
      </c>
      <c r="L137" s="37">
        <v>132</v>
      </c>
      <c r="M137" s="37">
        <v>10.9</v>
      </c>
      <c r="N137" s="37">
        <v>10.9</v>
      </c>
      <c r="O137" s="37">
        <v>9</v>
      </c>
      <c r="P137" s="37">
        <v>3087.5</v>
      </c>
      <c r="Q137" s="37">
        <v>0</v>
      </c>
      <c r="R137" s="37">
        <v>323.31</v>
      </c>
      <c r="S137" s="37">
        <v>17155000000</v>
      </c>
      <c r="T137" s="37">
        <v>608</v>
      </c>
      <c r="U137" s="37">
        <v>3.7417300000000001E-2</v>
      </c>
      <c r="V137" s="37">
        <v>0.28761199999999998</v>
      </c>
      <c r="W137" s="37" t="s">
        <v>267</v>
      </c>
      <c r="X137" s="37" t="s">
        <v>267</v>
      </c>
      <c r="Y137" s="37" t="s">
        <v>268</v>
      </c>
    </row>
    <row r="138" spans="1:25" x14ac:dyDescent="0.3">
      <c r="A138" s="34">
        <v>25.584299999999999</v>
      </c>
      <c r="B138" s="34">
        <v>25.570900000000002</v>
      </c>
      <c r="C138" s="34">
        <v>25.703199999999999</v>
      </c>
      <c r="D138" s="34">
        <v>25.6434</v>
      </c>
      <c r="E138" s="37">
        <v>25.863700000000001</v>
      </c>
      <c r="F138" s="37">
        <v>25.8108</v>
      </c>
      <c r="G138" s="37" t="s">
        <v>41</v>
      </c>
      <c r="H138" s="37">
        <v>25.943300000000001</v>
      </c>
      <c r="I138" s="37" t="s">
        <v>29</v>
      </c>
      <c r="J138" s="37">
        <v>2</v>
      </c>
      <c r="K138" s="37">
        <v>2</v>
      </c>
      <c r="L138" s="37">
        <v>2</v>
      </c>
      <c r="M138" s="37">
        <v>9.3000000000000007</v>
      </c>
      <c r="N138" s="37">
        <v>9.3000000000000007</v>
      </c>
      <c r="O138" s="37">
        <v>9.3000000000000007</v>
      </c>
      <c r="P138" s="37">
        <v>37.384</v>
      </c>
      <c r="Q138" s="37">
        <v>0</v>
      </c>
      <c r="R138" s="37">
        <v>8.5856999999999992</v>
      </c>
      <c r="S138" s="37">
        <v>416720000</v>
      </c>
      <c r="T138" s="37">
        <v>12</v>
      </c>
      <c r="U138" s="37">
        <v>3.6879700000000001E-3</v>
      </c>
      <c r="V138" s="37">
        <v>0.247166</v>
      </c>
      <c r="W138" s="37" t="s">
        <v>3598</v>
      </c>
      <c r="X138" s="37" t="s">
        <v>3598</v>
      </c>
      <c r="Y138" s="37" t="s">
        <v>3876</v>
      </c>
    </row>
    <row r="139" spans="1:25" x14ac:dyDescent="0.3">
      <c r="A139" s="34">
        <v>26.1021</v>
      </c>
      <c r="B139" s="34">
        <v>26.1023</v>
      </c>
      <c r="C139" s="34" t="s">
        <v>41</v>
      </c>
      <c r="D139" s="34">
        <v>26.1464</v>
      </c>
      <c r="E139" s="37" t="s">
        <v>41</v>
      </c>
      <c r="F139" s="37">
        <v>26.340499999999999</v>
      </c>
      <c r="G139" s="37" t="s">
        <v>41</v>
      </c>
      <c r="H139" s="37">
        <v>26.3871</v>
      </c>
      <c r="I139" s="37" t="s">
        <v>29</v>
      </c>
      <c r="J139" s="37">
        <v>3</v>
      </c>
      <c r="K139" s="37">
        <v>3</v>
      </c>
      <c r="L139" s="37">
        <v>3</v>
      </c>
      <c r="M139" s="37">
        <v>3.8</v>
      </c>
      <c r="N139" s="37">
        <v>3.8</v>
      </c>
      <c r="O139" s="37">
        <v>3.8</v>
      </c>
      <c r="P139" s="37">
        <v>134.97999999999999</v>
      </c>
      <c r="Q139" s="37">
        <v>0</v>
      </c>
      <c r="R139" s="37">
        <v>29.905000000000001</v>
      </c>
      <c r="S139" s="37">
        <v>521320000</v>
      </c>
      <c r="T139" s="37">
        <v>10</v>
      </c>
      <c r="U139" s="37">
        <v>2.4101499999999998E-3</v>
      </c>
      <c r="V139" s="37">
        <v>0.24688299999999999</v>
      </c>
      <c r="W139" s="37" t="s">
        <v>3293</v>
      </c>
      <c r="X139" s="37" t="s">
        <v>3293</v>
      </c>
      <c r="Y139" s="37" t="s">
        <v>3877</v>
      </c>
    </row>
    <row r="140" spans="1:25" x14ac:dyDescent="0.3">
      <c r="A140" s="34">
        <v>33.911499999999997</v>
      </c>
      <c r="B140" s="34">
        <v>33.914700000000003</v>
      </c>
      <c r="C140" s="34">
        <v>33.965000000000003</v>
      </c>
      <c r="D140" s="34">
        <v>33.785299999999999</v>
      </c>
      <c r="E140" s="37">
        <v>33.7258</v>
      </c>
      <c r="F140" s="37">
        <v>33.514099999999999</v>
      </c>
      <c r="G140" s="37">
        <v>33.783299999999997</v>
      </c>
      <c r="H140" s="37">
        <v>33.514899999999997</v>
      </c>
      <c r="I140" s="37" t="s">
        <v>29</v>
      </c>
      <c r="J140" s="37">
        <v>14</v>
      </c>
      <c r="K140" s="37">
        <v>14</v>
      </c>
      <c r="L140" s="37">
        <v>14</v>
      </c>
      <c r="M140" s="37">
        <v>84.6</v>
      </c>
      <c r="N140" s="37">
        <v>84.6</v>
      </c>
      <c r="O140" s="37">
        <v>84.6</v>
      </c>
      <c r="P140" s="37">
        <v>19.925000000000001</v>
      </c>
      <c r="Q140" s="37">
        <v>0</v>
      </c>
      <c r="R140" s="37">
        <v>308.45999999999998</v>
      </c>
      <c r="S140" s="37">
        <v>114240000000</v>
      </c>
      <c r="T140" s="37">
        <v>251</v>
      </c>
      <c r="U140" s="37">
        <v>1.7613199999999999E-2</v>
      </c>
      <c r="V140" s="37">
        <v>-0.25962099999999999</v>
      </c>
      <c r="W140" s="37" t="s">
        <v>1453</v>
      </c>
      <c r="X140" s="37" t="s">
        <v>1453</v>
      </c>
      <c r="Y140" s="37" t="s">
        <v>1454</v>
      </c>
    </row>
    <row r="141" spans="1:25" x14ac:dyDescent="0.3">
      <c r="A141" s="34">
        <v>34.675699999999999</v>
      </c>
      <c r="B141" s="34">
        <v>34.603700000000003</v>
      </c>
      <c r="C141" s="34">
        <v>34.8932</v>
      </c>
      <c r="D141" s="34">
        <v>34.8523</v>
      </c>
      <c r="E141" s="37">
        <v>34.445500000000003</v>
      </c>
      <c r="F141" s="37">
        <v>34.540599999999998</v>
      </c>
      <c r="G141" s="37">
        <v>34.683300000000003</v>
      </c>
      <c r="H141" s="37">
        <v>34.300199999999997</v>
      </c>
      <c r="I141" s="37" t="s">
        <v>29</v>
      </c>
      <c r="J141" s="37">
        <v>88</v>
      </c>
      <c r="K141" s="37">
        <v>88</v>
      </c>
      <c r="L141" s="37">
        <v>88</v>
      </c>
      <c r="M141" s="37">
        <v>39.5</v>
      </c>
      <c r="N141" s="37">
        <v>39.5</v>
      </c>
      <c r="O141" s="37">
        <v>39.5</v>
      </c>
      <c r="P141" s="37">
        <v>183.99</v>
      </c>
      <c r="Q141" s="37">
        <v>0</v>
      </c>
      <c r="R141" s="37">
        <v>323.31</v>
      </c>
      <c r="S141" s="37">
        <v>199660000000</v>
      </c>
      <c r="T141" s="37">
        <v>969</v>
      </c>
      <c r="U141" s="37">
        <v>4.7712999999999998E-2</v>
      </c>
      <c r="V141" s="37">
        <v>-0.263795</v>
      </c>
      <c r="W141" s="37" t="s">
        <v>3542</v>
      </c>
      <c r="X141" s="37" t="s">
        <v>3542</v>
      </c>
      <c r="Y141" s="37" t="s">
        <v>3878</v>
      </c>
    </row>
    <row r="142" spans="1:25" x14ac:dyDescent="0.3">
      <c r="A142" s="34">
        <v>28.400099999999998</v>
      </c>
      <c r="B142" s="34">
        <v>28.062899999999999</v>
      </c>
      <c r="C142" s="34">
        <v>28.229500000000002</v>
      </c>
      <c r="D142" s="34">
        <v>28.2563</v>
      </c>
      <c r="E142" s="37">
        <v>27.7212</v>
      </c>
      <c r="F142" s="37">
        <v>28.0975</v>
      </c>
      <c r="G142" s="37">
        <v>28.046700000000001</v>
      </c>
      <c r="H142" s="37">
        <v>27.847300000000001</v>
      </c>
      <c r="I142" s="37" t="s">
        <v>29</v>
      </c>
      <c r="J142" s="37">
        <v>20</v>
      </c>
      <c r="K142" s="37">
        <v>20</v>
      </c>
      <c r="L142" s="37">
        <v>20</v>
      </c>
      <c r="M142" s="37">
        <v>67.2</v>
      </c>
      <c r="N142" s="37">
        <v>67.2</v>
      </c>
      <c r="O142" s="37">
        <v>67.2</v>
      </c>
      <c r="P142" s="37">
        <v>53.051000000000002</v>
      </c>
      <c r="Q142" s="37">
        <v>0</v>
      </c>
      <c r="R142" s="37">
        <v>190.65</v>
      </c>
      <c r="S142" s="37">
        <v>2150900000</v>
      </c>
      <c r="T142" s="37">
        <v>84</v>
      </c>
      <c r="U142" s="37">
        <v>3.2452399999999999E-2</v>
      </c>
      <c r="V142" s="37">
        <v>-0.30901699999999999</v>
      </c>
      <c r="W142" s="37" t="s">
        <v>133</v>
      </c>
      <c r="X142" s="37" t="s">
        <v>133</v>
      </c>
      <c r="Y142" s="37" t="s">
        <v>134</v>
      </c>
    </row>
    <row r="143" spans="1:25" x14ac:dyDescent="0.3">
      <c r="A143" s="34">
        <v>27.418800000000001</v>
      </c>
      <c r="B143" s="34">
        <v>27.212599999999998</v>
      </c>
      <c r="C143" s="34">
        <v>27.3644</v>
      </c>
      <c r="D143" s="34">
        <v>27.216799999999999</v>
      </c>
      <c r="E143" s="37">
        <v>27.029299999999999</v>
      </c>
      <c r="F143" s="37">
        <v>26.944500000000001</v>
      </c>
      <c r="G143" s="37">
        <v>26.886299999999999</v>
      </c>
      <c r="H143" s="37">
        <v>27.112400000000001</v>
      </c>
      <c r="I143" s="37" t="s">
        <v>29</v>
      </c>
      <c r="J143" s="37">
        <v>8</v>
      </c>
      <c r="K143" s="37">
        <v>8</v>
      </c>
      <c r="L143" s="37">
        <v>8</v>
      </c>
      <c r="M143" s="37">
        <v>37.5</v>
      </c>
      <c r="N143" s="37">
        <v>37.5</v>
      </c>
      <c r="O143" s="37">
        <v>37.5</v>
      </c>
      <c r="P143" s="37">
        <v>28.175000000000001</v>
      </c>
      <c r="Q143" s="37">
        <v>0</v>
      </c>
      <c r="R143" s="37">
        <v>53.895000000000003</v>
      </c>
      <c r="S143" s="37">
        <v>1126400000</v>
      </c>
      <c r="T143" s="37">
        <v>44</v>
      </c>
      <c r="U143" s="37">
        <v>5.0339800000000004E-3</v>
      </c>
      <c r="V143" s="37">
        <v>-0.31003399999999998</v>
      </c>
      <c r="W143" s="37" t="s">
        <v>1116</v>
      </c>
      <c r="X143" s="37" t="s">
        <v>1116</v>
      </c>
      <c r="Y143" s="37" t="s">
        <v>1117</v>
      </c>
    </row>
    <row r="144" spans="1:25" x14ac:dyDescent="0.3">
      <c r="A144" s="34">
        <v>30.2196</v>
      </c>
      <c r="B144" s="34">
        <v>30.0108</v>
      </c>
      <c r="C144" s="34">
        <v>29.927900000000001</v>
      </c>
      <c r="D144" s="34">
        <v>30.0946</v>
      </c>
      <c r="E144" s="37">
        <v>29.738399999999999</v>
      </c>
      <c r="F144" s="37">
        <v>29.8992</v>
      </c>
      <c r="G144" s="37">
        <v>29.547000000000001</v>
      </c>
      <c r="H144" s="37">
        <v>29.730699999999999</v>
      </c>
      <c r="I144" s="37" t="s">
        <v>29</v>
      </c>
      <c r="J144" s="37">
        <v>26</v>
      </c>
      <c r="K144" s="37">
        <v>26</v>
      </c>
      <c r="L144" s="37">
        <v>26</v>
      </c>
      <c r="M144" s="37">
        <v>25.7</v>
      </c>
      <c r="N144" s="37">
        <v>25.7</v>
      </c>
      <c r="O144" s="37">
        <v>25.7</v>
      </c>
      <c r="P144" s="37">
        <v>155.12</v>
      </c>
      <c r="Q144" s="37">
        <v>0</v>
      </c>
      <c r="R144" s="37">
        <v>290.60000000000002</v>
      </c>
      <c r="S144" s="37">
        <v>7527100000</v>
      </c>
      <c r="T144" s="37">
        <v>135</v>
      </c>
      <c r="U144" s="37">
        <v>1.2615100000000001E-2</v>
      </c>
      <c r="V144" s="37">
        <v>-0.33441599999999999</v>
      </c>
      <c r="W144" s="37" t="s">
        <v>3665</v>
      </c>
      <c r="X144" s="37" t="s">
        <v>3665</v>
      </c>
      <c r="Y144" s="37" t="s">
        <v>3879</v>
      </c>
    </row>
    <row r="145" spans="1:25" x14ac:dyDescent="0.3">
      <c r="A145" s="34">
        <v>31.6861</v>
      </c>
      <c r="B145" s="34">
        <v>31.749199999999998</v>
      </c>
      <c r="C145" s="34">
        <v>31.389500000000002</v>
      </c>
      <c r="D145" s="34">
        <v>31.772200000000002</v>
      </c>
      <c r="E145" s="37">
        <v>31.3306</v>
      </c>
      <c r="F145" s="37">
        <v>31.3279</v>
      </c>
      <c r="G145" s="37">
        <v>31.245200000000001</v>
      </c>
      <c r="H145" s="37">
        <v>31.2666</v>
      </c>
      <c r="I145" s="37" t="s">
        <v>29</v>
      </c>
      <c r="J145" s="37">
        <v>32</v>
      </c>
      <c r="K145" s="37">
        <v>32</v>
      </c>
      <c r="L145" s="37">
        <v>32</v>
      </c>
      <c r="M145" s="37">
        <v>45.5</v>
      </c>
      <c r="N145" s="37">
        <v>45.5</v>
      </c>
      <c r="O145" s="37">
        <v>45.5</v>
      </c>
      <c r="P145" s="37">
        <v>94.438000000000002</v>
      </c>
      <c r="Q145" s="37">
        <v>0</v>
      </c>
      <c r="R145" s="37">
        <v>323.31</v>
      </c>
      <c r="S145" s="37">
        <v>22216000000</v>
      </c>
      <c r="T145" s="37">
        <v>207</v>
      </c>
      <c r="U145" s="37">
        <v>7.8430600000000007E-3</v>
      </c>
      <c r="V145" s="37">
        <v>-0.35660900000000001</v>
      </c>
      <c r="W145" s="37" t="s">
        <v>94</v>
      </c>
      <c r="X145" s="37" t="s">
        <v>94</v>
      </c>
      <c r="Y145" s="37" t="s">
        <v>95</v>
      </c>
    </row>
    <row r="146" spans="1:25" x14ac:dyDescent="0.3">
      <c r="A146" s="34">
        <v>31.945900000000002</v>
      </c>
      <c r="B146" s="34">
        <v>32.006599999999999</v>
      </c>
      <c r="C146" s="34">
        <v>32.266100000000002</v>
      </c>
      <c r="D146" s="34">
        <v>32.0535</v>
      </c>
      <c r="E146" s="37">
        <v>32.039000000000001</v>
      </c>
      <c r="F146" s="37">
        <v>31.5534</v>
      </c>
      <c r="G146" s="37">
        <v>31.6266</v>
      </c>
      <c r="H146" s="37">
        <v>31.5867</v>
      </c>
      <c r="I146" s="37" t="s">
        <v>29</v>
      </c>
      <c r="J146" s="37">
        <v>31</v>
      </c>
      <c r="K146" s="37">
        <v>31</v>
      </c>
      <c r="L146" s="37">
        <v>31</v>
      </c>
      <c r="M146" s="37">
        <v>9.6999999999999993</v>
      </c>
      <c r="N146" s="37">
        <v>9.6999999999999993</v>
      </c>
      <c r="O146" s="37">
        <v>9.6999999999999993</v>
      </c>
      <c r="P146" s="37">
        <v>478.27</v>
      </c>
      <c r="Q146" s="37">
        <v>0</v>
      </c>
      <c r="R146" s="37">
        <v>323.31</v>
      </c>
      <c r="S146" s="37">
        <v>29853000000</v>
      </c>
      <c r="T146" s="37">
        <v>186</v>
      </c>
      <c r="U146" s="37">
        <v>3.31633E-2</v>
      </c>
      <c r="V146" s="37">
        <v>-0.366587</v>
      </c>
      <c r="W146" s="37" t="s">
        <v>1426</v>
      </c>
      <c r="X146" s="37" t="s">
        <v>1426</v>
      </c>
      <c r="Y146" s="37" t="s">
        <v>1427</v>
      </c>
    </row>
    <row r="147" spans="1:25" x14ac:dyDescent="0.3">
      <c r="A147" s="34">
        <v>26.3719</v>
      </c>
      <c r="B147" s="34">
        <v>25.767700000000001</v>
      </c>
      <c r="C147" s="34">
        <v>26.1004</v>
      </c>
      <c r="D147" s="34">
        <v>26.1206</v>
      </c>
      <c r="E147" s="37">
        <v>25.631399999999999</v>
      </c>
      <c r="F147" s="37">
        <v>25.709099999999999</v>
      </c>
      <c r="G147" s="37">
        <v>25.470400000000001</v>
      </c>
      <c r="H147" s="37">
        <v>25.722300000000001</v>
      </c>
      <c r="I147" s="37" t="s">
        <v>29</v>
      </c>
      <c r="J147" s="37">
        <v>4</v>
      </c>
      <c r="K147" s="37">
        <v>4</v>
      </c>
      <c r="L147" s="37">
        <v>4</v>
      </c>
      <c r="M147" s="37">
        <v>23</v>
      </c>
      <c r="N147" s="37">
        <v>23</v>
      </c>
      <c r="O147" s="37">
        <v>23</v>
      </c>
      <c r="P147" s="37">
        <v>33.923000000000002</v>
      </c>
      <c r="Q147" s="37">
        <v>0</v>
      </c>
      <c r="R147" s="37">
        <v>58.292000000000002</v>
      </c>
      <c r="S147" s="37">
        <v>465570000</v>
      </c>
      <c r="T147" s="37">
        <v>17</v>
      </c>
      <c r="U147" s="37">
        <v>1.56226E-2</v>
      </c>
      <c r="V147" s="37">
        <v>-0.45686199999999999</v>
      </c>
      <c r="W147" s="37" t="s">
        <v>3480</v>
      </c>
      <c r="X147" s="37" t="s">
        <v>3480</v>
      </c>
      <c r="Y147" s="37" t="s">
        <v>3880</v>
      </c>
    </row>
    <row r="148" spans="1:25" x14ac:dyDescent="0.3">
      <c r="A148" s="34">
        <v>27.898499999999999</v>
      </c>
      <c r="B148" s="34">
        <v>27.578199999999999</v>
      </c>
      <c r="C148" s="34">
        <v>27.616800000000001</v>
      </c>
      <c r="D148" s="34">
        <v>28.142800000000001</v>
      </c>
      <c r="E148" s="37">
        <v>27.124199999999998</v>
      </c>
      <c r="F148" s="37">
        <v>27.614999999999998</v>
      </c>
      <c r="G148" s="37">
        <v>27.156199999999998</v>
      </c>
      <c r="H148" s="37">
        <v>27.507899999999999</v>
      </c>
      <c r="I148" s="37" t="s">
        <v>29</v>
      </c>
      <c r="J148" s="37">
        <v>9</v>
      </c>
      <c r="K148" s="37">
        <v>9</v>
      </c>
      <c r="L148" s="37">
        <v>9</v>
      </c>
      <c r="M148" s="37">
        <v>15.7</v>
      </c>
      <c r="N148" s="37">
        <v>15.7</v>
      </c>
      <c r="O148" s="37">
        <v>15.7</v>
      </c>
      <c r="P148" s="37">
        <v>93.036000000000001</v>
      </c>
      <c r="Q148" s="37">
        <v>0</v>
      </c>
      <c r="R148" s="37">
        <v>134.11000000000001</v>
      </c>
      <c r="S148" s="37">
        <v>1522900000</v>
      </c>
      <c r="T148" s="37">
        <v>52</v>
      </c>
      <c r="U148" s="37">
        <v>4.4599600000000003E-2</v>
      </c>
      <c r="V148" s="37">
        <v>-0.45828099999999999</v>
      </c>
      <c r="W148" s="37" t="s">
        <v>3635</v>
      </c>
      <c r="X148" s="37" t="s">
        <v>3635</v>
      </c>
      <c r="Y148" s="37" t="s">
        <v>3881</v>
      </c>
    </row>
    <row r="149" spans="1:25" x14ac:dyDescent="0.3">
      <c r="A149" s="34">
        <v>31.340299999999999</v>
      </c>
      <c r="B149" s="34">
        <v>31.014800000000001</v>
      </c>
      <c r="C149" s="34">
        <v>31.604500000000002</v>
      </c>
      <c r="D149" s="34">
        <v>31.147600000000001</v>
      </c>
      <c r="E149" s="37">
        <v>30.6096</v>
      </c>
      <c r="F149" s="37">
        <v>31.017099999999999</v>
      </c>
      <c r="G149" s="37">
        <v>30.694900000000001</v>
      </c>
      <c r="H149" s="37">
        <v>30.895900000000001</v>
      </c>
      <c r="I149" s="37" t="s">
        <v>29</v>
      </c>
      <c r="J149" s="37">
        <v>19</v>
      </c>
      <c r="K149" s="37">
        <v>19</v>
      </c>
      <c r="L149" s="37">
        <v>15</v>
      </c>
      <c r="M149" s="37">
        <v>21.7</v>
      </c>
      <c r="N149" s="37">
        <v>21.7</v>
      </c>
      <c r="O149" s="37">
        <v>14.8</v>
      </c>
      <c r="P149" s="37">
        <v>287.20999999999998</v>
      </c>
      <c r="Q149" s="37">
        <v>0</v>
      </c>
      <c r="R149" s="37">
        <v>109.11</v>
      </c>
      <c r="S149" s="37">
        <v>16936000000</v>
      </c>
      <c r="T149" s="37">
        <v>141</v>
      </c>
      <c r="U149" s="37">
        <v>2.4435999999999999E-2</v>
      </c>
      <c r="V149" s="37">
        <v>-0.472416</v>
      </c>
      <c r="W149" s="37" t="s">
        <v>428</v>
      </c>
      <c r="X149" s="37" t="s">
        <v>429</v>
      </c>
      <c r="Y149" s="37" t="s">
        <v>430</v>
      </c>
    </row>
    <row r="150" spans="1:25" x14ac:dyDescent="0.3">
      <c r="A150" s="34">
        <v>29.368200000000002</v>
      </c>
      <c r="B150" s="34">
        <v>29.2026</v>
      </c>
      <c r="C150" s="34">
        <v>29.129899999999999</v>
      </c>
      <c r="D150" s="34">
        <v>28.869599999999998</v>
      </c>
      <c r="E150" s="37">
        <v>28.7011</v>
      </c>
      <c r="F150" s="37">
        <v>28.6388</v>
      </c>
      <c r="G150" s="37">
        <v>28.692299999999999</v>
      </c>
      <c r="H150" s="37">
        <v>28.616099999999999</v>
      </c>
      <c r="I150" s="37" t="s">
        <v>29</v>
      </c>
      <c r="J150" s="37">
        <v>17</v>
      </c>
      <c r="K150" s="37">
        <v>17</v>
      </c>
      <c r="L150" s="37">
        <v>17</v>
      </c>
      <c r="M150" s="37">
        <v>69.2</v>
      </c>
      <c r="N150" s="37">
        <v>69.2</v>
      </c>
      <c r="O150" s="37">
        <v>69.2</v>
      </c>
      <c r="P150" s="37">
        <v>37.14</v>
      </c>
      <c r="Q150" s="37">
        <v>0</v>
      </c>
      <c r="R150" s="37">
        <v>143.52000000000001</v>
      </c>
      <c r="S150" s="37">
        <v>3775200000</v>
      </c>
      <c r="T150" s="37">
        <v>103</v>
      </c>
      <c r="U150" s="37">
        <v>3.92363E-3</v>
      </c>
      <c r="V150" s="37">
        <v>-0.48047899999999999</v>
      </c>
      <c r="W150" s="37" t="s">
        <v>2825</v>
      </c>
      <c r="X150" s="37" t="s">
        <v>2825</v>
      </c>
      <c r="Y150" s="37" t="s">
        <v>3882</v>
      </c>
    </row>
    <row r="151" spans="1:25" x14ac:dyDescent="0.3">
      <c r="A151" s="34">
        <v>30.3688</v>
      </c>
      <c r="B151" s="34">
        <v>30.209700000000002</v>
      </c>
      <c r="C151" s="34">
        <v>30.9115</v>
      </c>
      <c r="D151" s="34">
        <v>30.316500000000001</v>
      </c>
      <c r="E151" s="37">
        <v>29.887699999999999</v>
      </c>
      <c r="F151" s="37">
        <v>29.953099999999999</v>
      </c>
      <c r="G151" s="37">
        <v>30.2835</v>
      </c>
      <c r="H151" s="37">
        <v>29.726199999999999</v>
      </c>
      <c r="I151" s="37" t="s">
        <v>29</v>
      </c>
      <c r="J151" s="37">
        <v>28</v>
      </c>
      <c r="K151" s="37">
        <v>28</v>
      </c>
      <c r="L151" s="37">
        <v>28</v>
      </c>
      <c r="M151" s="37">
        <v>16.3</v>
      </c>
      <c r="N151" s="37">
        <v>16.3</v>
      </c>
      <c r="O151" s="37">
        <v>16.3</v>
      </c>
      <c r="P151" s="37">
        <v>275.93</v>
      </c>
      <c r="Q151" s="37">
        <v>0</v>
      </c>
      <c r="R151" s="37">
        <v>323.31</v>
      </c>
      <c r="S151" s="37">
        <v>9394900000</v>
      </c>
      <c r="T151" s="37">
        <v>155</v>
      </c>
      <c r="U151" s="37">
        <v>4.6640099999999997E-2</v>
      </c>
      <c r="V151" s="37">
        <v>-0.48897499999999999</v>
      </c>
      <c r="W151" s="37" t="s">
        <v>1352</v>
      </c>
      <c r="X151" s="37" t="s">
        <v>1352</v>
      </c>
      <c r="Y151" s="37" t="s">
        <v>1353</v>
      </c>
    </row>
    <row r="152" spans="1:25" x14ac:dyDescent="0.3">
      <c r="A152" s="34">
        <v>31.986599999999999</v>
      </c>
      <c r="B152" s="34">
        <v>31.9742</v>
      </c>
      <c r="C152" s="34">
        <v>32.208599999999997</v>
      </c>
      <c r="D152" s="34">
        <v>31.980799999999999</v>
      </c>
      <c r="E152" s="37">
        <v>31.745899999999999</v>
      </c>
      <c r="F152" s="37">
        <v>31.160399999999999</v>
      </c>
      <c r="G152" s="37">
        <v>31.919899999999998</v>
      </c>
      <c r="H152" s="37">
        <v>31.319299999999998</v>
      </c>
      <c r="I152" s="37" t="s">
        <v>29</v>
      </c>
      <c r="J152" s="37">
        <v>17</v>
      </c>
      <c r="K152" s="37">
        <v>17</v>
      </c>
      <c r="L152" s="37">
        <v>17</v>
      </c>
      <c r="M152" s="37">
        <v>73.400000000000006</v>
      </c>
      <c r="N152" s="37">
        <v>73.400000000000006</v>
      </c>
      <c r="O152" s="37">
        <v>73.400000000000006</v>
      </c>
      <c r="P152" s="37">
        <v>29.843</v>
      </c>
      <c r="Q152" s="37">
        <v>0</v>
      </c>
      <c r="R152" s="37">
        <v>323.31</v>
      </c>
      <c r="S152" s="37">
        <v>28382000000</v>
      </c>
      <c r="T152" s="37">
        <v>224</v>
      </c>
      <c r="U152" s="37">
        <v>3.6361200000000003E-2</v>
      </c>
      <c r="V152" s="37">
        <v>-0.50119400000000003</v>
      </c>
      <c r="W152" s="37" t="s">
        <v>689</v>
      </c>
      <c r="X152" s="37" t="s">
        <v>689</v>
      </c>
      <c r="Y152" s="37" t="s">
        <v>91</v>
      </c>
    </row>
    <row r="153" spans="1:25" x14ac:dyDescent="0.3">
      <c r="A153" s="34">
        <v>32.837699999999998</v>
      </c>
      <c r="B153" s="34">
        <v>32.904299999999999</v>
      </c>
      <c r="C153" s="34">
        <v>33.497</v>
      </c>
      <c r="D153" s="34">
        <v>33.389800000000001</v>
      </c>
      <c r="E153" s="37">
        <v>32.486600000000003</v>
      </c>
      <c r="F153" s="37">
        <v>32.460799999999999</v>
      </c>
      <c r="G153" s="37">
        <v>32.609299999999998</v>
      </c>
      <c r="H153" s="37">
        <v>33.003500000000003</v>
      </c>
      <c r="I153" s="37" t="s">
        <v>29</v>
      </c>
      <c r="J153" s="37">
        <v>27</v>
      </c>
      <c r="K153" s="37">
        <v>27</v>
      </c>
      <c r="L153" s="37">
        <v>27</v>
      </c>
      <c r="M153" s="37">
        <v>21.1</v>
      </c>
      <c r="N153" s="37">
        <v>21.1</v>
      </c>
      <c r="O153" s="37">
        <v>21.1</v>
      </c>
      <c r="P153" s="37">
        <v>135.38</v>
      </c>
      <c r="Q153" s="37">
        <v>0</v>
      </c>
      <c r="R153" s="37">
        <v>257.35000000000002</v>
      </c>
      <c r="S153" s="37">
        <v>61388000000</v>
      </c>
      <c r="T153" s="37">
        <v>268</v>
      </c>
      <c r="U153" s="37">
        <v>4.8188700000000001E-2</v>
      </c>
      <c r="V153" s="37">
        <v>-0.517181</v>
      </c>
      <c r="W153" s="37" t="s">
        <v>896</v>
      </c>
      <c r="X153" s="37" t="s">
        <v>896</v>
      </c>
      <c r="Y153" s="37" t="s">
        <v>897</v>
      </c>
    </row>
    <row r="154" spans="1:25" x14ac:dyDescent="0.3">
      <c r="A154" s="34">
        <v>24.046600000000002</v>
      </c>
      <c r="B154" s="34">
        <v>24.104500000000002</v>
      </c>
      <c r="C154" s="34">
        <v>24.468599999999999</v>
      </c>
      <c r="D154" s="34">
        <v>24.5242</v>
      </c>
      <c r="E154" s="37">
        <v>23.878299999999999</v>
      </c>
      <c r="F154" s="37">
        <v>23.385200000000001</v>
      </c>
      <c r="G154" s="37">
        <v>23.992699999999999</v>
      </c>
      <c r="H154" s="37">
        <v>23.777899999999999</v>
      </c>
      <c r="I154" s="37" t="s">
        <v>29</v>
      </c>
      <c r="J154" s="37">
        <v>2</v>
      </c>
      <c r="K154" s="37">
        <v>2</v>
      </c>
      <c r="L154" s="37">
        <v>2</v>
      </c>
      <c r="M154" s="37">
        <v>18.899999999999999</v>
      </c>
      <c r="N154" s="37">
        <v>18.899999999999999</v>
      </c>
      <c r="O154" s="37">
        <v>18.899999999999999</v>
      </c>
      <c r="P154" s="37">
        <v>14.542</v>
      </c>
      <c r="Q154" s="37">
        <v>0</v>
      </c>
      <c r="R154" s="37">
        <v>22.483000000000001</v>
      </c>
      <c r="S154" s="37">
        <v>122820000</v>
      </c>
      <c r="T154" s="37">
        <v>13</v>
      </c>
      <c r="U154" s="37">
        <v>2.6333700000000002E-2</v>
      </c>
      <c r="V154" s="37">
        <v>-0.52746199999999999</v>
      </c>
      <c r="W154" s="37" t="s">
        <v>3286</v>
      </c>
      <c r="X154" s="37" t="s">
        <v>3286</v>
      </c>
      <c r="Y154" s="37" t="s">
        <v>3883</v>
      </c>
    </row>
    <row r="155" spans="1:25" x14ac:dyDescent="0.3">
      <c r="A155" s="34">
        <v>29.503900000000002</v>
      </c>
      <c r="B155" s="34">
        <v>29.314499999999999</v>
      </c>
      <c r="C155" s="34">
        <v>29.039300000000001</v>
      </c>
      <c r="D155" s="34">
        <v>29.567399999999999</v>
      </c>
      <c r="E155" s="37">
        <v>28.675999999999998</v>
      </c>
      <c r="F155" s="37">
        <v>29.215299999999999</v>
      </c>
      <c r="G155" s="37">
        <v>28.406400000000001</v>
      </c>
      <c r="H155" s="37">
        <v>29.003900000000002</v>
      </c>
      <c r="I155" s="37" t="s">
        <v>29</v>
      </c>
      <c r="J155" s="37">
        <v>11</v>
      </c>
      <c r="K155" s="37">
        <v>11</v>
      </c>
      <c r="L155" s="37">
        <v>11</v>
      </c>
      <c r="M155" s="37">
        <v>45.6</v>
      </c>
      <c r="N155" s="37">
        <v>45.6</v>
      </c>
      <c r="O155" s="37">
        <v>45.6</v>
      </c>
      <c r="P155" s="37">
        <v>26.524000000000001</v>
      </c>
      <c r="Q155" s="37">
        <v>0</v>
      </c>
      <c r="R155" s="37">
        <v>82.347999999999999</v>
      </c>
      <c r="S155" s="37">
        <v>4454600000</v>
      </c>
      <c r="T155" s="37">
        <v>75</v>
      </c>
      <c r="U155" s="37">
        <v>4.7875300000000003E-2</v>
      </c>
      <c r="V155" s="37">
        <v>-0.530887</v>
      </c>
      <c r="W155" s="37" t="s">
        <v>563</v>
      </c>
      <c r="X155" s="37" t="s">
        <v>563</v>
      </c>
      <c r="Y155" s="37" t="s">
        <v>564</v>
      </c>
    </row>
    <row r="156" spans="1:25" x14ac:dyDescent="0.3">
      <c r="A156" s="34">
        <v>26.711099999999998</v>
      </c>
      <c r="B156" s="34">
        <v>26.352399999999999</v>
      </c>
      <c r="C156" s="34">
        <v>26.440899999999999</v>
      </c>
      <c r="D156" s="34">
        <v>26.6768</v>
      </c>
      <c r="E156" s="37">
        <v>25.754200000000001</v>
      </c>
      <c r="F156" s="37">
        <v>26.4345</v>
      </c>
      <c r="G156" s="37">
        <v>25.769200000000001</v>
      </c>
      <c r="H156" s="37">
        <v>26.0746</v>
      </c>
      <c r="I156" s="37" t="s">
        <v>29</v>
      </c>
      <c r="J156" s="37">
        <v>4</v>
      </c>
      <c r="K156" s="37">
        <v>4</v>
      </c>
      <c r="L156" s="37">
        <v>4</v>
      </c>
      <c r="M156" s="37">
        <v>36.4</v>
      </c>
      <c r="N156" s="37">
        <v>36.4</v>
      </c>
      <c r="O156" s="37">
        <v>36.4</v>
      </c>
      <c r="P156" s="37">
        <v>16.347000000000001</v>
      </c>
      <c r="Q156" s="37">
        <v>0</v>
      </c>
      <c r="R156" s="37">
        <v>36.154000000000003</v>
      </c>
      <c r="S156" s="37">
        <v>615130000</v>
      </c>
      <c r="T156" s="37">
        <v>11</v>
      </c>
      <c r="U156" s="37">
        <v>2.59519E-2</v>
      </c>
      <c r="V156" s="37">
        <v>-0.537188</v>
      </c>
      <c r="W156" s="37" t="s">
        <v>2993</v>
      </c>
      <c r="X156" s="37" t="s">
        <v>2993</v>
      </c>
      <c r="Y156" s="37" t="s">
        <v>3884</v>
      </c>
    </row>
    <row r="157" spans="1:25" x14ac:dyDescent="0.3">
      <c r="A157" s="34">
        <v>31.0594</v>
      </c>
      <c r="B157" s="34">
        <v>31.3933</v>
      </c>
      <c r="C157" s="34">
        <v>31.722200000000001</v>
      </c>
      <c r="D157" s="34">
        <v>31.130600000000001</v>
      </c>
      <c r="E157" s="37">
        <v>30.8123</v>
      </c>
      <c r="F157" s="37">
        <v>30.4711</v>
      </c>
      <c r="G157" s="37">
        <v>31.184999999999999</v>
      </c>
      <c r="H157" s="37">
        <v>30.648900000000001</v>
      </c>
      <c r="I157" s="37" t="s">
        <v>29</v>
      </c>
      <c r="J157" s="37">
        <v>30</v>
      </c>
      <c r="K157" s="37">
        <v>30</v>
      </c>
      <c r="L157" s="37">
        <v>30</v>
      </c>
      <c r="M157" s="37">
        <v>33.200000000000003</v>
      </c>
      <c r="N157" s="37">
        <v>33.200000000000003</v>
      </c>
      <c r="O157" s="37">
        <v>33.200000000000003</v>
      </c>
      <c r="P157" s="37">
        <v>123.59</v>
      </c>
      <c r="Q157" s="37">
        <v>0</v>
      </c>
      <c r="R157" s="37">
        <v>323.31</v>
      </c>
      <c r="S157" s="37">
        <v>16778000000</v>
      </c>
      <c r="T157" s="37">
        <v>256</v>
      </c>
      <c r="U157" s="37">
        <v>4.2978500000000003E-2</v>
      </c>
      <c r="V157" s="37">
        <v>-0.54701999999999995</v>
      </c>
      <c r="W157" s="37" t="s">
        <v>863</v>
      </c>
      <c r="X157" s="37" t="s">
        <v>863</v>
      </c>
      <c r="Y157" s="37" t="s">
        <v>864</v>
      </c>
    </row>
    <row r="158" spans="1:25" x14ac:dyDescent="0.3">
      <c r="A158" s="34">
        <v>27.3782</v>
      </c>
      <c r="B158" s="34">
        <v>26.985499999999998</v>
      </c>
      <c r="C158" s="34">
        <v>27.062200000000001</v>
      </c>
      <c r="D158" s="34">
        <v>26.799700000000001</v>
      </c>
      <c r="E158" s="37">
        <v>26.707699999999999</v>
      </c>
      <c r="F158" s="37">
        <v>26.863600000000002</v>
      </c>
      <c r="G158" s="37">
        <v>26.169799999999999</v>
      </c>
      <c r="H158" s="37">
        <v>26.2319</v>
      </c>
      <c r="I158" s="37" t="s">
        <v>29</v>
      </c>
      <c r="J158" s="37">
        <v>5</v>
      </c>
      <c r="K158" s="37">
        <v>5</v>
      </c>
      <c r="L158" s="37">
        <v>5</v>
      </c>
      <c r="M158" s="37">
        <v>16.899999999999999</v>
      </c>
      <c r="N158" s="37">
        <v>16.899999999999999</v>
      </c>
      <c r="O158" s="37">
        <v>16.899999999999999</v>
      </c>
      <c r="P158" s="37">
        <v>49.273000000000003</v>
      </c>
      <c r="Q158" s="37">
        <v>0</v>
      </c>
      <c r="R158" s="37">
        <v>28.693000000000001</v>
      </c>
      <c r="S158" s="37">
        <v>907780000</v>
      </c>
      <c r="T158" s="37">
        <v>25</v>
      </c>
      <c r="U158" s="37">
        <v>3.6616900000000001E-2</v>
      </c>
      <c r="V158" s="37">
        <v>-0.56315300000000001</v>
      </c>
      <c r="W158" s="37" t="s">
        <v>3522</v>
      </c>
      <c r="X158" s="37" t="s">
        <v>3522</v>
      </c>
      <c r="Y158" s="37" t="s">
        <v>3885</v>
      </c>
    </row>
    <row r="159" spans="1:25" x14ac:dyDescent="0.3">
      <c r="A159" s="34">
        <v>26.9815</v>
      </c>
      <c r="B159" s="34">
        <v>26.655000000000001</v>
      </c>
      <c r="C159" s="34">
        <v>27.285900000000002</v>
      </c>
      <c r="D159" s="34">
        <v>26.552099999999999</v>
      </c>
      <c r="E159" s="37">
        <v>26.473800000000001</v>
      </c>
      <c r="F159" s="37">
        <v>26.448499999999999</v>
      </c>
      <c r="G159" s="37">
        <v>26.202300000000001</v>
      </c>
      <c r="H159" s="37">
        <v>26.0838</v>
      </c>
      <c r="I159" s="37" t="s">
        <v>29</v>
      </c>
      <c r="J159" s="37">
        <v>8</v>
      </c>
      <c r="K159" s="37">
        <v>8</v>
      </c>
      <c r="L159" s="37">
        <v>8</v>
      </c>
      <c r="M159" s="37">
        <v>9.4</v>
      </c>
      <c r="N159" s="37">
        <v>9.4</v>
      </c>
      <c r="O159" s="37">
        <v>9.4</v>
      </c>
      <c r="P159" s="37">
        <v>142.62</v>
      </c>
      <c r="Q159" s="37">
        <v>0</v>
      </c>
      <c r="R159" s="37">
        <v>53.478999999999999</v>
      </c>
      <c r="S159" s="37">
        <v>759260000</v>
      </c>
      <c r="T159" s="37">
        <v>26</v>
      </c>
      <c r="U159" s="37">
        <v>2.5463E-2</v>
      </c>
      <c r="V159" s="37">
        <v>-0.56653699999999996</v>
      </c>
      <c r="W159" s="37" t="s">
        <v>3215</v>
      </c>
      <c r="X159" s="37" t="s">
        <v>3215</v>
      </c>
      <c r="Y159" s="37" t="s">
        <v>3886</v>
      </c>
    </row>
    <row r="160" spans="1:25" x14ac:dyDescent="0.3">
      <c r="A160" s="34">
        <v>27.4374</v>
      </c>
      <c r="B160" s="34">
        <v>27.201699999999999</v>
      </c>
      <c r="C160" s="34">
        <v>27.066700000000001</v>
      </c>
      <c r="D160" s="34">
        <v>27.381</v>
      </c>
      <c r="E160" s="37">
        <v>26.332799999999999</v>
      </c>
      <c r="F160" s="37">
        <v>26.933599999999998</v>
      </c>
      <c r="G160" s="37">
        <v>26.761800000000001</v>
      </c>
      <c r="H160" s="37">
        <v>26.778300000000002</v>
      </c>
      <c r="I160" s="37" t="s">
        <v>29</v>
      </c>
      <c r="J160" s="37">
        <v>3</v>
      </c>
      <c r="K160" s="37">
        <v>3</v>
      </c>
      <c r="L160" s="37">
        <v>3</v>
      </c>
      <c r="M160" s="37">
        <v>21.2</v>
      </c>
      <c r="N160" s="37">
        <v>21.2</v>
      </c>
      <c r="O160" s="37">
        <v>21.2</v>
      </c>
      <c r="P160" s="37">
        <v>24.143000000000001</v>
      </c>
      <c r="Q160" s="37">
        <v>0</v>
      </c>
      <c r="R160" s="37">
        <v>32.924999999999997</v>
      </c>
      <c r="S160" s="37">
        <v>1019400000</v>
      </c>
      <c r="T160" s="37">
        <v>18</v>
      </c>
      <c r="U160" s="37">
        <v>1.0148799999999999E-2</v>
      </c>
      <c r="V160" s="37">
        <v>-0.57006299999999999</v>
      </c>
      <c r="W160" s="37" t="s">
        <v>156</v>
      </c>
      <c r="X160" s="37" t="s">
        <v>156</v>
      </c>
      <c r="Y160" s="37" t="s">
        <v>157</v>
      </c>
    </row>
    <row r="161" spans="1:25" x14ac:dyDescent="0.3">
      <c r="A161" s="34">
        <v>26.9254</v>
      </c>
      <c r="B161" s="34">
        <v>26.886299999999999</v>
      </c>
      <c r="C161" s="34">
        <v>26.699000000000002</v>
      </c>
      <c r="D161" s="34">
        <v>26.732600000000001</v>
      </c>
      <c r="E161" s="37">
        <v>26.282699999999998</v>
      </c>
      <c r="F161" s="37" t="s">
        <v>41</v>
      </c>
      <c r="G161" s="37" t="s">
        <v>41</v>
      </c>
      <c r="H161" s="37">
        <v>26.191099999999999</v>
      </c>
      <c r="I161" s="37" t="s">
        <v>29</v>
      </c>
      <c r="J161" s="37">
        <v>8</v>
      </c>
      <c r="K161" s="37">
        <v>8</v>
      </c>
      <c r="L161" s="37">
        <v>8</v>
      </c>
      <c r="M161" s="37">
        <v>33.9</v>
      </c>
      <c r="N161" s="37">
        <v>33.9</v>
      </c>
      <c r="O161" s="37">
        <v>33.9</v>
      </c>
      <c r="P161" s="37">
        <v>48.493000000000002</v>
      </c>
      <c r="Q161" s="37">
        <v>0</v>
      </c>
      <c r="R161" s="37">
        <v>59.704000000000001</v>
      </c>
      <c r="S161" s="37">
        <v>595350000</v>
      </c>
      <c r="T161" s="37">
        <v>23</v>
      </c>
      <c r="U161" s="37">
        <v>2.8999999999999998E-3</v>
      </c>
      <c r="V161" s="37">
        <v>-0.57389400000000002</v>
      </c>
      <c r="W161" s="37" t="s">
        <v>3262</v>
      </c>
      <c r="X161" s="37" t="s">
        <v>3262</v>
      </c>
      <c r="Y161" s="37" t="s">
        <v>3887</v>
      </c>
    </row>
    <row r="162" spans="1:25" x14ac:dyDescent="0.3">
      <c r="A162" s="34">
        <v>26.531500000000001</v>
      </c>
      <c r="B162" s="34">
        <v>26.192799999999998</v>
      </c>
      <c r="C162" s="34">
        <v>26.4466</v>
      </c>
      <c r="D162" s="34">
        <v>26.074300000000001</v>
      </c>
      <c r="E162" s="37">
        <v>25.9237</v>
      </c>
      <c r="F162" s="37">
        <v>26.009699999999999</v>
      </c>
      <c r="G162" s="37">
        <v>25.5275</v>
      </c>
      <c r="H162" s="37">
        <v>25.479399999999998</v>
      </c>
      <c r="I162" s="37" t="s">
        <v>29</v>
      </c>
      <c r="J162" s="37">
        <v>8</v>
      </c>
      <c r="K162" s="37">
        <v>8</v>
      </c>
      <c r="L162" s="37">
        <v>8</v>
      </c>
      <c r="M162" s="37">
        <v>13.2</v>
      </c>
      <c r="N162" s="37">
        <v>13.2</v>
      </c>
      <c r="O162" s="37">
        <v>13.2</v>
      </c>
      <c r="P162" s="37">
        <v>105.24</v>
      </c>
      <c r="Q162" s="37">
        <v>0</v>
      </c>
      <c r="R162" s="37">
        <v>44.71</v>
      </c>
      <c r="S162" s="37">
        <v>533190000</v>
      </c>
      <c r="T162" s="37">
        <v>19</v>
      </c>
      <c r="U162" s="37">
        <v>1.5548299999999999E-2</v>
      </c>
      <c r="V162" s="37">
        <v>-0.57621900000000004</v>
      </c>
      <c r="W162" s="37" t="s">
        <v>763</v>
      </c>
      <c r="X162" s="37" t="s">
        <v>763</v>
      </c>
      <c r="Y162" s="37" t="s">
        <v>764</v>
      </c>
    </row>
    <row r="163" spans="1:25" x14ac:dyDescent="0.3">
      <c r="A163" s="34">
        <v>25.655799999999999</v>
      </c>
      <c r="B163" s="34">
        <v>25.964400000000001</v>
      </c>
      <c r="C163" s="34" t="s">
        <v>41</v>
      </c>
      <c r="D163" s="34" t="s">
        <v>41</v>
      </c>
      <c r="E163" s="37">
        <v>25.4009</v>
      </c>
      <c r="F163" s="37">
        <v>25.1892</v>
      </c>
      <c r="G163" s="37">
        <v>25.0852</v>
      </c>
      <c r="H163" s="37">
        <v>25.241399999999999</v>
      </c>
      <c r="I163" s="37" t="s">
        <v>29</v>
      </c>
      <c r="J163" s="37">
        <v>5</v>
      </c>
      <c r="K163" s="37">
        <v>4</v>
      </c>
      <c r="L163" s="37">
        <v>4</v>
      </c>
      <c r="M163" s="37">
        <v>33.700000000000003</v>
      </c>
      <c r="N163" s="37">
        <v>33.700000000000003</v>
      </c>
      <c r="O163" s="37">
        <v>33.700000000000003</v>
      </c>
      <c r="P163" s="37">
        <v>28.527000000000001</v>
      </c>
      <c r="Q163" s="37">
        <v>0</v>
      </c>
      <c r="R163" s="37">
        <v>28.835999999999999</v>
      </c>
      <c r="S163" s="37">
        <v>288680000</v>
      </c>
      <c r="T163" s="37">
        <v>11</v>
      </c>
      <c r="U163" s="37">
        <v>1.31375E-2</v>
      </c>
      <c r="V163" s="37">
        <v>-0.58094999999999997</v>
      </c>
      <c r="W163" s="37" t="s">
        <v>3799</v>
      </c>
      <c r="X163" s="37" t="s">
        <v>3799</v>
      </c>
      <c r="Y163" s="37" t="s">
        <v>845</v>
      </c>
    </row>
    <row r="164" spans="1:25" x14ac:dyDescent="0.3">
      <c r="A164" s="34">
        <v>27.3719</v>
      </c>
      <c r="B164" s="34">
        <v>27.268799999999999</v>
      </c>
      <c r="C164" s="34">
        <v>26.861999999999998</v>
      </c>
      <c r="D164" s="34">
        <v>27.488199999999999</v>
      </c>
      <c r="E164" s="37">
        <v>26.389600000000002</v>
      </c>
      <c r="F164" s="37">
        <v>27.148499999999999</v>
      </c>
      <c r="G164" s="37">
        <v>26.4163</v>
      </c>
      <c r="H164" s="37">
        <v>26.688300000000002</v>
      </c>
      <c r="I164" s="37" t="s">
        <v>29</v>
      </c>
      <c r="J164" s="37">
        <v>8</v>
      </c>
      <c r="K164" s="37">
        <v>8</v>
      </c>
      <c r="L164" s="37">
        <v>8</v>
      </c>
      <c r="M164" s="37">
        <v>39.299999999999997</v>
      </c>
      <c r="N164" s="37">
        <v>39.299999999999997</v>
      </c>
      <c r="O164" s="37">
        <v>39.299999999999997</v>
      </c>
      <c r="P164" s="37">
        <v>31.629000000000001</v>
      </c>
      <c r="Q164" s="37">
        <v>0</v>
      </c>
      <c r="R164" s="37">
        <v>64.334999999999994</v>
      </c>
      <c r="S164" s="37">
        <v>1027900000</v>
      </c>
      <c r="T164" s="37">
        <v>37</v>
      </c>
      <c r="U164" s="37">
        <v>3.8670099999999999E-2</v>
      </c>
      <c r="V164" s="37">
        <v>-0.587032</v>
      </c>
      <c r="W164" s="37" t="s">
        <v>3397</v>
      </c>
      <c r="X164" s="37" t="s">
        <v>3397</v>
      </c>
      <c r="Y164" s="37" t="s">
        <v>3888</v>
      </c>
    </row>
    <row r="165" spans="1:25" x14ac:dyDescent="0.3">
      <c r="A165" s="34">
        <v>27.1005</v>
      </c>
      <c r="B165" s="34">
        <v>26.6036</v>
      </c>
      <c r="C165" s="34">
        <v>26.787299999999998</v>
      </c>
      <c r="D165" s="34">
        <v>26.913</v>
      </c>
      <c r="E165" s="37">
        <v>26.171399999999998</v>
      </c>
      <c r="F165" s="37">
        <v>26.389600000000002</v>
      </c>
      <c r="G165" s="37" t="s">
        <v>41</v>
      </c>
      <c r="H165" s="37">
        <v>26.220500000000001</v>
      </c>
      <c r="I165" s="37" t="s">
        <v>29</v>
      </c>
      <c r="J165" s="37">
        <v>10</v>
      </c>
      <c r="K165" s="37">
        <v>10</v>
      </c>
      <c r="L165" s="37">
        <v>10</v>
      </c>
      <c r="M165" s="37">
        <v>15.8</v>
      </c>
      <c r="N165" s="37">
        <v>15.8</v>
      </c>
      <c r="O165" s="37">
        <v>15.8</v>
      </c>
      <c r="P165" s="37">
        <v>85.093999999999994</v>
      </c>
      <c r="Q165" s="37">
        <v>0</v>
      </c>
      <c r="R165" s="37">
        <v>55.158000000000001</v>
      </c>
      <c r="S165" s="37">
        <v>690290000</v>
      </c>
      <c r="T165" s="37">
        <v>42</v>
      </c>
      <c r="U165" s="37">
        <v>7.3168599999999997E-3</v>
      </c>
      <c r="V165" s="37">
        <v>-0.59060199999999996</v>
      </c>
      <c r="W165" s="37" t="s">
        <v>1042</v>
      </c>
      <c r="X165" s="37" t="s">
        <v>1042</v>
      </c>
      <c r="Y165" s="37" t="s">
        <v>1043</v>
      </c>
    </row>
    <row r="166" spans="1:25" x14ac:dyDescent="0.3">
      <c r="A166" s="34">
        <v>28.0931</v>
      </c>
      <c r="B166" s="34">
        <v>27.776</v>
      </c>
      <c r="C166" s="34">
        <v>28.175599999999999</v>
      </c>
      <c r="D166" s="34">
        <v>27.997299999999999</v>
      </c>
      <c r="E166" s="37">
        <v>27.439599999999999</v>
      </c>
      <c r="F166" s="37">
        <v>27.116199999999999</v>
      </c>
      <c r="G166" s="37">
        <v>27.918900000000001</v>
      </c>
      <c r="H166" s="37">
        <v>27.188500000000001</v>
      </c>
      <c r="I166" s="37" t="s">
        <v>29</v>
      </c>
      <c r="J166" s="37">
        <v>7</v>
      </c>
      <c r="K166" s="37">
        <v>7</v>
      </c>
      <c r="L166" s="37">
        <v>7</v>
      </c>
      <c r="M166" s="37">
        <v>50.8</v>
      </c>
      <c r="N166" s="37">
        <v>50.8</v>
      </c>
      <c r="O166" s="37">
        <v>50.8</v>
      </c>
      <c r="P166" s="37">
        <v>15.651</v>
      </c>
      <c r="Q166" s="37">
        <v>0</v>
      </c>
      <c r="R166" s="37">
        <v>71.451999999999998</v>
      </c>
      <c r="S166" s="37">
        <v>1667400000</v>
      </c>
      <c r="T166" s="37">
        <v>34</v>
      </c>
      <c r="U166" s="37">
        <v>2.5278599999999998E-2</v>
      </c>
      <c r="V166" s="37">
        <v>-0.59467599999999998</v>
      </c>
      <c r="W166" s="37" t="s">
        <v>3641</v>
      </c>
      <c r="X166" s="37" t="s">
        <v>3641</v>
      </c>
      <c r="Y166" s="37" t="s">
        <v>91</v>
      </c>
    </row>
    <row r="167" spans="1:25" x14ac:dyDescent="0.3">
      <c r="A167" s="34">
        <v>32.555999999999997</v>
      </c>
      <c r="B167" s="34">
        <v>32.369199999999999</v>
      </c>
      <c r="C167" s="34">
        <v>32.076900000000002</v>
      </c>
      <c r="D167" s="34">
        <v>32.000100000000003</v>
      </c>
      <c r="E167" s="37">
        <v>31.698399999999999</v>
      </c>
      <c r="F167" s="37">
        <v>31.752800000000001</v>
      </c>
      <c r="G167" s="37">
        <v>31.321300000000001</v>
      </c>
      <c r="H167" s="37">
        <v>31.7926</v>
      </c>
      <c r="I167" s="37" t="s">
        <v>29</v>
      </c>
      <c r="J167" s="37">
        <v>18</v>
      </c>
      <c r="K167" s="37">
        <v>18</v>
      </c>
      <c r="L167" s="37">
        <v>18</v>
      </c>
      <c r="M167" s="37">
        <v>63.5</v>
      </c>
      <c r="N167" s="37">
        <v>63.5</v>
      </c>
      <c r="O167" s="37">
        <v>63.5</v>
      </c>
      <c r="P167" s="37">
        <v>42.902999999999999</v>
      </c>
      <c r="Q167" s="37">
        <v>0</v>
      </c>
      <c r="R167" s="37">
        <v>241.74</v>
      </c>
      <c r="S167" s="37">
        <v>31999000000</v>
      </c>
      <c r="T167" s="37">
        <v>165</v>
      </c>
      <c r="U167" s="37">
        <v>1.1187900000000001E-2</v>
      </c>
      <c r="V167" s="37">
        <v>-0.60926999999999998</v>
      </c>
      <c r="W167" s="37" t="s">
        <v>92</v>
      </c>
      <c r="X167" s="37" t="s">
        <v>92</v>
      </c>
      <c r="Y167" s="37" t="s">
        <v>93</v>
      </c>
    </row>
    <row r="168" spans="1:25" x14ac:dyDescent="0.3">
      <c r="A168" s="34">
        <v>31.7988</v>
      </c>
      <c r="B168" s="34">
        <v>31.6907</v>
      </c>
      <c r="C168" s="34">
        <v>31.7</v>
      </c>
      <c r="D168" s="34">
        <v>31.821300000000001</v>
      </c>
      <c r="E168" s="37">
        <v>31.069800000000001</v>
      </c>
      <c r="F168" s="37">
        <v>31.5123</v>
      </c>
      <c r="G168" s="37">
        <v>30.967500000000001</v>
      </c>
      <c r="H168" s="37">
        <v>30.946899999999999</v>
      </c>
      <c r="I168" s="37" t="s">
        <v>29</v>
      </c>
      <c r="J168" s="37">
        <v>109</v>
      </c>
      <c r="K168" s="37">
        <v>109</v>
      </c>
      <c r="L168" s="37">
        <v>109</v>
      </c>
      <c r="M168" s="37">
        <v>56.8</v>
      </c>
      <c r="N168" s="37">
        <v>56.8</v>
      </c>
      <c r="O168" s="37">
        <v>56.8</v>
      </c>
      <c r="P168" s="37">
        <v>273.08</v>
      </c>
      <c r="Q168" s="37">
        <v>0</v>
      </c>
      <c r="R168" s="37">
        <v>323.31</v>
      </c>
      <c r="S168" s="37">
        <v>22195000000</v>
      </c>
      <c r="T168" s="37">
        <v>632</v>
      </c>
      <c r="U168" s="37">
        <v>3.6482799999999998E-3</v>
      </c>
      <c r="V168" s="37">
        <v>-0.62857799999999997</v>
      </c>
      <c r="W168" s="37" t="s">
        <v>3591</v>
      </c>
      <c r="X168" s="37" t="s">
        <v>3591</v>
      </c>
      <c r="Y168" s="37" t="s">
        <v>3889</v>
      </c>
    </row>
    <row r="169" spans="1:25" x14ac:dyDescent="0.3">
      <c r="A169" s="34">
        <v>26.726099999999999</v>
      </c>
      <c r="B169" s="34">
        <v>26.471</v>
      </c>
      <c r="C169" s="34">
        <v>26.520199999999999</v>
      </c>
      <c r="D169" s="34">
        <v>27.1508</v>
      </c>
      <c r="E169" s="37">
        <v>25.975300000000001</v>
      </c>
      <c r="F169" s="37">
        <v>26.071000000000002</v>
      </c>
      <c r="G169" s="37" t="s">
        <v>41</v>
      </c>
      <c r="H169" s="37">
        <v>26.209800000000001</v>
      </c>
      <c r="I169" s="37" t="s">
        <v>29</v>
      </c>
      <c r="J169" s="37">
        <v>6</v>
      </c>
      <c r="K169" s="37">
        <v>6</v>
      </c>
      <c r="L169" s="37">
        <v>6</v>
      </c>
      <c r="M169" s="37">
        <v>29.3</v>
      </c>
      <c r="N169" s="37">
        <v>29.3</v>
      </c>
      <c r="O169" s="37">
        <v>29.3</v>
      </c>
      <c r="P169" s="37">
        <v>33.712000000000003</v>
      </c>
      <c r="Q169" s="37">
        <v>0</v>
      </c>
      <c r="R169" s="37">
        <v>29.640999999999998</v>
      </c>
      <c r="S169" s="37">
        <v>630130000</v>
      </c>
      <c r="T169" s="37">
        <v>27</v>
      </c>
      <c r="U169" s="37">
        <v>2.1636800000000001E-2</v>
      </c>
      <c r="V169" s="37">
        <v>-0.63166199999999995</v>
      </c>
      <c r="W169" s="37" t="s">
        <v>1160</v>
      </c>
      <c r="X169" s="37" t="s">
        <v>1160</v>
      </c>
      <c r="Y169" s="37" t="s">
        <v>1161</v>
      </c>
    </row>
    <row r="170" spans="1:25" x14ac:dyDescent="0.3">
      <c r="A170" s="34">
        <v>25.7882</v>
      </c>
      <c r="B170" s="34">
        <v>25.695900000000002</v>
      </c>
      <c r="C170" s="34">
        <v>25.407800000000002</v>
      </c>
      <c r="D170" s="34">
        <v>25.906300000000002</v>
      </c>
      <c r="E170" s="37">
        <v>24.7806</v>
      </c>
      <c r="F170" s="37">
        <v>24.971399999999999</v>
      </c>
      <c r="G170" s="37">
        <v>25.254100000000001</v>
      </c>
      <c r="H170" s="37">
        <v>25.264500000000002</v>
      </c>
      <c r="I170" s="37" t="s">
        <v>29</v>
      </c>
      <c r="J170" s="37">
        <v>5</v>
      </c>
      <c r="K170" s="37">
        <v>5</v>
      </c>
      <c r="L170" s="37">
        <v>5</v>
      </c>
      <c r="M170" s="37">
        <v>20.6</v>
      </c>
      <c r="N170" s="37">
        <v>20.6</v>
      </c>
      <c r="O170" s="37">
        <v>20.6</v>
      </c>
      <c r="P170" s="37">
        <v>35.170999999999999</v>
      </c>
      <c r="Q170" s="37">
        <v>0</v>
      </c>
      <c r="R170" s="37">
        <v>48.564</v>
      </c>
      <c r="S170" s="37">
        <v>337450000</v>
      </c>
      <c r="T170" s="37">
        <v>21</v>
      </c>
      <c r="U170" s="37">
        <v>7.1983500000000001E-3</v>
      </c>
      <c r="V170" s="37">
        <v>-0.63187400000000005</v>
      </c>
      <c r="W170" s="37" t="s">
        <v>3080</v>
      </c>
      <c r="X170" s="37" t="s">
        <v>3080</v>
      </c>
      <c r="Y170" s="37" t="s">
        <v>3890</v>
      </c>
    </row>
    <row r="171" spans="1:25" x14ac:dyDescent="0.3">
      <c r="A171" s="34">
        <v>26.507000000000001</v>
      </c>
      <c r="B171" s="34">
        <v>26.526900000000001</v>
      </c>
      <c r="C171" s="34">
        <v>26.397400000000001</v>
      </c>
      <c r="D171" s="34">
        <v>27.032699999999998</v>
      </c>
      <c r="E171" s="37">
        <v>25.9605</v>
      </c>
      <c r="F171" s="37">
        <v>26.384699999999999</v>
      </c>
      <c r="G171" s="37">
        <v>25.823499999999999</v>
      </c>
      <c r="H171" s="37">
        <v>25.7608</v>
      </c>
      <c r="I171" s="37" t="s">
        <v>29</v>
      </c>
      <c r="J171" s="37">
        <v>7</v>
      </c>
      <c r="K171" s="37">
        <v>7</v>
      </c>
      <c r="L171" s="37">
        <v>7</v>
      </c>
      <c r="M171" s="37">
        <v>27</v>
      </c>
      <c r="N171" s="37">
        <v>27</v>
      </c>
      <c r="O171" s="37">
        <v>27</v>
      </c>
      <c r="P171" s="37">
        <v>23.44</v>
      </c>
      <c r="Q171" s="37">
        <v>0</v>
      </c>
      <c r="R171" s="37">
        <v>56.113</v>
      </c>
      <c r="S171" s="37">
        <v>644090000</v>
      </c>
      <c r="T171" s="37">
        <v>36</v>
      </c>
      <c r="U171" s="37">
        <v>1.9190100000000002E-2</v>
      </c>
      <c r="V171" s="37">
        <v>-0.63364600000000004</v>
      </c>
      <c r="W171" s="37" t="s">
        <v>2953</v>
      </c>
      <c r="X171" s="37" t="s">
        <v>2953</v>
      </c>
      <c r="Y171" s="37" t="s">
        <v>3891</v>
      </c>
    </row>
    <row r="172" spans="1:25" x14ac:dyDescent="0.3">
      <c r="A172" s="34">
        <v>27.147600000000001</v>
      </c>
      <c r="B172" s="34">
        <v>26.9941</v>
      </c>
      <c r="C172" s="34">
        <v>27.015000000000001</v>
      </c>
      <c r="D172" s="34">
        <v>27.342600000000001</v>
      </c>
      <c r="E172" s="37">
        <v>26.440100000000001</v>
      </c>
      <c r="F172" s="37">
        <v>26.849699999999999</v>
      </c>
      <c r="G172" s="37">
        <v>25.8735</v>
      </c>
      <c r="H172" s="37">
        <v>26.791499999999999</v>
      </c>
      <c r="I172" s="37" t="s">
        <v>29</v>
      </c>
      <c r="J172" s="37">
        <v>13</v>
      </c>
      <c r="K172" s="37">
        <v>13</v>
      </c>
      <c r="L172" s="37">
        <v>13</v>
      </c>
      <c r="M172" s="37">
        <v>44</v>
      </c>
      <c r="N172" s="37">
        <v>44</v>
      </c>
      <c r="O172" s="37">
        <v>44</v>
      </c>
      <c r="P172" s="37">
        <v>47.255000000000003</v>
      </c>
      <c r="Q172" s="37">
        <v>0</v>
      </c>
      <c r="R172" s="37">
        <v>94.04</v>
      </c>
      <c r="S172" s="37">
        <v>926210000</v>
      </c>
      <c r="T172" s="37">
        <v>70</v>
      </c>
      <c r="U172" s="37">
        <v>3.6909600000000001E-2</v>
      </c>
      <c r="V172" s="37">
        <v>-0.63611099999999998</v>
      </c>
      <c r="W172" s="37" t="s">
        <v>3521</v>
      </c>
      <c r="X172" s="37" t="s">
        <v>3521</v>
      </c>
      <c r="Y172" s="37" t="s">
        <v>3892</v>
      </c>
    </row>
    <row r="173" spans="1:25" x14ac:dyDescent="0.3">
      <c r="A173" s="34">
        <v>22.733699999999999</v>
      </c>
      <c r="B173" s="34">
        <v>22.902100000000001</v>
      </c>
      <c r="C173" s="34">
        <v>23.051300000000001</v>
      </c>
      <c r="D173" s="34">
        <v>23.406099999999999</v>
      </c>
      <c r="E173" s="37">
        <v>22.714300000000001</v>
      </c>
      <c r="F173" s="37">
        <v>22.150300000000001</v>
      </c>
      <c r="G173" s="37">
        <v>22.49</v>
      </c>
      <c r="H173" s="37">
        <v>22.178699999999999</v>
      </c>
      <c r="I173" s="37" t="s">
        <v>29</v>
      </c>
      <c r="J173" s="37">
        <v>2</v>
      </c>
      <c r="K173" s="37">
        <v>2</v>
      </c>
      <c r="L173" s="37">
        <v>2</v>
      </c>
      <c r="M173" s="37">
        <v>10.7</v>
      </c>
      <c r="N173" s="37">
        <v>10.7</v>
      </c>
      <c r="O173" s="37">
        <v>10.7</v>
      </c>
      <c r="P173" s="37">
        <v>26.725000000000001</v>
      </c>
      <c r="Q173" s="37">
        <v>0</v>
      </c>
      <c r="R173" s="37">
        <v>9.2804000000000002</v>
      </c>
      <c r="S173" s="37">
        <v>51495000</v>
      </c>
      <c r="T173" s="37">
        <v>10</v>
      </c>
      <c r="U173" s="37">
        <v>1.7289700000000002E-2</v>
      </c>
      <c r="V173" s="37">
        <v>-0.63998500000000003</v>
      </c>
      <c r="W173" s="37" t="s">
        <v>3320</v>
      </c>
      <c r="X173" s="37" t="s">
        <v>3320</v>
      </c>
      <c r="Y173" s="37" t="s">
        <v>3893</v>
      </c>
    </row>
    <row r="174" spans="1:25" x14ac:dyDescent="0.3">
      <c r="A174" s="34">
        <v>27.058800000000002</v>
      </c>
      <c r="B174" s="34">
        <v>27.084700000000002</v>
      </c>
      <c r="C174" s="34">
        <v>27.774899999999999</v>
      </c>
      <c r="D174" s="34">
        <v>27.077000000000002</v>
      </c>
      <c r="E174" s="37">
        <v>26.6403</v>
      </c>
      <c r="F174" s="37">
        <v>26.409199999999998</v>
      </c>
      <c r="G174" s="37">
        <v>26.979500000000002</v>
      </c>
      <c r="H174" s="37">
        <v>26.397600000000001</v>
      </c>
      <c r="I174" s="37" t="s">
        <v>29</v>
      </c>
      <c r="J174" s="37">
        <v>10</v>
      </c>
      <c r="K174" s="37">
        <v>10</v>
      </c>
      <c r="L174" s="37">
        <v>10</v>
      </c>
      <c r="M174" s="37">
        <v>12</v>
      </c>
      <c r="N174" s="37">
        <v>12</v>
      </c>
      <c r="O174" s="37">
        <v>12</v>
      </c>
      <c r="P174" s="37">
        <v>101.8</v>
      </c>
      <c r="Q174" s="37">
        <v>0</v>
      </c>
      <c r="R174" s="37">
        <v>60.253999999999998</v>
      </c>
      <c r="S174" s="37">
        <v>948950000</v>
      </c>
      <c r="T174" s="37">
        <v>44</v>
      </c>
      <c r="U174" s="37">
        <v>2.76536E-2</v>
      </c>
      <c r="V174" s="37">
        <v>-0.64218900000000001</v>
      </c>
      <c r="W174" s="37" t="s">
        <v>3392</v>
      </c>
      <c r="X174" s="37" t="s">
        <v>3392</v>
      </c>
      <c r="Y174" s="37" t="s">
        <v>3894</v>
      </c>
    </row>
    <row r="175" spans="1:25" x14ac:dyDescent="0.3">
      <c r="A175" s="34">
        <v>32.838700000000003</v>
      </c>
      <c r="B175" s="34">
        <v>32.917299999999997</v>
      </c>
      <c r="C175" s="34">
        <v>32.880299999999998</v>
      </c>
      <c r="D175" s="34">
        <v>33.198399999999999</v>
      </c>
      <c r="E175" s="37">
        <v>32.0608</v>
      </c>
      <c r="F175" s="37">
        <v>32.264400000000002</v>
      </c>
      <c r="G175" s="37">
        <v>32.133699999999997</v>
      </c>
      <c r="H175" s="37">
        <v>32.797400000000003</v>
      </c>
      <c r="I175" s="37" t="s">
        <v>29</v>
      </c>
      <c r="J175" s="37">
        <v>116</v>
      </c>
      <c r="K175" s="37">
        <v>116</v>
      </c>
      <c r="L175" s="37">
        <v>115</v>
      </c>
      <c r="M175" s="37">
        <v>28.3</v>
      </c>
      <c r="N175" s="37">
        <v>28.3</v>
      </c>
      <c r="O175" s="37">
        <v>28.2</v>
      </c>
      <c r="P175" s="37">
        <v>641.91</v>
      </c>
      <c r="Q175" s="37">
        <v>0</v>
      </c>
      <c r="R175" s="37">
        <v>323.31</v>
      </c>
      <c r="S175" s="37">
        <v>51146000000</v>
      </c>
      <c r="T175" s="37">
        <v>686</v>
      </c>
      <c r="U175" s="37">
        <v>1.31945E-2</v>
      </c>
      <c r="V175" s="37">
        <v>-0.64460399999999995</v>
      </c>
      <c r="W175" s="37" t="s">
        <v>637</v>
      </c>
      <c r="X175" s="37" t="s">
        <v>637</v>
      </c>
      <c r="Y175" s="37" t="s">
        <v>638</v>
      </c>
    </row>
    <row r="176" spans="1:25" x14ac:dyDescent="0.3">
      <c r="A176" s="34">
        <v>25.478300000000001</v>
      </c>
      <c r="B176" s="34">
        <v>25.245100000000001</v>
      </c>
      <c r="C176" s="34">
        <v>25.0794</v>
      </c>
      <c r="D176" s="34">
        <v>25.746500000000001</v>
      </c>
      <c r="E176" s="37">
        <v>24.585799999999999</v>
      </c>
      <c r="F176" s="37">
        <v>24.407399999999999</v>
      </c>
      <c r="G176" s="37">
        <v>24.918500000000002</v>
      </c>
      <c r="H176" s="37">
        <v>25.026299999999999</v>
      </c>
      <c r="I176" s="37" t="s">
        <v>29</v>
      </c>
      <c r="J176" s="37">
        <v>3</v>
      </c>
      <c r="K176" s="37">
        <v>3</v>
      </c>
      <c r="L176" s="37">
        <v>3</v>
      </c>
      <c r="M176" s="37">
        <v>18.8</v>
      </c>
      <c r="N176" s="37">
        <v>18.8</v>
      </c>
      <c r="O176" s="37">
        <v>18.8</v>
      </c>
      <c r="P176" s="37">
        <v>21.082000000000001</v>
      </c>
      <c r="Q176" s="37">
        <v>0</v>
      </c>
      <c r="R176" s="37">
        <v>11.552</v>
      </c>
      <c r="S176" s="37">
        <v>268740000</v>
      </c>
      <c r="T176" s="37">
        <v>8</v>
      </c>
      <c r="U176" s="37">
        <v>1.8675199999999999E-2</v>
      </c>
      <c r="V176" s="37">
        <v>-0.65282200000000001</v>
      </c>
      <c r="W176" s="37" t="s">
        <v>3463</v>
      </c>
      <c r="X176" s="37" t="s">
        <v>3463</v>
      </c>
      <c r="Y176" s="37" t="s">
        <v>3895</v>
      </c>
    </row>
    <row r="177" spans="1:25" x14ac:dyDescent="0.3">
      <c r="A177" s="34">
        <v>24.734500000000001</v>
      </c>
      <c r="B177" s="34">
        <v>24.233699999999999</v>
      </c>
      <c r="C177" s="34">
        <v>24.580300000000001</v>
      </c>
      <c r="D177" s="34">
        <v>25.175799999999999</v>
      </c>
      <c r="E177" s="37">
        <v>23.898800000000001</v>
      </c>
      <c r="F177" s="37">
        <v>24.0198</v>
      </c>
      <c r="G177" s="37" t="s">
        <v>41</v>
      </c>
      <c r="H177" s="37">
        <v>24.113499999999998</v>
      </c>
      <c r="I177" s="37" t="s">
        <v>29</v>
      </c>
      <c r="J177" s="37">
        <v>4</v>
      </c>
      <c r="K177" s="37">
        <v>4</v>
      </c>
      <c r="L177" s="37">
        <v>4</v>
      </c>
      <c r="M177" s="37">
        <v>28.3</v>
      </c>
      <c r="N177" s="37">
        <v>28.3</v>
      </c>
      <c r="O177" s="37">
        <v>28.3</v>
      </c>
      <c r="P177" s="37">
        <v>13.896000000000001</v>
      </c>
      <c r="Q177" s="37">
        <v>0</v>
      </c>
      <c r="R177" s="37">
        <v>7.7727000000000004</v>
      </c>
      <c r="S177" s="37">
        <v>145720000</v>
      </c>
      <c r="T177" s="37">
        <v>12</v>
      </c>
      <c r="U177" s="37">
        <v>3.6685000000000002E-2</v>
      </c>
      <c r="V177" s="37">
        <v>-0.67040100000000002</v>
      </c>
      <c r="W177" s="37" t="s">
        <v>3117</v>
      </c>
      <c r="X177" s="37" t="s">
        <v>3117</v>
      </c>
      <c r="Y177" s="37" t="s">
        <v>3896</v>
      </c>
    </row>
    <row r="178" spans="1:25" x14ac:dyDescent="0.3">
      <c r="A178" s="34">
        <v>27.0215</v>
      </c>
      <c r="B178" s="34">
        <v>26.4924</v>
      </c>
      <c r="C178" s="34">
        <v>26.366299999999999</v>
      </c>
      <c r="D178" s="34">
        <v>26.851099999999999</v>
      </c>
      <c r="E178" s="37">
        <v>25.757100000000001</v>
      </c>
      <c r="F178" s="37">
        <v>25.982700000000001</v>
      </c>
      <c r="G178" s="37" t="s">
        <v>41</v>
      </c>
      <c r="H178" s="37">
        <v>26.293600000000001</v>
      </c>
      <c r="I178" s="37" t="s">
        <v>29</v>
      </c>
      <c r="J178" s="37">
        <v>13</v>
      </c>
      <c r="K178" s="37">
        <v>13</v>
      </c>
      <c r="L178" s="37">
        <v>13</v>
      </c>
      <c r="M178" s="37">
        <v>24.3</v>
      </c>
      <c r="N178" s="37">
        <v>24.3</v>
      </c>
      <c r="O178" s="37">
        <v>24.3</v>
      </c>
      <c r="P178" s="37">
        <v>80.477999999999994</v>
      </c>
      <c r="Q178" s="37">
        <v>0</v>
      </c>
      <c r="R178" s="37">
        <v>106.9</v>
      </c>
      <c r="S178" s="37">
        <v>609250000</v>
      </c>
      <c r="T178" s="37">
        <v>39</v>
      </c>
      <c r="U178" s="37">
        <v>2.94781E-2</v>
      </c>
      <c r="V178" s="37">
        <v>-0.67171199999999998</v>
      </c>
      <c r="W178" s="37" t="s">
        <v>2874</v>
      </c>
      <c r="X178" s="37" t="s">
        <v>2874</v>
      </c>
      <c r="Y178" s="37" t="s">
        <v>3897</v>
      </c>
    </row>
    <row r="179" spans="1:25" x14ac:dyDescent="0.3">
      <c r="A179" s="34">
        <v>29.634599999999999</v>
      </c>
      <c r="B179" s="34">
        <v>29.409300000000002</v>
      </c>
      <c r="C179" s="34">
        <v>29.3934</v>
      </c>
      <c r="D179" s="34">
        <v>29.527000000000001</v>
      </c>
      <c r="E179" s="37">
        <v>28.6387</v>
      </c>
      <c r="F179" s="37">
        <v>29.138000000000002</v>
      </c>
      <c r="G179" s="37">
        <v>29.1416</v>
      </c>
      <c r="H179" s="37">
        <v>28.352599999999999</v>
      </c>
      <c r="I179" s="37" t="s">
        <v>29</v>
      </c>
      <c r="J179" s="37">
        <v>27</v>
      </c>
      <c r="K179" s="37">
        <v>27</v>
      </c>
      <c r="L179" s="37">
        <v>27</v>
      </c>
      <c r="M179" s="37">
        <v>14.5</v>
      </c>
      <c r="N179" s="37">
        <v>14.5</v>
      </c>
      <c r="O179" s="37">
        <v>14.5</v>
      </c>
      <c r="P179" s="37">
        <v>292.39</v>
      </c>
      <c r="Q179" s="37">
        <v>0</v>
      </c>
      <c r="R179" s="37">
        <v>111.71</v>
      </c>
      <c r="S179" s="37">
        <v>4589200000</v>
      </c>
      <c r="T179" s="37">
        <v>84</v>
      </c>
      <c r="U179" s="37">
        <v>1.6029000000000002E-2</v>
      </c>
      <c r="V179" s="37">
        <v>-0.67336399999999996</v>
      </c>
      <c r="W179" s="37" t="s">
        <v>3332</v>
      </c>
      <c r="X179" s="37" t="s">
        <v>3332</v>
      </c>
      <c r="Y179" s="37" t="s">
        <v>3898</v>
      </c>
    </row>
    <row r="180" spans="1:25" x14ac:dyDescent="0.3">
      <c r="A180" s="34">
        <v>27.614000000000001</v>
      </c>
      <c r="B180" s="34">
        <v>27.339400000000001</v>
      </c>
      <c r="C180" s="34">
        <v>27.2408</v>
      </c>
      <c r="D180" s="34">
        <v>27.351900000000001</v>
      </c>
      <c r="E180" s="37">
        <v>26.248899999999999</v>
      </c>
      <c r="F180" s="37">
        <v>27.3582</v>
      </c>
      <c r="G180" s="37">
        <v>26.371099999999998</v>
      </c>
      <c r="H180" s="37">
        <v>26.845400000000001</v>
      </c>
      <c r="I180" s="37" t="s">
        <v>29</v>
      </c>
      <c r="J180" s="37">
        <v>10</v>
      </c>
      <c r="K180" s="37">
        <v>10</v>
      </c>
      <c r="L180" s="37">
        <v>10</v>
      </c>
      <c r="M180" s="37">
        <v>31.8</v>
      </c>
      <c r="N180" s="37">
        <v>31.8</v>
      </c>
      <c r="O180" s="37">
        <v>31.8</v>
      </c>
      <c r="P180" s="37">
        <v>49.844000000000001</v>
      </c>
      <c r="Q180" s="37">
        <v>0</v>
      </c>
      <c r="R180" s="37">
        <v>127.02</v>
      </c>
      <c r="S180" s="37">
        <v>1077500000</v>
      </c>
      <c r="T180" s="37">
        <v>48</v>
      </c>
      <c r="U180" s="37">
        <v>4.2379899999999998E-2</v>
      </c>
      <c r="V180" s="37">
        <v>-0.68064499999999994</v>
      </c>
      <c r="W180" s="37" t="s">
        <v>3250</v>
      </c>
      <c r="X180" s="37" t="s">
        <v>3250</v>
      </c>
      <c r="Y180" s="37" t="s">
        <v>3899</v>
      </c>
    </row>
    <row r="181" spans="1:25" x14ac:dyDescent="0.3">
      <c r="A181" s="34">
        <v>28.7578</v>
      </c>
      <c r="B181" s="34">
        <v>28.458600000000001</v>
      </c>
      <c r="C181" s="34">
        <v>28.4619</v>
      </c>
      <c r="D181" s="34">
        <v>28.6876</v>
      </c>
      <c r="E181" s="37">
        <v>27.628699999999998</v>
      </c>
      <c r="F181" s="37">
        <v>28.491599999999998</v>
      </c>
      <c r="G181" s="37">
        <v>27.4709</v>
      </c>
      <c r="H181" s="37">
        <v>28.048100000000002</v>
      </c>
      <c r="I181" s="37" t="s">
        <v>29</v>
      </c>
      <c r="J181" s="37">
        <v>25</v>
      </c>
      <c r="K181" s="37">
        <v>25</v>
      </c>
      <c r="L181" s="37">
        <v>25</v>
      </c>
      <c r="M181" s="37">
        <v>47.7</v>
      </c>
      <c r="N181" s="37">
        <v>47.7</v>
      </c>
      <c r="O181" s="37">
        <v>47.7</v>
      </c>
      <c r="P181" s="37">
        <v>68.263999999999996</v>
      </c>
      <c r="Q181" s="37">
        <v>0</v>
      </c>
      <c r="R181" s="37">
        <v>89.728999999999999</v>
      </c>
      <c r="S181" s="37">
        <v>2504500000</v>
      </c>
      <c r="T181" s="37">
        <v>88</v>
      </c>
      <c r="U181" s="37">
        <v>3.0307299999999999E-2</v>
      </c>
      <c r="V181" s="37">
        <v>-0.68167</v>
      </c>
      <c r="W181" s="37" t="s">
        <v>1127</v>
      </c>
      <c r="X181" s="37" t="s">
        <v>1127</v>
      </c>
      <c r="Y181" s="37" t="s">
        <v>1128</v>
      </c>
    </row>
    <row r="182" spans="1:25" x14ac:dyDescent="0.3">
      <c r="A182" s="34">
        <v>25.8277</v>
      </c>
      <c r="B182" s="34">
        <v>25.7315</v>
      </c>
      <c r="C182" s="34">
        <v>26.409199999999998</v>
      </c>
      <c r="D182" s="34">
        <v>25.978300000000001</v>
      </c>
      <c r="E182" s="37">
        <v>25.602599999999999</v>
      </c>
      <c r="F182" s="37">
        <v>24.9316</v>
      </c>
      <c r="G182" s="37">
        <v>25.709299999999999</v>
      </c>
      <c r="H182" s="37">
        <v>24.948</v>
      </c>
      <c r="I182" s="37" t="s">
        <v>29</v>
      </c>
      <c r="J182" s="37">
        <v>4</v>
      </c>
      <c r="K182" s="37">
        <v>4</v>
      </c>
      <c r="L182" s="37">
        <v>4</v>
      </c>
      <c r="M182" s="37">
        <v>36.4</v>
      </c>
      <c r="N182" s="37">
        <v>36.4</v>
      </c>
      <c r="O182" s="37">
        <v>36.4</v>
      </c>
      <c r="P182" s="37">
        <v>20.875</v>
      </c>
      <c r="Q182" s="37">
        <v>0</v>
      </c>
      <c r="R182" s="37">
        <v>36.978000000000002</v>
      </c>
      <c r="S182" s="37">
        <v>392250000</v>
      </c>
      <c r="T182" s="37">
        <v>25</v>
      </c>
      <c r="U182" s="37">
        <v>3.6124799999999999E-2</v>
      </c>
      <c r="V182" s="37">
        <v>-0.68880600000000003</v>
      </c>
      <c r="W182" s="37" t="s">
        <v>3493</v>
      </c>
      <c r="X182" s="37" t="s">
        <v>3493</v>
      </c>
      <c r="Y182" s="37" t="s">
        <v>3900</v>
      </c>
    </row>
    <row r="183" spans="1:25" x14ac:dyDescent="0.3">
      <c r="A183" s="34">
        <v>28.525300000000001</v>
      </c>
      <c r="B183" s="34">
        <v>27.982500000000002</v>
      </c>
      <c r="C183" s="34">
        <v>27.8767</v>
      </c>
      <c r="D183" s="34">
        <v>28.021999999999998</v>
      </c>
      <c r="E183" s="37">
        <v>27.495100000000001</v>
      </c>
      <c r="F183" s="37">
        <v>27.665800000000001</v>
      </c>
      <c r="G183" s="37">
        <v>26.826499999999999</v>
      </c>
      <c r="H183" s="37">
        <v>27.660699999999999</v>
      </c>
      <c r="I183" s="37" t="s">
        <v>29</v>
      </c>
      <c r="J183" s="37">
        <v>6</v>
      </c>
      <c r="K183" s="37">
        <v>6</v>
      </c>
      <c r="L183" s="37">
        <v>6</v>
      </c>
      <c r="M183" s="37">
        <v>24.8</v>
      </c>
      <c r="N183" s="37">
        <v>24.8</v>
      </c>
      <c r="O183" s="37">
        <v>24.8</v>
      </c>
      <c r="P183" s="37">
        <v>47.673999999999999</v>
      </c>
      <c r="Q183" s="37">
        <v>0</v>
      </c>
      <c r="R183" s="37">
        <v>104.32</v>
      </c>
      <c r="S183" s="37">
        <v>1812900000</v>
      </c>
      <c r="T183" s="37">
        <v>28</v>
      </c>
      <c r="U183" s="37">
        <v>3.1068200000000001E-2</v>
      </c>
      <c r="V183" s="37">
        <v>-0.68959199999999998</v>
      </c>
      <c r="W183" s="37" t="s">
        <v>1422</v>
      </c>
      <c r="X183" s="37" t="s">
        <v>1422</v>
      </c>
      <c r="Y183" s="37" t="s">
        <v>1423</v>
      </c>
    </row>
    <row r="184" spans="1:25" x14ac:dyDescent="0.3">
      <c r="A184" s="34">
        <v>29.1617</v>
      </c>
      <c r="B184" s="34">
        <v>28.860099999999999</v>
      </c>
      <c r="C184" s="34">
        <v>28.730499999999999</v>
      </c>
      <c r="D184" s="34">
        <v>29.058700000000002</v>
      </c>
      <c r="E184" s="37">
        <v>28.4953</v>
      </c>
      <c r="F184" s="37">
        <v>28.510899999999999</v>
      </c>
      <c r="G184" s="37">
        <v>27.689599999999999</v>
      </c>
      <c r="H184" s="37">
        <v>28.351700000000001</v>
      </c>
      <c r="I184" s="37" t="s">
        <v>29</v>
      </c>
      <c r="J184" s="37">
        <v>8</v>
      </c>
      <c r="K184" s="37">
        <v>8</v>
      </c>
      <c r="L184" s="37">
        <v>8</v>
      </c>
      <c r="M184" s="37">
        <v>43.4</v>
      </c>
      <c r="N184" s="37">
        <v>43.4</v>
      </c>
      <c r="O184" s="37">
        <v>43.4</v>
      </c>
      <c r="P184" s="37">
        <v>26.155000000000001</v>
      </c>
      <c r="Q184" s="37">
        <v>0</v>
      </c>
      <c r="R184" s="37">
        <v>71.162999999999997</v>
      </c>
      <c r="S184" s="37">
        <v>3201700000</v>
      </c>
      <c r="T184" s="37">
        <v>48</v>
      </c>
      <c r="U184" s="37">
        <v>1.89783E-2</v>
      </c>
      <c r="V184" s="37">
        <v>-0.690855</v>
      </c>
      <c r="W184" s="37" t="s">
        <v>3300</v>
      </c>
      <c r="X184" s="37" t="s">
        <v>3300</v>
      </c>
      <c r="Y184" s="37" t="s">
        <v>3901</v>
      </c>
    </row>
    <row r="185" spans="1:25" x14ac:dyDescent="0.3">
      <c r="A185" s="34">
        <v>25.741399999999999</v>
      </c>
      <c r="B185" s="34" t="s">
        <v>41</v>
      </c>
      <c r="C185" s="34">
        <v>25.7744</v>
      </c>
      <c r="D185" s="34" t="s">
        <v>41</v>
      </c>
      <c r="E185" s="37" t="s">
        <v>41</v>
      </c>
      <c r="F185" s="37">
        <v>25.2319</v>
      </c>
      <c r="G185" s="37">
        <v>25.160699999999999</v>
      </c>
      <c r="H185" s="37">
        <v>24.764700000000001</v>
      </c>
      <c r="I185" s="37" t="s">
        <v>29</v>
      </c>
      <c r="J185" s="37">
        <v>3</v>
      </c>
      <c r="K185" s="37">
        <v>3</v>
      </c>
      <c r="L185" s="37">
        <v>3</v>
      </c>
      <c r="M185" s="37">
        <v>9.9</v>
      </c>
      <c r="N185" s="37">
        <v>9.9</v>
      </c>
      <c r="O185" s="37">
        <v>9.9</v>
      </c>
      <c r="P185" s="37">
        <v>56.524000000000001</v>
      </c>
      <c r="Q185" s="37">
        <v>0</v>
      </c>
      <c r="R185" s="37">
        <v>48.948</v>
      </c>
      <c r="S185" s="37">
        <v>284040000</v>
      </c>
      <c r="T185" s="37">
        <v>14</v>
      </c>
      <c r="U185" s="37">
        <v>3.3078700000000003E-2</v>
      </c>
      <c r="V185" s="37">
        <v>-0.70544300000000004</v>
      </c>
      <c r="W185" s="37" t="s">
        <v>3745</v>
      </c>
      <c r="X185" s="37" t="s">
        <v>3745</v>
      </c>
      <c r="Y185" s="37" t="s">
        <v>3902</v>
      </c>
    </row>
    <row r="186" spans="1:25" x14ac:dyDescent="0.3">
      <c r="A186" s="34">
        <v>26.679600000000001</v>
      </c>
      <c r="B186" s="34">
        <v>26.206399999999999</v>
      </c>
      <c r="C186" s="34">
        <v>26.1066</v>
      </c>
      <c r="D186" s="34">
        <v>26.565999999999999</v>
      </c>
      <c r="E186" s="37">
        <v>25.379100000000001</v>
      </c>
      <c r="F186" s="37">
        <v>26.2804</v>
      </c>
      <c r="G186" s="37">
        <v>25.2654</v>
      </c>
      <c r="H186" s="37">
        <v>25.795999999999999</v>
      </c>
      <c r="I186" s="37" t="s">
        <v>29</v>
      </c>
      <c r="J186" s="37">
        <v>10</v>
      </c>
      <c r="K186" s="37">
        <v>10</v>
      </c>
      <c r="L186" s="37">
        <v>10</v>
      </c>
      <c r="M186" s="37">
        <v>19.3</v>
      </c>
      <c r="N186" s="37">
        <v>19.3</v>
      </c>
      <c r="O186" s="37">
        <v>19.3</v>
      </c>
      <c r="P186" s="37">
        <v>83.391000000000005</v>
      </c>
      <c r="Q186" s="37">
        <v>0</v>
      </c>
      <c r="R186" s="37">
        <v>43.991</v>
      </c>
      <c r="S186" s="37">
        <v>527460000</v>
      </c>
      <c r="T186" s="37">
        <v>28</v>
      </c>
      <c r="U186" s="37">
        <v>3.84351E-2</v>
      </c>
      <c r="V186" s="37">
        <v>-0.70943699999999998</v>
      </c>
      <c r="W186" s="37" t="s">
        <v>3652</v>
      </c>
      <c r="X186" s="37" t="s">
        <v>3652</v>
      </c>
      <c r="Y186" s="37" t="s">
        <v>91</v>
      </c>
    </row>
    <row r="187" spans="1:25" x14ac:dyDescent="0.3">
      <c r="A187" s="34">
        <v>26.0166</v>
      </c>
      <c r="B187" s="34">
        <v>25.854700000000001</v>
      </c>
      <c r="C187" s="34" t="s">
        <v>41</v>
      </c>
      <c r="D187" s="34">
        <v>26.004000000000001</v>
      </c>
      <c r="E187" s="37">
        <v>25.262699999999999</v>
      </c>
      <c r="F187" s="37">
        <v>25.407399999999999</v>
      </c>
      <c r="G187" s="37">
        <v>24.946400000000001</v>
      </c>
      <c r="H187" s="37">
        <v>25.3781</v>
      </c>
      <c r="I187" s="37" t="s">
        <v>29</v>
      </c>
      <c r="J187" s="37">
        <v>3</v>
      </c>
      <c r="K187" s="37">
        <v>3</v>
      </c>
      <c r="L187" s="37">
        <v>3</v>
      </c>
      <c r="M187" s="37">
        <v>28.3</v>
      </c>
      <c r="N187" s="37">
        <v>28.3</v>
      </c>
      <c r="O187" s="37">
        <v>28.3</v>
      </c>
      <c r="P187" s="37">
        <v>10.334</v>
      </c>
      <c r="Q187" s="37">
        <v>0</v>
      </c>
      <c r="R187" s="37">
        <v>15.103999999999999</v>
      </c>
      <c r="S187" s="37">
        <v>365740000</v>
      </c>
      <c r="T187" s="37">
        <v>13</v>
      </c>
      <c r="U187" s="37">
        <v>3.01374E-3</v>
      </c>
      <c r="V187" s="37">
        <v>-0.70979400000000004</v>
      </c>
      <c r="W187" s="37" t="s">
        <v>2985</v>
      </c>
      <c r="X187" s="37" t="s">
        <v>2985</v>
      </c>
      <c r="Y187" s="37" t="s">
        <v>3903</v>
      </c>
    </row>
    <row r="188" spans="1:25" x14ac:dyDescent="0.3">
      <c r="A188" s="34">
        <v>25.912099999999999</v>
      </c>
      <c r="B188" s="34">
        <v>25.9557</v>
      </c>
      <c r="C188" s="34">
        <v>26.516500000000001</v>
      </c>
      <c r="D188" s="34">
        <v>26.3627</v>
      </c>
      <c r="E188" s="37">
        <v>25.252500000000001</v>
      </c>
      <c r="F188" s="37">
        <v>25.989799999999999</v>
      </c>
      <c r="G188" s="37">
        <v>24.988900000000001</v>
      </c>
      <c r="H188" s="37">
        <v>25.569199999999999</v>
      </c>
      <c r="I188" s="37" t="s">
        <v>29</v>
      </c>
      <c r="J188" s="37">
        <v>7</v>
      </c>
      <c r="K188" s="37">
        <v>7</v>
      </c>
      <c r="L188" s="37">
        <v>7</v>
      </c>
      <c r="M188" s="37">
        <v>9.3000000000000007</v>
      </c>
      <c r="N188" s="37">
        <v>9.3000000000000007</v>
      </c>
      <c r="O188" s="37">
        <v>9.3000000000000007</v>
      </c>
      <c r="P188" s="37">
        <v>144.65</v>
      </c>
      <c r="Q188" s="37">
        <v>0</v>
      </c>
      <c r="R188" s="37">
        <v>64.147000000000006</v>
      </c>
      <c r="S188" s="37">
        <v>478140000</v>
      </c>
      <c r="T188" s="37">
        <v>34</v>
      </c>
      <c r="U188" s="37">
        <v>3.0824000000000001E-2</v>
      </c>
      <c r="V188" s="37">
        <v>-0.73664099999999999</v>
      </c>
      <c r="W188" s="37" t="s">
        <v>3222</v>
      </c>
      <c r="X188" s="37" t="s">
        <v>3222</v>
      </c>
      <c r="Y188" s="37" t="s">
        <v>3904</v>
      </c>
    </row>
    <row r="189" spans="1:25" x14ac:dyDescent="0.3">
      <c r="A189" s="34">
        <v>27.990500000000001</v>
      </c>
      <c r="B189" s="34">
        <v>27.7729</v>
      </c>
      <c r="C189" s="34">
        <v>28.2883</v>
      </c>
      <c r="D189" s="34">
        <v>27.915600000000001</v>
      </c>
      <c r="E189" s="37">
        <v>27.219000000000001</v>
      </c>
      <c r="F189" s="37">
        <v>27.075199999999999</v>
      </c>
      <c r="G189" s="37">
        <v>27.286999999999999</v>
      </c>
      <c r="H189" s="37">
        <v>27.437100000000001</v>
      </c>
      <c r="I189" s="37" t="s">
        <v>29</v>
      </c>
      <c r="J189" s="37">
        <v>11</v>
      </c>
      <c r="K189" s="37">
        <v>11</v>
      </c>
      <c r="L189" s="37">
        <v>11</v>
      </c>
      <c r="M189" s="37">
        <v>38.5</v>
      </c>
      <c r="N189" s="37">
        <v>38.5</v>
      </c>
      <c r="O189" s="37">
        <v>38.5</v>
      </c>
      <c r="P189" s="37">
        <v>37.398000000000003</v>
      </c>
      <c r="Q189" s="37">
        <v>0</v>
      </c>
      <c r="R189" s="37">
        <v>55.683999999999997</v>
      </c>
      <c r="S189" s="37">
        <v>1562000000</v>
      </c>
      <c r="T189" s="37">
        <v>46</v>
      </c>
      <c r="U189" s="37">
        <v>1.4061799999999999E-3</v>
      </c>
      <c r="V189" s="37">
        <v>-0.73722600000000005</v>
      </c>
      <c r="W189" s="37" t="s">
        <v>3539</v>
      </c>
      <c r="X189" s="37" t="s">
        <v>3539</v>
      </c>
      <c r="Y189" s="37" t="s">
        <v>3905</v>
      </c>
    </row>
    <row r="190" spans="1:25" x14ac:dyDescent="0.3">
      <c r="A190" s="34">
        <v>27.193000000000001</v>
      </c>
      <c r="B190" s="34">
        <v>26.906700000000001</v>
      </c>
      <c r="C190" s="34">
        <v>26.623899999999999</v>
      </c>
      <c r="D190" s="34">
        <v>26.745100000000001</v>
      </c>
      <c r="E190" s="37">
        <v>25.823899999999998</v>
      </c>
      <c r="F190" s="37">
        <v>26.614799999999999</v>
      </c>
      <c r="G190" s="37" t="s">
        <v>41</v>
      </c>
      <c r="H190" s="37">
        <v>25.935400000000001</v>
      </c>
      <c r="I190" s="37" t="s">
        <v>29</v>
      </c>
      <c r="J190" s="37">
        <v>4</v>
      </c>
      <c r="K190" s="37">
        <v>4</v>
      </c>
      <c r="L190" s="37">
        <v>4</v>
      </c>
      <c r="M190" s="37">
        <v>2</v>
      </c>
      <c r="N190" s="37">
        <v>2</v>
      </c>
      <c r="O190" s="37">
        <v>2</v>
      </c>
      <c r="P190" s="37">
        <v>211.02</v>
      </c>
      <c r="Q190" s="37">
        <v>0</v>
      </c>
      <c r="R190" s="37">
        <v>19.343</v>
      </c>
      <c r="S190" s="37">
        <v>663890000</v>
      </c>
      <c r="T190" s="37">
        <v>21</v>
      </c>
      <c r="U190" s="37">
        <v>3.2426900000000002E-2</v>
      </c>
      <c r="V190" s="37">
        <v>-0.74246000000000001</v>
      </c>
      <c r="W190" s="37" t="s">
        <v>3120</v>
      </c>
      <c r="X190" s="37" t="s">
        <v>3120</v>
      </c>
      <c r="Y190" s="37" t="s">
        <v>3906</v>
      </c>
    </row>
    <row r="191" spans="1:25" x14ac:dyDescent="0.3">
      <c r="A191" s="34">
        <v>24.7395</v>
      </c>
      <c r="B191" s="34">
        <v>24.139199999999999</v>
      </c>
      <c r="C191" s="34">
        <v>24.326000000000001</v>
      </c>
      <c r="D191" s="34">
        <v>24.448499999999999</v>
      </c>
      <c r="E191" s="37" t="s">
        <v>41</v>
      </c>
      <c r="F191" s="37">
        <v>23.757999999999999</v>
      </c>
      <c r="G191" s="37">
        <v>23.867999999999999</v>
      </c>
      <c r="H191" s="37">
        <v>23.373100000000001</v>
      </c>
      <c r="I191" s="37" t="s">
        <v>29</v>
      </c>
      <c r="J191" s="37">
        <v>3</v>
      </c>
      <c r="K191" s="37">
        <v>3</v>
      </c>
      <c r="L191" s="37">
        <v>3</v>
      </c>
      <c r="M191" s="37">
        <v>2.9</v>
      </c>
      <c r="N191" s="37">
        <v>2.9</v>
      </c>
      <c r="O191" s="37">
        <v>2.9</v>
      </c>
      <c r="P191" s="37">
        <v>138.02000000000001</v>
      </c>
      <c r="Q191" s="37">
        <v>0</v>
      </c>
      <c r="R191" s="37">
        <v>8.7661999999999995</v>
      </c>
      <c r="S191" s="37">
        <v>121060000</v>
      </c>
      <c r="T191" s="37">
        <v>10</v>
      </c>
      <c r="U191" s="37">
        <v>1.22036E-2</v>
      </c>
      <c r="V191" s="37">
        <v>-0.74698500000000001</v>
      </c>
      <c r="W191" s="37" t="s">
        <v>3343</v>
      </c>
      <c r="X191" s="37" t="s">
        <v>3343</v>
      </c>
      <c r="Y191" s="37" t="s">
        <v>3907</v>
      </c>
    </row>
    <row r="192" spans="1:25" x14ac:dyDescent="0.3">
      <c r="A192" s="34">
        <v>30.168800000000001</v>
      </c>
      <c r="B192" s="34">
        <v>30.462900000000001</v>
      </c>
      <c r="C192" s="34">
        <v>30.2944</v>
      </c>
      <c r="D192" s="34">
        <v>30.235099999999999</v>
      </c>
      <c r="E192" s="37">
        <v>29.524899999999999</v>
      </c>
      <c r="F192" s="37">
        <v>29.428100000000001</v>
      </c>
      <c r="G192" s="37">
        <v>29.869299999999999</v>
      </c>
      <c r="H192" s="37">
        <v>29.331299999999999</v>
      </c>
      <c r="I192" s="37" t="s">
        <v>29</v>
      </c>
      <c r="J192" s="37">
        <v>23</v>
      </c>
      <c r="K192" s="37">
        <v>23</v>
      </c>
      <c r="L192" s="37">
        <v>23</v>
      </c>
      <c r="M192" s="37">
        <v>59.1</v>
      </c>
      <c r="N192" s="37">
        <v>59.1</v>
      </c>
      <c r="O192" s="37">
        <v>59.1</v>
      </c>
      <c r="P192" s="37">
        <v>62.622</v>
      </c>
      <c r="Q192" s="37">
        <v>0</v>
      </c>
      <c r="R192" s="37">
        <v>235.57</v>
      </c>
      <c r="S192" s="37">
        <v>7556900000</v>
      </c>
      <c r="T192" s="37">
        <v>127</v>
      </c>
      <c r="U192" s="37">
        <v>1.31638E-3</v>
      </c>
      <c r="V192" s="37">
        <v>-0.75190500000000005</v>
      </c>
      <c r="W192" s="37" t="s">
        <v>738</v>
      </c>
      <c r="X192" s="37" t="s">
        <v>738</v>
      </c>
      <c r="Y192" s="37" t="s">
        <v>739</v>
      </c>
    </row>
    <row r="193" spans="1:25" x14ac:dyDescent="0.3">
      <c r="A193" s="34">
        <v>25.730799999999999</v>
      </c>
      <c r="B193" s="34">
        <v>25.7637</v>
      </c>
      <c r="C193" s="34">
        <v>25.4055</v>
      </c>
      <c r="D193" s="34">
        <v>26.0471</v>
      </c>
      <c r="E193" s="37">
        <v>24.9207</v>
      </c>
      <c r="F193" s="37">
        <v>25.344899999999999</v>
      </c>
      <c r="G193" s="37">
        <v>24.367699999999999</v>
      </c>
      <c r="H193" s="37">
        <v>25.299399999999999</v>
      </c>
      <c r="I193" s="37" t="s">
        <v>29</v>
      </c>
      <c r="J193" s="37">
        <v>4</v>
      </c>
      <c r="K193" s="37">
        <v>4</v>
      </c>
      <c r="L193" s="37">
        <v>4</v>
      </c>
      <c r="M193" s="37">
        <v>6.5</v>
      </c>
      <c r="N193" s="37">
        <v>6.5</v>
      </c>
      <c r="O193" s="37">
        <v>6.5</v>
      </c>
      <c r="P193" s="37">
        <v>86.875</v>
      </c>
      <c r="Q193" s="37">
        <v>0</v>
      </c>
      <c r="R193" s="37">
        <v>10.641</v>
      </c>
      <c r="S193" s="37">
        <v>343720000</v>
      </c>
      <c r="T193" s="37">
        <v>19</v>
      </c>
      <c r="U193" s="37">
        <v>2.7978599999999999E-2</v>
      </c>
      <c r="V193" s="37">
        <v>-0.75360899999999997</v>
      </c>
      <c r="W193" s="37" t="s">
        <v>3574</v>
      </c>
      <c r="X193" s="37" t="s">
        <v>3574</v>
      </c>
      <c r="Y193" s="37" t="s">
        <v>3908</v>
      </c>
    </row>
    <row r="194" spans="1:25" x14ac:dyDescent="0.3">
      <c r="A194" s="34">
        <v>31.185500000000001</v>
      </c>
      <c r="B194" s="34">
        <v>31.132200000000001</v>
      </c>
      <c r="C194" s="34">
        <v>31.012699999999999</v>
      </c>
      <c r="D194" s="34">
        <v>31.4467</v>
      </c>
      <c r="E194" s="37">
        <v>30.459599999999998</v>
      </c>
      <c r="F194" s="37">
        <v>30.126000000000001</v>
      </c>
      <c r="G194" s="37">
        <v>30.608899999999998</v>
      </c>
      <c r="H194" s="37">
        <v>30.549700000000001</v>
      </c>
      <c r="I194" s="37" t="s">
        <v>29</v>
      </c>
      <c r="J194" s="37">
        <v>20</v>
      </c>
      <c r="K194" s="37">
        <v>20</v>
      </c>
      <c r="L194" s="37">
        <v>20</v>
      </c>
      <c r="M194" s="37">
        <v>35.5</v>
      </c>
      <c r="N194" s="37">
        <v>35.5</v>
      </c>
      <c r="O194" s="37">
        <v>35.5</v>
      </c>
      <c r="P194" s="37">
        <v>109.03</v>
      </c>
      <c r="Q194" s="37">
        <v>0</v>
      </c>
      <c r="R194" s="37">
        <v>157.88999999999999</v>
      </c>
      <c r="S194" s="37">
        <v>14514000000</v>
      </c>
      <c r="T194" s="37">
        <v>107</v>
      </c>
      <c r="U194" s="37">
        <v>1.7282599999999999E-3</v>
      </c>
      <c r="V194" s="37">
        <v>-0.75823399999999996</v>
      </c>
      <c r="W194" s="37" t="s">
        <v>1463</v>
      </c>
      <c r="X194" s="37" t="s">
        <v>1463</v>
      </c>
      <c r="Y194" s="37" t="s">
        <v>91</v>
      </c>
    </row>
    <row r="195" spans="1:25" x14ac:dyDescent="0.3">
      <c r="A195" s="34">
        <v>24.201599999999999</v>
      </c>
      <c r="B195" s="34">
        <v>24.892499999999998</v>
      </c>
      <c r="C195" s="34">
        <v>24.648099999999999</v>
      </c>
      <c r="D195" s="34">
        <v>24.947399999999998</v>
      </c>
      <c r="E195" s="37">
        <v>23.892600000000002</v>
      </c>
      <c r="F195" s="37">
        <v>23.716899999999999</v>
      </c>
      <c r="G195" s="37">
        <v>24.126000000000001</v>
      </c>
      <c r="H195" s="37" t="s">
        <v>41</v>
      </c>
      <c r="I195" s="37" t="s">
        <v>29</v>
      </c>
      <c r="J195" s="37">
        <v>5</v>
      </c>
      <c r="K195" s="37">
        <v>5</v>
      </c>
      <c r="L195" s="37">
        <v>5</v>
      </c>
      <c r="M195" s="37">
        <v>2.6</v>
      </c>
      <c r="N195" s="37">
        <v>2.6</v>
      </c>
      <c r="O195" s="37">
        <v>2.6</v>
      </c>
      <c r="P195" s="37">
        <v>236.64</v>
      </c>
      <c r="Q195" s="37">
        <v>0</v>
      </c>
      <c r="R195" s="37">
        <v>9.6010000000000009</v>
      </c>
      <c r="S195" s="37">
        <v>146660000</v>
      </c>
      <c r="T195" s="37">
        <v>9</v>
      </c>
      <c r="U195" s="37">
        <v>1.9381599999999999E-2</v>
      </c>
      <c r="V195" s="37">
        <v>-0.76060000000000005</v>
      </c>
      <c r="W195" s="37" t="s">
        <v>3416</v>
      </c>
      <c r="X195" s="37" t="s">
        <v>3416</v>
      </c>
      <c r="Y195" s="37" t="s">
        <v>3909</v>
      </c>
    </row>
    <row r="196" spans="1:25" x14ac:dyDescent="0.3">
      <c r="A196" s="34">
        <v>27.557099999999998</v>
      </c>
      <c r="B196" s="34">
        <v>27.486699999999999</v>
      </c>
      <c r="C196" s="34">
        <v>27.502500000000001</v>
      </c>
      <c r="D196" s="34">
        <v>27.733599999999999</v>
      </c>
      <c r="E196" s="37">
        <v>26.693100000000001</v>
      </c>
      <c r="F196" s="37">
        <v>27.068100000000001</v>
      </c>
      <c r="G196" s="37">
        <v>26.374500000000001</v>
      </c>
      <c r="H196" s="37">
        <v>27.096599999999999</v>
      </c>
      <c r="I196" s="37" t="s">
        <v>29</v>
      </c>
      <c r="J196" s="37">
        <v>15</v>
      </c>
      <c r="K196" s="37">
        <v>15</v>
      </c>
      <c r="L196" s="37">
        <v>14</v>
      </c>
      <c r="M196" s="37">
        <v>52</v>
      </c>
      <c r="N196" s="37">
        <v>52</v>
      </c>
      <c r="O196" s="37">
        <v>49.2</v>
      </c>
      <c r="P196" s="37">
        <v>47.506</v>
      </c>
      <c r="Q196" s="37">
        <v>0</v>
      </c>
      <c r="R196" s="37">
        <v>148.46</v>
      </c>
      <c r="S196" s="37">
        <v>1227100000</v>
      </c>
      <c r="T196" s="37">
        <v>64</v>
      </c>
      <c r="U196" s="37">
        <v>5.5388099999999999E-3</v>
      </c>
      <c r="V196" s="37">
        <v>-0.76187199999999999</v>
      </c>
      <c r="W196" s="37" t="s">
        <v>3910</v>
      </c>
      <c r="X196" s="37" t="s">
        <v>3630</v>
      </c>
      <c r="Y196" s="37" t="s">
        <v>3911</v>
      </c>
    </row>
    <row r="197" spans="1:25" x14ac:dyDescent="0.3">
      <c r="A197" s="34">
        <v>27.6721</v>
      </c>
      <c r="B197" s="34">
        <v>28.094200000000001</v>
      </c>
      <c r="C197" s="34">
        <v>27.699300000000001</v>
      </c>
      <c r="D197" s="34">
        <v>28.0334</v>
      </c>
      <c r="E197" s="37">
        <v>26.915700000000001</v>
      </c>
      <c r="F197" s="37">
        <v>27.210100000000001</v>
      </c>
      <c r="G197" s="37">
        <v>26.646799999999999</v>
      </c>
      <c r="H197" s="37">
        <v>27.666399999999999</v>
      </c>
      <c r="I197" s="37" t="s">
        <v>29</v>
      </c>
      <c r="J197" s="37">
        <v>7</v>
      </c>
      <c r="K197" s="37">
        <v>7</v>
      </c>
      <c r="L197" s="37">
        <v>7</v>
      </c>
      <c r="M197" s="37">
        <v>57.4</v>
      </c>
      <c r="N197" s="37">
        <v>57.4</v>
      </c>
      <c r="O197" s="37">
        <v>57.4</v>
      </c>
      <c r="P197" s="37">
        <v>16.632000000000001</v>
      </c>
      <c r="Q197" s="37">
        <v>0</v>
      </c>
      <c r="R197" s="37">
        <v>41.506999999999998</v>
      </c>
      <c r="S197" s="37">
        <v>1492000000</v>
      </c>
      <c r="T197" s="37">
        <v>27</v>
      </c>
      <c r="U197" s="37">
        <v>2.0342599999999999E-2</v>
      </c>
      <c r="V197" s="37">
        <v>-0.76498100000000002</v>
      </c>
      <c r="W197" s="37" t="s">
        <v>3316</v>
      </c>
      <c r="X197" s="37" t="s">
        <v>3316</v>
      </c>
      <c r="Y197" s="37" t="s">
        <v>3912</v>
      </c>
    </row>
    <row r="198" spans="1:25" x14ac:dyDescent="0.3">
      <c r="A198" s="34">
        <v>26.462599999999998</v>
      </c>
      <c r="B198" s="34">
        <v>26.346299999999999</v>
      </c>
      <c r="C198" s="34">
        <v>26.697399999999998</v>
      </c>
      <c r="D198" s="34">
        <v>26.188099999999999</v>
      </c>
      <c r="E198" s="37" t="s">
        <v>41</v>
      </c>
      <c r="F198" s="37">
        <v>26.011600000000001</v>
      </c>
      <c r="G198" s="37">
        <v>25.518899999999999</v>
      </c>
      <c r="H198" s="37">
        <v>25.416799999999999</v>
      </c>
      <c r="I198" s="37" t="s">
        <v>29</v>
      </c>
      <c r="J198" s="37">
        <v>4</v>
      </c>
      <c r="K198" s="37">
        <v>4</v>
      </c>
      <c r="L198" s="37">
        <v>4</v>
      </c>
      <c r="M198" s="37">
        <v>30.2</v>
      </c>
      <c r="N198" s="37">
        <v>30.2</v>
      </c>
      <c r="O198" s="37">
        <v>30.2</v>
      </c>
      <c r="P198" s="37">
        <v>24.667999999999999</v>
      </c>
      <c r="Q198" s="37">
        <v>0</v>
      </c>
      <c r="R198" s="37">
        <v>46.683999999999997</v>
      </c>
      <c r="S198" s="37">
        <v>474380000</v>
      </c>
      <c r="T198" s="37">
        <v>21</v>
      </c>
      <c r="U198" s="37">
        <v>1.15508E-2</v>
      </c>
      <c r="V198" s="37">
        <v>-0.77451000000000003</v>
      </c>
      <c r="W198" s="37" t="s">
        <v>1100</v>
      </c>
      <c r="X198" s="37" t="s">
        <v>1100</v>
      </c>
      <c r="Y198" s="37" t="s">
        <v>1101</v>
      </c>
    </row>
    <row r="199" spans="1:25" x14ac:dyDescent="0.3">
      <c r="A199" s="34">
        <v>28.3886</v>
      </c>
      <c r="B199" s="34">
        <v>27.959199999999999</v>
      </c>
      <c r="C199" s="34">
        <v>28.418199999999999</v>
      </c>
      <c r="D199" s="34">
        <v>28.137499999999999</v>
      </c>
      <c r="E199" s="37">
        <v>26.9573</v>
      </c>
      <c r="F199" s="37">
        <v>27.130099999999999</v>
      </c>
      <c r="G199" s="37">
        <v>27.5245</v>
      </c>
      <c r="H199" s="37">
        <v>28.158799999999999</v>
      </c>
      <c r="I199" s="37" t="s">
        <v>29</v>
      </c>
      <c r="J199" s="37">
        <v>13</v>
      </c>
      <c r="K199" s="37">
        <v>12</v>
      </c>
      <c r="L199" s="37">
        <v>12</v>
      </c>
      <c r="M199" s="37">
        <v>59.2</v>
      </c>
      <c r="N199" s="37">
        <v>57</v>
      </c>
      <c r="O199" s="37">
        <v>57</v>
      </c>
      <c r="P199" s="37">
        <v>41.508000000000003</v>
      </c>
      <c r="Q199" s="37">
        <v>0</v>
      </c>
      <c r="R199" s="37">
        <v>241.97</v>
      </c>
      <c r="S199" s="37">
        <v>1880800000</v>
      </c>
      <c r="T199" s="37">
        <v>63</v>
      </c>
      <c r="U199" s="37">
        <v>3.46664E-2</v>
      </c>
      <c r="V199" s="37">
        <v>-0.78320199999999995</v>
      </c>
      <c r="W199" s="37" t="s">
        <v>578</v>
      </c>
      <c r="X199" s="37" t="s">
        <v>578</v>
      </c>
      <c r="Y199" s="37" t="s">
        <v>579</v>
      </c>
    </row>
    <row r="200" spans="1:25" x14ac:dyDescent="0.3">
      <c r="A200" s="34">
        <v>28.107199999999999</v>
      </c>
      <c r="B200" s="34">
        <v>27.5688</v>
      </c>
      <c r="C200" s="34">
        <v>27.908799999999999</v>
      </c>
      <c r="D200" s="34">
        <v>27.960799999999999</v>
      </c>
      <c r="E200" s="37">
        <v>26.936599999999999</v>
      </c>
      <c r="F200" s="37">
        <v>27.6005</v>
      </c>
      <c r="G200" s="37">
        <v>26.583300000000001</v>
      </c>
      <c r="H200" s="37">
        <v>27.284300000000002</v>
      </c>
      <c r="I200" s="37" t="s">
        <v>29</v>
      </c>
      <c r="J200" s="37">
        <v>4</v>
      </c>
      <c r="K200" s="37">
        <v>4</v>
      </c>
      <c r="L200" s="37">
        <v>4</v>
      </c>
      <c r="M200" s="37">
        <v>24.7</v>
      </c>
      <c r="N200" s="37">
        <v>24.7</v>
      </c>
      <c r="O200" s="37">
        <v>24.7</v>
      </c>
      <c r="P200" s="37">
        <v>23.774000000000001</v>
      </c>
      <c r="Q200" s="37">
        <v>0</v>
      </c>
      <c r="R200" s="37">
        <v>57.521000000000001</v>
      </c>
      <c r="S200" s="37">
        <v>1472000000</v>
      </c>
      <c r="T200" s="37">
        <v>34</v>
      </c>
      <c r="U200" s="37">
        <v>1.91839E-2</v>
      </c>
      <c r="V200" s="37">
        <v>-0.78521399999999997</v>
      </c>
      <c r="W200" s="37" t="s">
        <v>3412</v>
      </c>
      <c r="X200" s="37" t="s">
        <v>3412</v>
      </c>
      <c r="Y200" s="37" t="s">
        <v>3913</v>
      </c>
    </row>
    <row r="201" spans="1:25" x14ac:dyDescent="0.3">
      <c r="A201" s="34">
        <v>26.163599999999999</v>
      </c>
      <c r="B201" s="34">
        <v>26.456199999999999</v>
      </c>
      <c r="C201" s="34">
        <v>26.404399999999999</v>
      </c>
      <c r="D201" s="34">
        <v>26.108799999999999</v>
      </c>
      <c r="E201" s="37">
        <v>25.576599999999999</v>
      </c>
      <c r="F201" s="37">
        <v>25.2286</v>
      </c>
      <c r="G201" s="37">
        <v>25.4879</v>
      </c>
      <c r="H201" s="37">
        <v>25.6952</v>
      </c>
      <c r="I201" s="37" t="s">
        <v>29</v>
      </c>
      <c r="J201" s="37">
        <v>5</v>
      </c>
      <c r="K201" s="37">
        <v>5</v>
      </c>
      <c r="L201" s="37">
        <v>5</v>
      </c>
      <c r="M201" s="37">
        <v>11.2</v>
      </c>
      <c r="N201" s="37">
        <v>11.2</v>
      </c>
      <c r="O201" s="37">
        <v>11.2</v>
      </c>
      <c r="P201" s="37">
        <v>58.825000000000003</v>
      </c>
      <c r="Q201" s="37">
        <v>0</v>
      </c>
      <c r="R201" s="37">
        <v>15.413</v>
      </c>
      <c r="S201" s="37">
        <v>454580000</v>
      </c>
      <c r="T201" s="37">
        <v>20</v>
      </c>
      <c r="U201" s="37">
        <v>9.7752400000000001E-4</v>
      </c>
      <c r="V201" s="37">
        <v>-0.78614899999999999</v>
      </c>
      <c r="W201" s="37" t="s">
        <v>3034</v>
      </c>
      <c r="X201" s="37" t="s">
        <v>3034</v>
      </c>
      <c r="Y201" s="37" t="s">
        <v>91</v>
      </c>
    </row>
    <row r="202" spans="1:25" x14ac:dyDescent="0.3">
      <c r="A202" s="34">
        <v>27.623999999999999</v>
      </c>
      <c r="B202" s="34">
        <v>27.3598</v>
      </c>
      <c r="C202" s="34">
        <v>27.068999999999999</v>
      </c>
      <c r="D202" s="34">
        <v>26.952300000000001</v>
      </c>
      <c r="E202" s="37" t="s">
        <v>41</v>
      </c>
      <c r="F202" s="37">
        <v>26.7119</v>
      </c>
      <c r="G202" s="37">
        <v>26.158300000000001</v>
      </c>
      <c r="H202" s="37">
        <v>26.518699999999999</v>
      </c>
      <c r="I202" s="37" t="s">
        <v>29</v>
      </c>
      <c r="J202" s="37">
        <v>4</v>
      </c>
      <c r="K202" s="37">
        <v>1</v>
      </c>
      <c r="L202" s="37">
        <v>1</v>
      </c>
      <c r="M202" s="37">
        <v>18</v>
      </c>
      <c r="N202" s="37">
        <v>4.8</v>
      </c>
      <c r="O202" s="37">
        <v>4.8</v>
      </c>
      <c r="P202" s="37">
        <v>34.332000000000001</v>
      </c>
      <c r="Q202" s="37">
        <v>0</v>
      </c>
      <c r="R202" s="37">
        <v>23.393000000000001</v>
      </c>
      <c r="S202" s="37">
        <v>929750000</v>
      </c>
      <c r="T202" s="37">
        <v>10</v>
      </c>
      <c r="U202" s="37">
        <v>1.70177E-2</v>
      </c>
      <c r="V202" s="37">
        <v>-0.78830900000000004</v>
      </c>
      <c r="W202" s="37" t="s">
        <v>3585</v>
      </c>
      <c r="X202" s="37" t="s">
        <v>3585</v>
      </c>
      <c r="Y202" s="37" t="s">
        <v>3914</v>
      </c>
    </row>
    <row r="203" spans="1:25" x14ac:dyDescent="0.3">
      <c r="A203" s="34">
        <v>26.5519</v>
      </c>
      <c r="B203" s="34">
        <v>25.9054</v>
      </c>
      <c r="C203" s="34">
        <v>26.462900000000001</v>
      </c>
      <c r="D203" s="34">
        <v>26.087700000000002</v>
      </c>
      <c r="E203" s="37">
        <v>25.376999999999999</v>
      </c>
      <c r="F203" s="37">
        <v>25.470300000000002</v>
      </c>
      <c r="G203" s="37" t="s">
        <v>41</v>
      </c>
      <c r="H203" s="37">
        <v>25.535499999999999</v>
      </c>
      <c r="I203" s="37" t="s">
        <v>29</v>
      </c>
      <c r="J203" s="37">
        <v>3</v>
      </c>
      <c r="K203" s="37">
        <v>3</v>
      </c>
      <c r="L203" s="37">
        <v>3</v>
      </c>
      <c r="M203" s="37">
        <v>14.4</v>
      </c>
      <c r="N203" s="37">
        <v>14.4</v>
      </c>
      <c r="O203" s="37">
        <v>14.4</v>
      </c>
      <c r="P203" s="37">
        <v>37.082999999999998</v>
      </c>
      <c r="Q203" s="37">
        <v>0</v>
      </c>
      <c r="R203" s="37">
        <v>34.128999999999998</v>
      </c>
      <c r="S203" s="37">
        <v>454220000</v>
      </c>
      <c r="T203" s="37">
        <v>14</v>
      </c>
      <c r="U203" s="37">
        <v>7.9429400000000008E-3</v>
      </c>
      <c r="V203" s="37">
        <v>-0.791049</v>
      </c>
      <c r="W203" s="37" t="s">
        <v>3486</v>
      </c>
      <c r="X203" s="37" t="s">
        <v>3486</v>
      </c>
      <c r="Y203" s="37" t="s">
        <v>3915</v>
      </c>
    </row>
    <row r="204" spans="1:25" x14ac:dyDescent="0.3">
      <c r="A204" s="34">
        <v>29.111499999999999</v>
      </c>
      <c r="B204" s="34">
        <v>28.772600000000001</v>
      </c>
      <c r="C204" s="34">
        <v>28.4939</v>
      </c>
      <c r="D204" s="34">
        <v>28.839300000000001</v>
      </c>
      <c r="E204" s="37">
        <v>28.094200000000001</v>
      </c>
      <c r="F204" s="37">
        <v>28.465499999999999</v>
      </c>
      <c r="G204" s="37">
        <v>27.274100000000001</v>
      </c>
      <c r="H204" s="37">
        <v>28.1968</v>
      </c>
      <c r="I204" s="37" t="s">
        <v>29</v>
      </c>
      <c r="J204" s="37">
        <v>7</v>
      </c>
      <c r="K204" s="37">
        <v>7</v>
      </c>
      <c r="L204" s="37">
        <v>7</v>
      </c>
      <c r="M204" s="37">
        <v>42.1</v>
      </c>
      <c r="N204" s="37">
        <v>42.1</v>
      </c>
      <c r="O204" s="37">
        <v>42.1</v>
      </c>
      <c r="P204" s="37">
        <v>14.87</v>
      </c>
      <c r="Q204" s="37">
        <v>0</v>
      </c>
      <c r="R204" s="37">
        <v>52.314999999999998</v>
      </c>
      <c r="S204" s="37">
        <v>2831100000</v>
      </c>
      <c r="T204" s="37">
        <v>26</v>
      </c>
      <c r="U204" s="37">
        <v>3.1900400000000002E-2</v>
      </c>
      <c r="V204" s="37">
        <v>-0.79668899999999998</v>
      </c>
      <c r="W204" s="37" t="s">
        <v>2919</v>
      </c>
      <c r="X204" s="37" t="s">
        <v>2919</v>
      </c>
      <c r="Y204" s="37" t="s">
        <v>3916</v>
      </c>
    </row>
    <row r="205" spans="1:25" x14ac:dyDescent="0.3">
      <c r="A205" s="34">
        <v>28.801500000000001</v>
      </c>
      <c r="B205" s="34">
        <v>28.504300000000001</v>
      </c>
      <c r="C205" s="34">
        <v>28.752300000000002</v>
      </c>
      <c r="D205" s="34">
        <v>28.5518</v>
      </c>
      <c r="E205" s="37">
        <v>27.616599999999998</v>
      </c>
      <c r="F205" s="37">
        <v>27.648</v>
      </c>
      <c r="G205" s="37">
        <v>27.994399999999999</v>
      </c>
      <c r="H205" s="37">
        <v>28.1615</v>
      </c>
      <c r="I205" s="37" t="s">
        <v>29</v>
      </c>
      <c r="J205" s="37">
        <v>8</v>
      </c>
      <c r="K205" s="37">
        <v>8</v>
      </c>
      <c r="L205" s="37">
        <v>8</v>
      </c>
      <c r="M205" s="37">
        <v>26.7</v>
      </c>
      <c r="N205" s="37">
        <v>26.7</v>
      </c>
      <c r="O205" s="37">
        <v>26.7</v>
      </c>
      <c r="P205" s="37">
        <v>55.085999999999999</v>
      </c>
      <c r="Q205" s="37">
        <v>0</v>
      </c>
      <c r="R205" s="37">
        <v>119.8</v>
      </c>
      <c r="S205" s="37">
        <v>2363000000</v>
      </c>
      <c r="T205" s="37">
        <v>56</v>
      </c>
      <c r="U205" s="37">
        <v>1.9300999999999999E-3</v>
      </c>
      <c r="V205" s="37">
        <v>-0.79732700000000001</v>
      </c>
      <c r="W205" s="37" t="s">
        <v>298</v>
      </c>
      <c r="X205" s="37" t="s">
        <v>298</v>
      </c>
      <c r="Y205" s="37" t="s">
        <v>299</v>
      </c>
    </row>
    <row r="206" spans="1:25" x14ac:dyDescent="0.3">
      <c r="A206" s="34">
        <v>29.155899999999999</v>
      </c>
      <c r="B206" s="34">
        <v>28.874700000000001</v>
      </c>
      <c r="C206" s="34">
        <v>28.534800000000001</v>
      </c>
      <c r="D206" s="34">
        <v>29.2654</v>
      </c>
      <c r="E206" s="37">
        <v>28.0047</v>
      </c>
      <c r="F206" s="37">
        <v>28.605</v>
      </c>
      <c r="G206" s="37">
        <v>27.538799999999998</v>
      </c>
      <c r="H206" s="37">
        <v>28.466999999999999</v>
      </c>
      <c r="I206" s="37" t="s">
        <v>29</v>
      </c>
      <c r="J206" s="37">
        <v>12</v>
      </c>
      <c r="K206" s="37">
        <v>12</v>
      </c>
      <c r="L206" s="37">
        <v>12</v>
      </c>
      <c r="M206" s="37">
        <v>54.7</v>
      </c>
      <c r="N206" s="37">
        <v>54.7</v>
      </c>
      <c r="O206" s="37">
        <v>54.7</v>
      </c>
      <c r="P206" s="37">
        <v>18.5</v>
      </c>
      <c r="Q206" s="37">
        <v>0</v>
      </c>
      <c r="R206" s="37">
        <v>62.095999999999997</v>
      </c>
      <c r="S206" s="37">
        <v>3132300000</v>
      </c>
      <c r="T206" s="37">
        <v>54</v>
      </c>
      <c r="U206" s="37">
        <v>3.30897E-2</v>
      </c>
      <c r="V206" s="37">
        <v>-0.80382799999999999</v>
      </c>
      <c r="W206" s="37" t="s">
        <v>3524</v>
      </c>
      <c r="X206" s="37" t="s">
        <v>3524</v>
      </c>
      <c r="Y206" s="37" t="s">
        <v>3917</v>
      </c>
    </row>
    <row r="207" spans="1:25" x14ac:dyDescent="0.3">
      <c r="A207" s="34">
        <v>27.283000000000001</v>
      </c>
      <c r="B207" s="34">
        <v>26.879000000000001</v>
      </c>
      <c r="C207" s="34">
        <v>26.465399999999999</v>
      </c>
      <c r="D207" s="34">
        <v>27.1935</v>
      </c>
      <c r="E207" s="37">
        <v>25.9817</v>
      </c>
      <c r="F207" s="37">
        <v>26.618099999999998</v>
      </c>
      <c r="G207" s="37">
        <v>25.5534</v>
      </c>
      <c r="H207" s="37">
        <v>26.417899999999999</v>
      </c>
      <c r="I207" s="37" t="s">
        <v>29</v>
      </c>
      <c r="J207" s="37">
        <v>3</v>
      </c>
      <c r="K207" s="37">
        <v>3</v>
      </c>
      <c r="L207" s="37">
        <v>3</v>
      </c>
      <c r="M207" s="37">
        <v>30.5</v>
      </c>
      <c r="N207" s="37">
        <v>30.5</v>
      </c>
      <c r="O207" s="37">
        <v>30.5</v>
      </c>
      <c r="P207" s="37">
        <v>13.448</v>
      </c>
      <c r="Q207" s="37">
        <v>0</v>
      </c>
      <c r="R207" s="37">
        <v>15.278</v>
      </c>
      <c r="S207" s="37">
        <v>789960000</v>
      </c>
      <c r="T207" s="37">
        <v>21</v>
      </c>
      <c r="U207" s="37">
        <v>3.5471299999999997E-2</v>
      </c>
      <c r="V207" s="37">
        <v>-0.81248699999999996</v>
      </c>
      <c r="W207" s="37" t="s">
        <v>2967</v>
      </c>
      <c r="X207" s="37" t="s">
        <v>2967</v>
      </c>
      <c r="Y207" s="37" t="s">
        <v>3918</v>
      </c>
    </row>
    <row r="208" spans="1:25" x14ac:dyDescent="0.3">
      <c r="A208" s="34">
        <v>28.574100000000001</v>
      </c>
      <c r="B208" s="34">
        <v>28.371600000000001</v>
      </c>
      <c r="C208" s="34">
        <v>28.636199999999999</v>
      </c>
      <c r="D208" s="34">
        <v>28.236699999999999</v>
      </c>
      <c r="E208" s="37">
        <v>27.0915</v>
      </c>
      <c r="F208" s="37">
        <v>27.2362</v>
      </c>
      <c r="G208" s="37">
        <v>27.8887</v>
      </c>
      <c r="H208" s="37">
        <v>28.315200000000001</v>
      </c>
      <c r="I208" s="37" t="s">
        <v>29</v>
      </c>
      <c r="J208" s="37">
        <v>6</v>
      </c>
      <c r="K208" s="37">
        <v>6</v>
      </c>
      <c r="L208" s="37">
        <v>6</v>
      </c>
      <c r="M208" s="37">
        <v>10.8</v>
      </c>
      <c r="N208" s="37">
        <v>10.8</v>
      </c>
      <c r="O208" s="37">
        <v>10.8</v>
      </c>
      <c r="P208" s="37">
        <v>93.364000000000004</v>
      </c>
      <c r="Q208" s="37">
        <v>0</v>
      </c>
      <c r="R208" s="37">
        <v>99.195999999999998</v>
      </c>
      <c r="S208" s="37">
        <v>2155300000</v>
      </c>
      <c r="T208" s="37">
        <v>40</v>
      </c>
      <c r="U208" s="37">
        <v>3.3954699999999997E-2</v>
      </c>
      <c r="V208" s="37">
        <v>-0.82170699999999997</v>
      </c>
      <c r="W208" s="37" t="s">
        <v>576</v>
      </c>
      <c r="X208" s="37" t="s">
        <v>576</v>
      </c>
      <c r="Y208" s="37" t="s">
        <v>577</v>
      </c>
    </row>
    <row r="209" spans="1:25" x14ac:dyDescent="0.3">
      <c r="A209" s="34">
        <v>27.4603</v>
      </c>
      <c r="B209" s="34">
        <v>27.491099999999999</v>
      </c>
      <c r="C209" s="34">
        <v>27.482600000000001</v>
      </c>
      <c r="D209" s="34">
        <v>27.326000000000001</v>
      </c>
      <c r="E209" s="37">
        <v>26.476400000000002</v>
      </c>
      <c r="F209" s="37">
        <v>27.033799999999999</v>
      </c>
      <c r="G209" s="37">
        <v>25.9008</v>
      </c>
      <c r="H209" s="37">
        <v>27.051400000000001</v>
      </c>
      <c r="I209" s="37" t="s">
        <v>29</v>
      </c>
      <c r="J209" s="37">
        <v>13</v>
      </c>
      <c r="K209" s="37">
        <v>13</v>
      </c>
      <c r="L209" s="37">
        <v>13</v>
      </c>
      <c r="M209" s="37">
        <v>40.200000000000003</v>
      </c>
      <c r="N209" s="37">
        <v>40.200000000000003</v>
      </c>
      <c r="O209" s="37">
        <v>40.200000000000003</v>
      </c>
      <c r="P209" s="37">
        <v>55.35</v>
      </c>
      <c r="Q209" s="37">
        <v>0</v>
      </c>
      <c r="R209" s="37">
        <v>190.75</v>
      </c>
      <c r="S209" s="37">
        <v>1094200000</v>
      </c>
      <c r="T209" s="37">
        <v>57</v>
      </c>
      <c r="U209" s="37">
        <v>2.43571E-2</v>
      </c>
      <c r="V209" s="37">
        <v>-0.82441200000000003</v>
      </c>
      <c r="W209" s="37" t="s">
        <v>3468</v>
      </c>
      <c r="X209" s="37" t="s">
        <v>3468</v>
      </c>
      <c r="Y209" s="37" t="s">
        <v>3919</v>
      </c>
    </row>
    <row r="210" spans="1:25" x14ac:dyDescent="0.3">
      <c r="A210" s="34">
        <v>28.481300000000001</v>
      </c>
      <c r="B210" s="34">
        <v>28.529</v>
      </c>
      <c r="C210" s="34">
        <v>29.581399999999999</v>
      </c>
      <c r="D210" s="34">
        <v>28.880700000000001</v>
      </c>
      <c r="E210" s="37">
        <v>27.914999999999999</v>
      </c>
      <c r="F210" s="37">
        <v>27.751899999999999</v>
      </c>
      <c r="G210" s="37">
        <v>28.619800000000001</v>
      </c>
      <c r="H210" s="37">
        <v>27.882999999999999</v>
      </c>
      <c r="I210" s="37" t="s">
        <v>29</v>
      </c>
      <c r="J210" s="37">
        <v>18</v>
      </c>
      <c r="K210" s="37">
        <v>18</v>
      </c>
      <c r="L210" s="37">
        <v>18</v>
      </c>
      <c r="M210" s="37">
        <v>44.2</v>
      </c>
      <c r="N210" s="37">
        <v>44.2</v>
      </c>
      <c r="O210" s="37">
        <v>44.2</v>
      </c>
      <c r="P210" s="37">
        <v>62.392000000000003</v>
      </c>
      <c r="Q210" s="37">
        <v>0</v>
      </c>
      <c r="R210" s="37">
        <v>83.037999999999997</v>
      </c>
      <c r="S210" s="37">
        <v>2811200000</v>
      </c>
      <c r="T210" s="37">
        <v>65</v>
      </c>
      <c r="U210" s="37">
        <v>4.1998099999999997E-2</v>
      </c>
      <c r="V210" s="37">
        <v>-0.82567599999999997</v>
      </c>
      <c r="W210" s="37" t="s">
        <v>3172</v>
      </c>
      <c r="X210" s="37" t="s">
        <v>3172</v>
      </c>
      <c r="Y210" s="37" t="s">
        <v>3920</v>
      </c>
    </row>
    <row r="211" spans="1:25" x14ac:dyDescent="0.3">
      <c r="A211" s="34">
        <v>29.316099999999999</v>
      </c>
      <c r="B211" s="34">
        <v>28.638999999999999</v>
      </c>
      <c r="C211" s="34">
        <v>29.177499999999998</v>
      </c>
      <c r="D211" s="34">
        <v>28.5427</v>
      </c>
      <c r="E211" s="37">
        <v>28.026199999999999</v>
      </c>
      <c r="F211" s="37">
        <v>28.115600000000001</v>
      </c>
      <c r="G211" s="37">
        <v>28.516400000000001</v>
      </c>
      <c r="H211" s="37">
        <v>27.686699999999998</v>
      </c>
      <c r="I211" s="37" t="s">
        <v>29</v>
      </c>
      <c r="J211" s="37">
        <v>2</v>
      </c>
      <c r="K211" s="37">
        <v>2</v>
      </c>
      <c r="L211" s="37">
        <v>2</v>
      </c>
      <c r="M211" s="37">
        <v>8.3000000000000007</v>
      </c>
      <c r="N211" s="37">
        <v>8.3000000000000007</v>
      </c>
      <c r="O211" s="37">
        <v>8.3000000000000007</v>
      </c>
      <c r="P211" s="37">
        <v>31.597000000000001</v>
      </c>
      <c r="Q211" s="37">
        <v>0</v>
      </c>
      <c r="R211" s="37">
        <v>17.48</v>
      </c>
      <c r="S211" s="37">
        <v>2960000000</v>
      </c>
      <c r="T211" s="37">
        <v>20</v>
      </c>
      <c r="U211" s="37">
        <v>1.7744200000000002E-2</v>
      </c>
      <c r="V211" s="37">
        <v>-0.83262000000000003</v>
      </c>
      <c r="W211" s="37" t="s">
        <v>1282</v>
      </c>
      <c r="X211" s="37" t="s">
        <v>1282</v>
      </c>
      <c r="Y211" s="37" t="s">
        <v>1283</v>
      </c>
    </row>
    <row r="212" spans="1:25" x14ac:dyDescent="0.3">
      <c r="A212" s="34">
        <v>27.883700000000001</v>
      </c>
      <c r="B212" s="34">
        <v>27.6418</v>
      </c>
      <c r="C212" s="34">
        <v>28.477900000000002</v>
      </c>
      <c r="D212" s="34">
        <v>27.720099999999999</v>
      </c>
      <c r="E212" s="37">
        <v>27.2319</v>
      </c>
      <c r="F212" s="37">
        <v>26.427600000000002</v>
      </c>
      <c r="G212" s="37">
        <v>27.592600000000001</v>
      </c>
      <c r="H212" s="37">
        <v>27.120899999999999</v>
      </c>
      <c r="I212" s="37" t="s">
        <v>29</v>
      </c>
      <c r="J212" s="37">
        <v>8</v>
      </c>
      <c r="K212" s="37">
        <v>8</v>
      </c>
      <c r="L212" s="37">
        <v>8</v>
      </c>
      <c r="M212" s="37">
        <v>79.5</v>
      </c>
      <c r="N212" s="37">
        <v>79.5</v>
      </c>
      <c r="O212" s="37">
        <v>79.5</v>
      </c>
      <c r="P212" s="37">
        <v>13.12</v>
      </c>
      <c r="Q212" s="37">
        <v>0</v>
      </c>
      <c r="R212" s="37">
        <v>77.83</v>
      </c>
      <c r="S212" s="37">
        <v>1483700000</v>
      </c>
      <c r="T212" s="37">
        <v>30</v>
      </c>
      <c r="U212" s="37">
        <v>3.4851600000000003E-2</v>
      </c>
      <c r="V212" s="37">
        <v>-0.83764899999999998</v>
      </c>
      <c r="W212" s="37" t="s">
        <v>3246</v>
      </c>
      <c r="X212" s="37" t="s">
        <v>3246</v>
      </c>
      <c r="Y212" s="37" t="s">
        <v>91</v>
      </c>
    </row>
    <row r="213" spans="1:25" x14ac:dyDescent="0.3">
      <c r="A213" s="34">
        <v>26.6357</v>
      </c>
      <c r="B213" s="34">
        <v>26.533999999999999</v>
      </c>
      <c r="C213" s="34">
        <v>26.404699999999998</v>
      </c>
      <c r="D213" s="34">
        <v>26.4878</v>
      </c>
      <c r="E213" s="37">
        <v>25.542300000000001</v>
      </c>
      <c r="F213" s="37">
        <v>25.5931</v>
      </c>
      <c r="G213" s="37">
        <v>26.1296</v>
      </c>
      <c r="H213" s="37">
        <v>25.4224</v>
      </c>
      <c r="I213" s="37" t="s">
        <v>29</v>
      </c>
      <c r="J213" s="37">
        <v>6</v>
      </c>
      <c r="K213" s="37">
        <v>6</v>
      </c>
      <c r="L213" s="37">
        <v>6</v>
      </c>
      <c r="M213" s="37">
        <v>18.8</v>
      </c>
      <c r="N213" s="37">
        <v>18.8</v>
      </c>
      <c r="O213" s="37">
        <v>18.8</v>
      </c>
      <c r="P213" s="37">
        <v>42.442</v>
      </c>
      <c r="Q213" s="37">
        <v>0</v>
      </c>
      <c r="R213" s="37">
        <v>30.661999999999999</v>
      </c>
      <c r="S213" s="37">
        <v>552170000</v>
      </c>
      <c r="T213" s="37">
        <v>19</v>
      </c>
      <c r="U213" s="37">
        <v>2.1230099999999998E-3</v>
      </c>
      <c r="V213" s="37">
        <v>-0.84372599999999998</v>
      </c>
      <c r="W213" s="37" t="s">
        <v>3456</v>
      </c>
      <c r="X213" s="37" t="s">
        <v>3456</v>
      </c>
      <c r="Y213" s="37" t="s">
        <v>3921</v>
      </c>
    </row>
    <row r="214" spans="1:25" x14ac:dyDescent="0.3">
      <c r="A214" s="34">
        <v>27.5808</v>
      </c>
      <c r="B214" s="34">
        <v>27.589400000000001</v>
      </c>
      <c r="C214" s="34">
        <v>27.120899999999999</v>
      </c>
      <c r="D214" s="34">
        <v>27.901599999999998</v>
      </c>
      <c r="E214" s="37">
        <v>26.563800000000001</v>
      </c>
      <c r="F214" s="37">
        <v>27.135200000000001</v>
      </c>
      <c r="G214" s="37">
        <v>26.337800000000001</v>
      </c>
      <c r="H214" s="37">
        <v>26.730499999999999</v>
      </c>
      <c r="I214" s="37" t="s">
        <v>29</v>
      </c>
      <c r="J214" s="37">
        <v>14</v>
      </c>
      <c r="K214" s="37">
        <v>14</v>
      </c>
      <c r="L214" s="37">
        <v>14</v>
      </c>
      <c r="M214" s="37">
        <v>11</v>
      </c>
      <c r="N214" s="37">
        <v>11</v>
      </c>
      <c r="O214" s="37">
        <v>11</v>
      </c>
      <c r="P214" s="37">
        <v>190.45</v>
      </c>
      <c r="Q214" s="37">
        <v>0</v>
      </c>
      <c r="R214" s="37">
        <v>169.43</v>
      </c>
      <c r="S214" s="37">
        <v>1141800000</v>
      </c>
      <c r="T214" s="37">
        <v>42</v>
      </c>
      <c r="U214" s="37">
        <v>1.0337499999999999E-2</v>
      </c>
      <c r="V214" s="37">
        <v>-0.85633400000000004</v>
      </c>
      <c r="W214" s="37" t="s">
        <v>3466</v>
      </c>
      <c r="X214" s="37" t="s">
        <v>3466</v>
      </c>
      <c r="Y214" s="37" t="s">
        <v>3922</v>
      </c>
    </row>
    <row r="215" spans="1:25" x14ac:dyDescent="0.3">
      <c r="A215" s="34">
        <v>28.253299999999999</v>
      </c>
      <c r="B215" s="34">
        <v>27.985800000000001</v>
      </c>
      <c r="C215" s="34">
        <v>27.830100000000002</v>
      </c>
      <c r="D215" s="34">
        <v>28.271799999999999</v>
      </c>
      <c r="E215" s="37">
        <v>26.972799999999999</v>
      </c>
      <c r="F215" s="37">
        <v>27.8507</v>
      </c>
      <c r="G215" s="37">
        <v>26.578700000000001</v>
      </c>
      <c r="H215" s="37">
        <v>27.499099999999999</v>
      </c>
      <c r="I215" s="37" t="s">
        <v>29</v>
      </c>
      <c r="J215" s="37">
        <v>6</v>
      </c>
      <c r="K215" s="37">
        <v>6</v>
      </c>
      <c r="L215" s="37">
        <v>6</v>
      </c>
      <c r="M215" s="37">
        <v>28</v>
      </c>
      <c r="N215" s="37">
        <v>28</v>
      </c>
      <c r="O215" s="37">
        <v>28</v>
      </c>
      <c r="P215" s="37">
        <v>22.443999999999999</v>
      </c>
      <c r="Q215" s="37">
        <v>0</v>
      </c>
      <c r="R215" s="37">
        <v>25.542999999999999</v>
      </c>
      <c r="S215" s="37">
        <v>1702500000</v>
      </c>
      <c r="T215" s="37">
        <v>45</v>
      </c>
      <c r="U215" s="37">
        <v>2.8860799999999999E-2</v>
      </c>
      <c r="V215" s="37">
        <v>-0.85989899999999997</v>
      </c>
      <c r="W215" s="37" t="s">
        <v>3721</v>
      </c>
      <c r="X215" s="37" t="s">
        <v>3721</v>
      </c>
      <c r="Y215" s="37" t="s">
        <v>3923</v>
      </c>
    </row>
    <row r="216" spans="1:25" x14ac:dyDescent="0.3">
      <c r="A216" s="34">
        <v>29.037800000000001</v>
      </c>
      <c r="B216" s="34">
        <v>28.842600000000001</v>
      </c>
      <c r="C216" s="34">
        <v>29.5547</v>
      </c>
      <c r="D216" s="34">
        <v>28.709900000000001</v>
      </c>
      <c r="E216" s="37">
        <v>28.0687</v>
      </c>
      <c r="F216" s="37">
        <v>27.923400000000001</v>
      </c>
      <c r="G216" s="37">
        <v>28.994399999999999</v>
      </c>
      <c r="H216" s="37">
        <v>27.706399999999999</v>
      </c>
      <c r="I216" s="37" t="s">
        <v>29</v>
      </c>
      <c r="J216" s="37">
        <v>6</v>
      </c>
      <c r="K216" s="37">
        <v>6</v>
      </c>
      <c r="L216" s="37">
        <v>6</v>
      </c>
      <c r="M216" s="37">
        <v>5.5</v>
      </c>
      <c r="N216" s="37">
        <v>5.5</v>
      </c>
      <c r="O216" s="37">
        <v>5.5</v>
      </c>
      <c r="P216" s="37">
        <v>189.38</v>
      </c>
      <c r="Q216" s="37">
        <v>0</v>
      </c>
      <c r="R216" s="37">
        <v>150.33000000000001</v>
      </c>
      <c r="S216" s="37">
        <v>3142700000</v>
      </c>
      <c r="T216" s="37">
        <v>47</v>
      </c>
      <c r="U216" s="37">
        <v>4.3696400000000003E-2</v>
      </c>
      <c r="V216" s="37">
        <v>-0.86305399999999999</v>
      </c>
      <c r="W216" s="37" t="s">
        <v>941</v>
      </c>
      <c r="X216" s="37" t="s">
        <v>941</v>
      </c>
      <c r="Y216" s="37" t="s">
        <v>942</v>
      </c>
    </row>
    <row r="217" spans="1:25" x14ac:dyDescent="0.3">
      <c r="A217" s="34">
        <v>27.677099999999999</v>
      </c>
      <c r="B217" s="34">
        <v>27.773800000000001</v>
      </c>
      <c r="C217" s="34">
        <v>28.0425</v>
      </c>
      <c r="D217" s="34">
        <v>28.1297</v>
      </c>
      <c r="E217" s="37">
        <v>26.795999999999999</v>
      </c>
      <c r="F217" s="37">
        <v>27.1814</v>
      </c>
      <c r="G217" s="37">
        <v>27.1873</v>
      </c>
      <c r="H217" s="37">
        <v>26.991</v>
      </c>
      <c r="I217" s="37" t="s">
        <v>29</v>
      </c>
      <c r="J217" s="37">
        <v>11</v>
      </c>
      <c r="K217" s="37">
        <v>11</v>
      </c>
      <c r="L217" s="37">
        <v>9</v>
      </c>
      <c r="M217" s="37">
        <v>41.8</v>
      </c>
      <c r="N217" s="37">
        <v>41.8</v>
      </c>
      <c r="O217" s="37">
        <v>37.799999999999997</v>
      </c>
      <c r="P217" s="37">
        <v>22.984000000000002</v>
      </c>
      <c r="Q217" s="37">
        <v>0</v>
      </c>
      <c r="R217" s="37">
        <v>57.773000000000003</v>
      </c>
      <c r="S217" s="37">
        <v>1391200000</v>
      </c>
      <c r="T217" s="37">
        <v>63</v>
      </c>
      <c r="U217" s="37">
        <v>8.8276299999999995E-4</v>
      </c>
      <c r="V217" s="37">
        <v>-0.86687899999999996</v>
      </c>
      <c r="W217" s="37" t="s">
        <v>3651</v>
      </c>
      <c r="X217" s="37" t="s">
        <v>3651</v>
      </c>
      <c r="Y217" s="37" t="s">
        <v>3924</v>
      </c>
    </row>
    <row r="218" spans="1:25" x14ac:dyDescent="0.3">
      <c r="A218" s="34">
        <v>31.000499999999999</v>
      </c>
      <c r="B218" s="34">
        <v>30.829799999999999</v>
      </c>
      <c r="C218" s="34">
        <v>31.180599999999998</v>
      </c>
      <c r="D218" s="34">
        <v>31.1007</v>
      </c>
      <c r="E218" s="37">
        <v>30.241499999999998</v>
      </c>
      <c r="F218" s="37">
        <v>29.640599999999999</v>
      </c>
      <c r="G218" s="37">
        <v>30.398700000000002</v>
      </c>
      <c r="H218" s="37">
        <v>30.359200000000001</v>
      </c>
      <c r="I218" s="37" t="s">
        <v>29</v>
      </c>
      <c r="J218" s="37">
        <v>18</v>
      </c>
      <c r="K218" s="37">
        <v>18</v>
      </c>
      <c r="L218" s="37">
        <v>18</v>
      </c>
      <c r="M218" s="37">
        <v>81</v>
      </c>
      <c r="N218" s="37">
        <v>81</v>
      </c>
      <c r="O218" s="37">
        <v>81</v>
      </c>
      <c r="P218" s="37">
        <v>23.367999999999999</v>
      </c>
      <c r="Q218" s="37">
        <v>0</v>
      </c>
      <c r="R218" s="37">
        <v>179.89</v>
      </c>
      <c r="S218" s="37">
        <v>12320000000</v>
      </c>
      <c r="T218" s="37">
        <v>142</v>
      </c>
      <c r="U218" s="37">
        <v>4.0012499999999996E-3</v>
      </c>
      <c r="V218" s="37">
        <v>-0.86792899999999995</v>
      </c>
      <c r="W218" s="37" t="s">
        <v>1440</v>
      </c>
      <c r="X218" s="37" t="s">
        <v>1440</v>
      </c>
      <c r="Y218" s="37" t="s">
        <v>1441</v>
      </c>
    </row>
    <row r="219" spans="1:25" x14ac:dyDescent="0.3">
      <c r="A219" s="34">
        <v>25.081399999999999</v>
      </c>
      <c r="B219" s="34">
        <v>24.700299999999999</v>
      </c>
      <c r="C219" s="34">
        <v>25.132999999999999</v>
      </c>
      <c r="D219" s="34">
        <v>25.596699999999998</v>
      </c>
      <c r="E219" s="37" t="s">
        <v>41</v>
      </c>
      <c r="F219" s="37">
        <v>23.888100000000001</v>
      </c>
      <c r="G219" s="37">
        <v>24.265499999999999</v>
      </c>
      <c r="H219" s="37">
        <v>24.6112</v>
      </c>
      <c r="I219" s="37" t="s">
        <v>29</v>
      </c>
      <c r="J219" s="37">
        <v>6</v>
      </c>
      <c r="K219" s="37">
        <v>6</v>
      </c>
      <c r="L219" s="37">
        <v>6</v>
      </c>
      <c r="M219" s="37">
        <v>6.5</v>
      </c>
      <c r="N219" s="37">
        <v>6.5</v>
      </c>
      <c r="O219" s="37">
        <v>6.5</v>
      </c>
      <c r="P219" s="37">
        <v>113.88</v>
      </c>
      <c r="Q219" s="37">
        <v>0</v>
      </c>
      <c r="R219" s="37">
        <v>17.465</v>
      </c>
      <c r="S219" s="37">
        <v>189550000</v>
      </c>
      <c r="T219" s="37">
        <v>14</v>
      </c>
      <c r="U219" s="37">
        <v>2.59378E-2</v>
      </c>
      <c r="V219" s="37">
        <v>-0.87292800000000004</v>
      </c>
      <c r="W219" s="37" t="s">
        <v>3505</v>
      </c>
      <c r="X219" s="37" t="s">
        <v>3505</v>
      </c>
      <c r="Y219" s="37" t="s">
        <v>3925</v>
      </c>
    </row>
    <row r="220" spans="1:25" x14ac:dyDescent="0.3">
      <c r="A220" s="34">
        <v>26.8779</v>
      </c>
      <c r="B220" s="34">
        <v>26.313199999999998</v>
      </c>
      <c r="C220" s="34">
        <v>27.861499999999999</v>
      </c>
      <c r="D220" s="34">
        <v>26.794799999999999</v>
      </c>
      <c r="E220" s="37">
        <v>26.064699999999998</v>
      </c>
      <c r="F220" s="37">
        <v>26.276299999999999</v>
      </c>
      <c r="G220" s="37">
        <v>25.8367</v>
      </c>
      <c r="H220" s="37">
        <v>26.165099999999999</v>
      </c>
      <c r="I220" s="37" t="s">
        <v>29</v>
      </c>
      <c r="J220" s="37">
        <v>8</v>
      </c>
      <c r="K220" s="37">
        <v>8</v>
      </c>
      <c r="L220" s="37">
        <v>8</v>
      </c>
      <c r="M220" s="37">
        <v>15.9</v>
      </c>
      <c r="N220" s="37">
        <v>15.9</v>
      </c>
      <c r="O220" s="37">
        <v>15.9</v>
      </c>
      <c r="P220" s="37">
        <v>80.563999999999993</v>
      </c>
      <c r="Q220" s="37">
        <v>0</v>
      </c>
      <c r="R220" s="37">
        <v>58.408000000000001</v>
      </c>
      <c r="S220" s="37">
        <v>806160000</v>
      </c>
      <c r="T220" s="37">
        <v>42</v>
      </c>
      <c r="U220" s="37">
        <v>4.10458E-2</v>
      </c>
      <c r="V220" s="37">
        <v>-0.87619599999999997</v>
      </c>
      <c r="W220" s="37" t="s">
        <v>3481</v>
      </c>
      <c r="X220" s="37" t="s">
        <v>3481</v>
      </c>
      <c r="Y220" s="37" t="s">
        <v>3926</v>
      </c>
    </row>
    <row r="221" spans="1:25" x14ac:dyDescent="0.3">
      <c r="A221" s="34">
        <v>26.911899999999999</v>
      </c>
      <c r="B221" s="34">
        <v>26.853300000000001</v>
      </c>
      <c r="C221" s="34">
        <v>26.793600000000001</v>
      </c>
      <c r="D221" s="34">
        <v>27.392299999999999</v>
      </c>
      <c r="E221" s="37">
        <v>25.950299999999999</v>
      </c>
      <c r="F221" s="37">
        <v>26.0837</v>
      </c>
      <c r="G221" s="37">
        <v>25.938300000000002</v>
      </c>
      <c r="H221" s="37">
        <v>26.456</v>
      </c>
      <c r="I221" s="37" t="s">
        <v>29</v>
      </c>
      <c r="J221" s="37">
        <v>4</v>
      </c>
      <c r="K221" s="37">
        <v>4</v>
      </c>
      <c r="L221" s="37">
        <v>4</v>
      </c>
      <c r="M221" s="37">
        <v>34.1</v>
      </c>
      <c r="N221" s="37">
        <v>34.1</v>
      </c>
      <c r="O221" s="37">
        <v>34.1</v>
      </c>
      <c r="P221" s="37">
        <v>15.134</v>
      </c>
      <c r="Q221" s="37">
        <v>0</v>
      </c>
      <c r="R221" s="37">
        <v>16.256</v>
      </c>
      <c r="S221" s="37">
        <v>767200000</v>
      </c>
      <c r="T221" s="37">
        <v>23</v>
      </c>
      <c r="U221" s="37">
        <v>2.9375899999999999E-3</v>
      </c>
      <c r="V221" s="37">
        <v>-0.88072300000000003</v>
      </c>
      <c r="W221" s="37" t="s">
        <v>3248</v>
      </c>
      <c r="X221" s="37" t="s">
        <v>3248</v>
      </c>
      <c r="Y221" s="37" t="s">
        <v>3927</v>
      </c>
    </row>
    <row r="222" spans="1:25" x14ac:dyDescent="0.3">
      <c r="A222" s="34">
        <v>25.704499999999999</v>
      </c>
      <c r="B222" s="34">
        <v>25.602399999999999</v>
      </c>
      <c r="C222" s="34">
        <v>26.0032</v>
      </c>
      <c r="D222" s="34">
        <v>25.404299999999999</v>
      </c>
      <c r="E222" s="37">
        <v>24.872599999999998</v>
      </c>
      <c r="F222" s="37">
        <v>25.650300000000001</v>
      </c>
      <c r="G222" s="37">
        <v>24.2195</v>
      </c>
      <c r="H222" s="37">
        <v>24.441800000000001</v>
      </c>
      <c r="I222" s="37" t="s">
        <v>29</v>
      </c>
      <c r="J222" s="37">
        <v>3</v>
      </c>
      <c r="K222" s="37">
        <v>3</v>
      </c>
      <c r="L222" s="37">
        <v>3</v>
      </c>
      <c r="M222" s="37">
        <v>15.2</v>
      </c>
      <c r="N222" s="37">
        <v>15.2</v>
      </c>
      <c r="O222" s="37">
        <v>15.2</v>
      </c>
      <c r="P222" s="37">
        <v>36.131</v>
      </c>
      <c r="Q222" s="37">
        <v>0</v>
      </c>
      <c r="R222" s="37">
        <v>7.2449000000000003</v>
      </c>
      <c r="S222" s="37">
        <v>317970000</v>
      </c>
      <c r="T222" s="37">
        <v>12</v>
      </c>
      <c r="U222" s="37">
        <v>4.0560499999999999E-2</v>
      </c>
      <c r="V222" s="37">
        <v>-0.88255099999999997</v>
      </c>
      <c r="W222" s="37" t="s">
        <v>3382</v>
      </c>
      <c r="X222" s="37" t="s">
        <v>3382</v>
      </c>
      <c r="Y222" s="37" t="s">
        <v>3928</v>
      </c>
    </row>
    <row r="223" spans="1:25" x14ac:dyDescent="0.3">
      <c r="A223" s="34">
        <v>31.326000000000001</v>
      </c>
      <c r="B223" s="34">
        <v>31.158799999999999</v>
      </c>
      <c r="C223" s="34">
        <v>31.236000000000001</v>
      </c>
      <c r="D223" s="34">
        <v>31.078299999999999</v>
      </c>
      <c r="E223" s="37">
        <v>30.0565</v>
      </c>
      <c r="F223" s="37">
        <v>30.2714</v>
      </c>
      <c r="G223" s="37">
        <v>30.828700000000001</v>
      </c>
      <c r="H223" s="37">
        <v>30.104900000000001</v>
      </c>
      <c r="I223" s="37" t="s">
        <v>29</v>
      </c>
      <c r="J223" s="37">
        <v>9</v>
      </c>
      <c r="K223" s="37">
        <v>9</v>
      </c>
      <c r="L223" s="37">
        <v>3</v>
      </c>
      <c r="M223" s="37">
        <v>80.8</v>
      </c>
      <c r="N223" s="37">
        <v>80.8</v>
      </c>
      <c r="O223" s="37">
        <v>23.2</v>
      </c>
      <c r="P223" s="37">
        <v>10.757999999999999</v>
      </c>
      <c r="Q223" s="37">
        <v>0</v>
      </c>
      <c r="R223" s="37">
        <v>164.01</v>
      </c>
      <c r="S223" s="37">
        <v>14095000000</v>
      </c>
      <c r="T223" s="37">
        <v>76</v>
      </c>
      <c r="U223" s="37">
        <v>3.0571999999999999E-3</v>
      </c>
      <c r="V223" s="37">
        <v>-0.88440399999999997</v>
      </c>
      <c r="W223" s="37" t="s">
        <v>3583</v>
      </c>
      <c r="X223" s="37" t="s">
        <v>3583</v>
      </c>
      <c r="Y223" s="37" t="s">
        <v>1306</v>
      </c>
    </row>
    <row r="224" spans="1:25" x14ac:dyDescent="0.3">
      <c r="A224" s="34">
        <v>29.654499999999999</v>
      </c>
      <c r="B224" s="34">
        <v>29.3675</v>
      </c>
      <c r="C224" s="34">
        <v>29.2225</v>
      </c>
      <c r="D224" s="34">
        <v>29.667300000000001</v>
      </c>
      <c r="E224" s="37">
        <v>28.358799999999999</v>
      </c>
      <c r="F224" s="37">
        <v>29.158799999999999</v>
      </c>
      <c r="G224" s="37">
        <v>28.1387</v>
      </c>
      <c r="H224" s="37">
        <v>28.715800000000002</v>
      </c>
      <c r="I224" s="37" t="s">
        <v>29</v>
      </c>
      <c r="J224" s="37">
        <v>13</v>
      </c>
      <c r="K224" s="37">
        <v>13</v>
      </c>
      <c r="L224" s="37">
        <v>13</v>
      </c>
      <c r="M224" s="37">
        <v>65.2</v>
      </c>
      <c r="N224" s="37">
        <v>65.2</v>
      </c>
      <c r="O224" s="37">
        <v>65.2</v>
      </c>
      <c r="P224" s="37">
        <v>21.181000000000001</v>
      </c>
      <c r="Q224" s="37">
        <v>0</v>
      </c>
      <c r="R224" s="37">
        <v>150.01</v>
      </c>
      <c r="S224" s="37">
        <v>4482800000</v>
      </c>
      <c r="T224" s="37">
        <v>80</v>
      </c>
      <c r="U224" s="37">
        <v>1.1912300000000001E-2</v>
      </c>
      <c r="V224" s="37">
        <v>-0.88489499999999999</v>
      </c>
      <c r="W224" s="37" t="s">
        <v>283</v>
      </c>
      <c r="X224" s="37" t="s">
        <v>283</v>
      </c>
      <c r="Y224" s="37" t="s">
        <v>284</v>
      </c>
    </row>
    <row r="225" spans="1:25" x14ac:dyDescent="0.3">
      <c r="A225" s="34">
        <v>28.0944</v>
      </c>
      <c r="B225" s="34">
        <v>27.872599999999998</v>
      </c>
      <c r="C225" s="34">
        <v>28.7592</v>
      </c>
      <c r="D225" s="34">
        <v>28.0932</v>
      </c>
      <c r="E225" s="37">
        <v>27.299199999999999</v>
      </c>
      <c r="F225" s="37">
        <v>27.638400000000001</v>
      </c>
      <c r="G225" s="37">
        <v>26.808800000000002</v>
      </c>
      <c r="H225" s="37">
        <v>27.508700000000001</v>
      </c>
      <c r="I225" s="37" t="s">
        <v>29</v>
      </c>
      <c r="J225" s="37">
        <v>8</v>
      </c>
      <c r="K225" s="37">
        <v>8</v>
      </c>
      <c r="L225" s="37">
        <v>8</v>
      </c>
      <c r="M225" s="37">
        <v>62.7</v>
      </c>
      <c r="N225" s="37">
        <v>62.7</v>
      </c>
      <c r="O225" s="37">
        <v>62.7</v>
      </c>
      <c r="P225" s="37">
        <v>17.896999999999998</v>
      </c>
      <c r="Q225" s="37">
        <v>0</v>
      </c>
      <c r="R225" s="37">
        <v>58.396000000000001</v>
      </c>
      <c r="S225" s="37">
        <v>1808200000</v>
      </c>
      <c r="T225" s="37">
        <v>41</v>
      </c>
      <c r="U225" s="37">
        <v>1.51162E-2</v>
      </c>
      <c r="V225" s="37">
        <v>-0.89106700000000005</v>
      </c>
      <c r="W225" s="37" t="s">
        <v>302</v>
      </c>
      <c r="X225" s="37" t="s">
        <v>302</v>
      </c>
      <c r="Y225" s="37" t="s">
        <v>303</v>
      </c>
    </row>
    <row r="226" spans="1:25" x14ac:dyDescent="0.3">
      <c r="A226" s="34">
        <v>27.334800000000001</v>
      </c>
      <c r="B226" s="34">
        <v>27.053599999999999</v>
      </c>
      <c r="C226" s="34">
        <v>27.578700000000001</v>
      </c>
      <c r="D226" s="34">
        <v>27.333500000000001</v>
      </c>
      <c r="E226" s="37">
        <v>26.102499999999999</v>
      </c>
      <c r="F226" s="37">
        <v>26.034800000000001</v>
      </c>
      <c r="G226" s="37">
        <v>27.054300000000001</v>
      </c>
      <c r="H226" s="37">
        <v>26.541899999999998</v>
      </c>
      <c r="I226" s="37" t="s">
        <v>29</v>
      </c>
      <c r="J226" s="37">
        <v>10</v>
      </c>
      <c r="K226" s="37">
        <v>10</v>
      </c>
      <c r="L226" s="37">
        <v>10</v>
      </c>
      <c r="M226" s="37">
        <v>52.4</v>
      </c>
      <c r="N226" s="37">
        <v>52.4</v>
      </c>
      <c r="O226" s="37">
        <v>52.4</v>
      </c>
      <c r="P226" s="37">
        <v>30.885999999999999</v>
      </c>
      <c r="Q226" s="37">
        <v>0</v>
      </c>
      <c r="R226" s="37">
        <v>72.263000000000005</v>
      </c>
      <c r="S226" s="37">
        <v>940110000</v>
      </c>
      <c r="T226" s="37">
        <v>30</v>
      </c>
      <c r="U226" s="37">
        <v>1.3709600000000001E-2</v>
      </c>
      <c r="V226" s="37">
        <v>-0.89174299999999995</v>
      </c>
      <c r="W226" s="37" t="s">
        <v>3329</v>
      </c>
      <c r="X226" s="37" t="s">
        <v>3329</v>
      </c>
      <c r="Y226" s="37" t="s">
        <v>3929</v>
      </c>
    </row>
    <row r="227" spans="1:25" x14ac:dyDescent="0.3">
      <c r="A227" s="34">
        <v>31.484200000000001</v>
      </c>
      <c r="B227" s="34">
        <v>31.342500000000001</v>
      </c>
      <c r="C227" s="34">
        <v>31.4343</v>
      </c>
      <c r="D227" s="34">
        <v>31.4435</v>
      </c>
      <c r="E227" s="37">
        <v>30.439399999999999</v>
      </c>
      <c r="F227" s="37">
        <v>30.822900000000001</v>
      </c>
      <c r="G227" s="37">
        <v>30.472300000000001</v>
      </c>
      <c r="H227" s="37">
        <v>30.393999999999998</v>
      </c>
      <c r="I227" s="37" t="s">
        <v>29</v>
      </c>
      <c r="J227" s="37">
        <v>101</v>
      </c>
      <c r="K227" s="37">
        <v>101</v>
      </c>
      <c r="L227" s="37">
        <v>101</v>
      </c>
      <c r="M227" s="37">
        <v>50.2</v>
      </c>
      <c r="N227" s="37">
        <v>50.2</v>
      </c>
      <c r="O227" s="37">
        <v>50.2</v>
      </c>
      <c r="P227" s="37">
        <v>283.60000000000002</v>
      </c>
      <c r="Q227" s="37">
        <v>0</v>
      </c>
      <c r="R227" s="37">
        <v>323.31</v>
      </c>
      <c r="S227" s="37">
        <v>16132000000</v>
      </c>
      <c r="T227" s="37">
        <v>483</v>
      </c>
      <c r="U227" s="37">
        <v>1.2696499999999999E-4</v>
      </c>
      <c r="V227" s="37">
        <v>-0.89397499999999996</v>
      </c>
      <c r="W227" s="37" t="s">
        <v>2880</v>
      </c>
      <c r="X227" s="37" t="s">
        <v>2880</v>
      </c>
      <c r="Y227" s="37" t="s">
        <v>3930</v>
      </c>
    </row>
    <row r="228" spans="1:25" x14ac:dyDescent="0.3">
      <c r="A228" s="34">
        <v>29.450099999999999</v>
      </c>
      <c r="B228" s="34">
        <v>29.3111</v>
      </c>
      <c r="C228" s="34">
        <v>29.764800000000001</v>
      </c>
      <c r="D228" s="34">
        <v>29.497800000000002</v>
      </c>
      <c r="E228" s="37">
        <v>28.2591</v>
      </c>
      <c r="F228" s="37">
        <v>28.988199999999999</v>
      </c>
      <c r="G228" s="37">
        <v>28.354500000000002</v>
      </c>
      <c r="H228" s="37">
        <v>28.835899999999999</v>
      </c>
      <c r="I228" s="37" t="s">
        <v>29</v>
      </c>
      <c r="J228" s="37">
        <v>8</v>
      </c>
      <c r="K228" s="37">
        <v>8</v>
      </c>
      <c r="L228" s="37">
        <v>8</v>
      </c>
      <c r="M228" s="37">
        <v>67.2</v>
      </c>
      <c r="N228" s="37">
        <v>67.2</v>
      </c>
      <c r="O228" s="37">
        <v>67.2</v>
      </c>
      <c r="P228" s="37">
        <v>14.122999999999999</v>
      </c>
      <c r="Q228" s="37">
        <v>0</v>
      </c>
      <c r="R228" s="37">
        <v>60.052999999999997</v>
      </c>
      <c r="S228" s="37">
        <v>4326400000</v>
      </c>
      <c r="T228" s="37">
        <v>58</v>
      </c>
      <c r="U228" s="37">
        <v>4.4053299999999998E-3</v>
      </c>
      <c r="V228" s="37">
        <v>-0.89654100000000003</v>
      </c>
      <c r="W228" s="37" t="s">
        <v>1311</v>
      </c>
      <c r="X228" s="37" t="s">
        <v>1311</v>
      </c>
      <c r="Y228" s="37" t="s">
        <v>1312</v>
      </c>
    </row>
    <row r="229" spans="1:25" x14ac:dyDescent="0.3">
      <c r="A229" s="34">
        <v>23.9801</v>
      </c>
      <c r="B229" s="34">
        <v>23.762</v>
      </c>
      <c r="C229" s="34">
        <v>24.529399999999999</v>
      </c>
      <c r="D229" s="34">
        <v>24.288799999999998</v>
      </c>
      <c r="E229" s="37" t="s">
        <v>41</v>
      </c>
      <c r="F229" s="37">
        <v>23.434899999999999</v>
      </c>
      <c r="G229" s="37" t="s">
        <v>41</v>
      </c>
      <c r="H229" s="37">
        <v>22.985900000000001</v>
      </c>
      <c r="I229" s="37" t="s">
        <v>29</v>
      </c>
      <c r="J229" s="37">
        <v>3</v>
      </c>
      <c r="K229" s="37">
        <v>3</v>
      </c>
      <c r="L229" s="37">
        <v>3</v>
      </c>
      <c r="M229" s="37">
        <v>13.5</v>
      </c>
      <c r="N229" s="37">
        <v>13.5</v>
      </c>
      <c r="O229" s="37">
        <v>13.5</v>
      </c>
      <c r="P229" s="37">
        <v>30.449000000000002</v>
      </c>
      <c r="Q229" s="37">
        <v>0</v>
      </c>
      <c r="R229" s="37">
        <v>10.369</v>
      </c>
      <c r="S229" s="37">
        <v>85653000</v>
      </c>
      <c r="T229" s="37">
        <v>12</v>
      </c>
      <c r="U229" s="37">
        <v>3.2108900000000003E-2</v>
      </c>
      <c r="V229" s="37">
        <v>-0.92964899999999995</v>
      </c>
      <c r="W229" s="37" t="s">
        <v>3363</v>
      </c>
      <c r="X229" s="37" t="s">
        <v>3363</v>
      </c>
      <c r="Y229" s="37" t="s">
        <v>91</v>
      </c>
    </row>
    <row r="230" spans="1:25" x14ac:dyDescent="0.3">
      <c r="A230" s="34">
        <v>31.810400000000001</v>
      </c>
      <c r="B230" s="34">
        <v>31.726800000000001</v>
      </c>
      <c r="C230" s="34">
        <v>32.763300000000001</v>
      </c>
      <c r="D230" s="34">
        <v>31.914100000000001</v>
      </c>
      <c r="E230" s="37">
        <v>31.146000000000001</v>
      </c>
      <c r="F230" s="37">
        <v>30.6739</v>
      </c>
      <c r="G230" s="37">
        <v>31.802199999999999</v>
      </c>
      <c r="H230" s="37">
        <v>30.871300000000002</v>
      </c>
      <c r="I230" s="37" t="s">
        <v>29</v>
      </c>
      <c r="J230" s="37">
        <v>82</v>
      </c>
      <c r="K230" s="37">
        <v>82</v>
      </c>
      <c r="L230" s="37">
        <v>82</v>
      </c>
      <c r="M230" s="37">
        <v>33.799999999999997</v>
      </c>
      <c r="N230" s="37">
        <v>33.799999999999997</v>
      </c>
      <c r="O230" s="37">
        <v>33.799999999999997</v>
      </c>
      <c r="P230" s="37">
        <v>330.13</v>
      </c>
      <c r="Q230" s="37">
        <v>0</v>
      </c>
      <c r="R230" s="37">
        <v>323.31</v>
      </c>
      <c r="S230" s="37">
        <v>25148000000</v>
      </c>
      <c r="T230" s="37">
        <v>463</v>
      </c>
      <c r="U230" s="37">
        <v>3.5187499999999997E-2</v>
      </c>
      <c r="V230" s="37">
        <v>-0.93032099999999995</v>
      </c>
      <c r="W230" s="37" t="s">
        <v>394</v>
      </c>
      <c r="X230" s="37" t="s">
        <v>394</v>
      </c>
      <c r="Y230" s="37" t="s">
        <v>395</v>
      </c>
    </row>
    <row r="231" spans="1:25" x14ac:dyDescent="0.3">
      <c r="A231" s="34">
        <v>26.472799999999999</v>
      </c>
      <c r="B231" s="34">
        <v>26.184799999999999</v>
      </c>
      <c r="C231" s="34">
        <v>26.495200000000001</v>
      </c>
      <c r="D231" s="34">
        <v>26.5411</v>
      </c>
      <c r="E231" s="37" t="s">
        <v>41</v>
      </c>
      <c r="F231" s="37">
        <v>25.653600000000001</v>
      </c>
      <c r="G231" s="37">
        <v>25.611000000000001</v>
      </c>
      <c r="H231" s="37">
        <v>25.194700000000001</v>
      </c>
      <c r="I231" s="37" t="s">
        <v>29</v>
      </c>
      <c r="J231" s="37">
        <v>9</v>
      </c>
      <c r="K231" s="37">
        <v>9</v>
      </c>
      <c r="L231" s="37">
        <v>9</v>
      </c>
      <c r="M231" s="37">
        <v>41.7</v>
      </c>
      <c r="N231" s="37">
        <v>41.7</v>
      </c>
      <c r="O231" s="37">
        <v>41.7</v>
      </c>
      <c r="P231" s="37">
        <v>40.002000000000002</v>
      </c>
      <c r="Q231" s="37">
        <v>0</v>
      </c>
      <c r="R231" s="37">
        <v>49.548000000000002</v>
      </c>
      <c r="S231" s="37">
        <v>468020000</v>
      </c>
      <c r="T231" s="37">
        <v>16</v>
      </c>
      <c r="U231" s="37">
        <v>1.8043899999999999E-3</v>
      </c>
      <c r="V231" s="37">
        <v>-0.93703899999999996</v>
      </c>
      <c r="W231" s="37" t="s">
        <v>290</v>
      </c>
      <c r="X231" s="37" t="s">
        <v>290</v>
      </c>
      <c r="Y231" s="37" t="s">
        <v>291</v>
      </c>
    </row>
    <row r="232" spans="1:25" x14ac:dyDescent="0.3">
      <c r="A232" s="34">
        <v>25.218900000000001</v>
      </c>
      <c r="B232" s="34">
        <v>25.1493</v>
      </c>
      <c r="C232" s="34">
        <v>25.189699999999998</v>
      </c>
      <c r="D232" s="34">
        <v>25.178000000000001</v>
      </c>
      <c r="E232" s="37">
        <v>23.771599999999999</v>
      </c>
      <c r="F232" s="37">
        <v>24.7242</v>
      </c>
      <c r="G232" s="37" t="s">
        <v>41</v>
      </c>
      <c r="H232" s="37">
        <v>24.1997</v>
      </c>
      <c r="I232" s="37" t="s">
        <v>29</v>
      </c>
      <c r="J232" s="37">
        <v>4</v>
      </c>
      <c r="K232" s="37">
        <v>3</v>
      </c>
      <c r="L232" s="37">
        <v>2</v>
      </c>
      <c r="M232" s="37">
        <v>14</v>
      </c>
      <c r="N232" s="37">
        <v>11.9</v>
      </c>
      <c r="O232" s="37">
        <v>6.4</v>
      </c>
      <c r="P232" s="37">
        <v>36.000999999999998</v>
      </c>
      <c r="Q232" s="37">
        <v>0</v>
      </c>
      <c r="R232" s="37">
        <v>18.379000000000001</v>
      </c>
      <c r="S232" s="37">
        <v>204450000</v>
      </c>
      <c r="T232" s="37">
        <v>15</v>
      </c>
      <c r="U232" s="37">
        <v>9.1734699999999995E-3</v>
      </c>
      <c r="V232" s="37">
        <v>-0.95211199999999996</v>
      </c>
      <c r="W232" s="37" t="s">
        <v>2780</v>
      </c>
      <c r="X232" s="37" t="s">
        <v>2780</v>
      </c>
      <c r="Y232" s="37" t="s">
        <v>3931</v>
      </c>
    </row>
    <row r="233" spans="1:25" x14ac:dyDescent="0.3">
      <c r="A233" s="34">
        <v>27.906400000000001</v>
      </c>
      <c r="B233" s="34">
        <v>28.227799999999998</v>
      </c>
      <c r="C233" s="34">
        <v>29.357099999999999</v>
      </c>
      <c r="D233" s="34">
        <v>28.334599999999998</v>
      </c>
      <c r="E233" s="37">
        <v>27.811800000000002</v>
      </c>
      <c r="F233" s="37">
        <v>27.225100000000001</v>
      </c>
      <c r="G233" s="37">
        <v>27.798100000000002</v>
      </c>
      <c r="H233" s="37">
        <v>27.1663</v>
      </c>
      <c r="I233" s="37" t="s">
        <v>29</v>
      </c>
      <c r="J233" s="37">
        <v>21</v>
      </c>
      <c r="K233" s="37">
        <v>21</v>
      </c>
      <c r="L233" s="37">
        <v>21</v>
      </c>
      <c r="M233" s="37">
        <v>22</v>
      </c>
      <c r="N233" s="37">
        <v>22</v>
      </c>
      <c r="O233" s="37">
        <v>22</v>
      </c>
      <c r="P233" s="37">
        <v>153.35</v>
      </c>
      <c r="Q233" s="37">
        <v>0</v>
      </c>
      <c r="R233" s="37">
        <v>96.539000000000001</v>
      </c>
      <c r="S233" s="37">
        <v>2081900000</v>
      </c>
      <c r="T233" s="37">
        <v>71</v>
      </c>
      <c r="U233" s="37">
        <v>3.7672299999999999E-2</v>
      </c>
      <c r="V233" s="37">
        <v>-0.95614900000000003</v>
      </c>
      <c r="W233" s="37" t="s">
        <v>3663</v>
      </c>
      <c r="X233" s="37" t="s">
        <v>3663</v>
      </c>
      <c r="Y233" s="37" t="s">
        <v>3932</v>
      </c>
    </row>
    <row r="234" spans="1:25" x14ac:dyDescent="0.3">
      <c r="A234" s="34">
        <v>29.5093</v>
      </c>
      <c r="B234" s="34">
        <v>29.099399999999999</v>
      </c>
      <c r="C234" s="34">
        <v>29.032599999999999</v>
      </c>
      <c r="D234" s="34">
        <v>29.7806</v>
      </c>
      <c r="E234" s="37">
        <v>28.001000000000001</v>
      </c>
      <c r="F234" s="37">
        <v>28.804300000000001</v>
      </c>
      <c r="G234" s="37">
        <v>27.988199999999999</v>
      </c>
      <c r="H234" s="37">
        <v>28.774000000000001</v>
      </c>
      <c r="I234" s="37" t="s">
        <v>29</v>
      </c>
      <c r="J234" s="37">
        <v>18</v>
      </c>
      <c r="K234" s="37">
        <v>18</v>
      </c>
      <c r="L234" s="37">
        <v>18</v>
      </c>
      <c r="M234" s="37">
        <v>26.4</v>
      </c>
      <c r="N234" s="37">
        <v>26.4</v>
      </c>
      <c r="O234" s="37">
        <v>26.4</v>
      </c>
      <c r="P234" s="37">
        <v>75.698999999999998</v>
      </c>
      <c r="Q234" s="37">
        <v>0</v>
      </c>
      <c r="R234" s="37">
        <v>177.33</v>
      </c>
      <c r="S234" s="37">
        <v>4072600000</v>
      </c>
      <c r="T234" s="37">
        <v>61</v>
      </c>
      <c r="U234" s="37">
        <v>1.5846900000000001E-2</v>
      </c>
      <c r="V234" s="37">
        <v>-0.96358200000000005</v>
      </c>
      <c r="W234" s="37" t="s">
        <v>3037</v>
      </c>
      <c r="X234" s="37" t="s">
        <v>3037</v>
      </c>
      <c r="Y234" s="37" t="s">
        <v>3933</v>
      </c>
    </row>
    <row r="235" spans="1:25" x14ac:dyDescent="0.3">
      <c r="A235" s="34">
        <v>29.038399999999999</v>
      </c>
      <c r="B235" s="34">
        <v>29.3887</v>
      </c>
      <c r="C235" s="34">
        <v>29.441199999999998</v>
      </c>
      <c r="D235" s="34">
        <v>29.009799999999998</v>
      </c>
      <c r="E235" s="37">
        <v>28.294699999999999</v>
      </c>
      <c r="F235" s="37">
        <v>28.427700000000002</v>
      </c>
      <c r="G235" s="37">
        <v>28.006699999999999</v>
      </c>
      <c r="H235" s="37">
        <v>28.2897</v>
      </c>
      <c r="I235" s="37" t="s">
        <v>29</v>
      </c>
      <c r="J235" s="37">
        <v>4</v>
      </c>
      <c r="K235" s="37">
        <v>4</v>
      </c>
      <c r="L235" s="37">
        <v>4</v>
      </c>
      <c r="M235" s="37">
        <v>49.6</v>
      </c>
      <c r="N235" s="37">
        <v>49.6</v>
      </c>
      <c r="O235" s="37">
        <v>49.6</v>
      </c>
      <c r="P235" s="37">
        <v>11.473000000000001</v>
      </c>
      <c r="Q235" s="37">
        <v>0</v>
      </c>
      <c r="R235" s="37">
        <v>41.926000000000002</v>
      </c>
      <c r="S235" s="37">
        <v>3444000000</v>
      </c>
      <c r="T235" s="37">
        <v>30</v>
      </c>
      <c r="U235" s="37">
        <v>5.3644499999999998E-4</v>
      </c>
      <c r="V235" s="37">
        <v>-0.96478699999999995</v>
      </c>
      <c r="W235" s="37" t="s">
        <v>3274</v>
      </c>
      <c r="X235" s="37" t="s">
        <v>3274</v>
      </c>
      <c r="Y235" s="37" t="s">
        <v>3934</v>
      </c>
    </row>
    <row r="236" spans="1:25" x14ac:dyDescent="0.3">
      <c r="A236" s="34">
        <v>27.565300000000001</v>
      </c>
      <c r="B236" s="34">
        <v>27.1934</v>
      </c>
      <c r="C236" s="34">
        <v>28.238800000000001</v>
      </c>
      <c r="D236" s="34">
        <v>27.572299999999998</v>
      </c>
      <c r="E236" s="37">
        <v>26.051500000000001</v>
      </c>
      <c r="F236" s="37">
        <v>26.737500000000001</v>
      </c>
      <c r="G236" s="37">
        <v>27.060700000000001</v>
      </c>
      <c r="H236" s="37">
        <v>26.8203</v>
      </c>
      <c r="I236" s="37" t="s">
        <v>29</v>
      </c>
      <c r="J236" s="37">
        <v>10</v>
      </c>
      <c r="K236" s="37">
        <v>10</v>
      </c>
      <c r="L236" s="37">
        <v>10</v>
      </c>
      <c r="M236" s="37">
        <v>18.7</v>
      </c>
      <c r="N236" s="37">
        <v>18.7</v>
      </c>
      <c r="O236" s="37">
        <v>18.7</v>
      </c>
      <c r="P236" s="37">
        <v>75.001999999999995</v>
      </c>
      <c r="Q236" s="37">
        <v>0</v>
      </c>
      <c r="R236" s="37">
        <v>106.81</v>
      </c>
      <c r="S236" s="37">
        <v>1164700000</v>
      </c>
      <c r="T236" s="37">
        <v>41</v>
      </c>
      <c r="U236" s="37">
        <v>1.9164799999999999E-2</v>
      </c>
      <c r="V236" s="37">
        <v>-0.97493399999999997</v>
      </c>
      <c r="W236" s="37" t="s">
        <v>463</v>
      </c>
      <c r="X236" s="37" t="s">
        <v>463</v>
      </c>
      <c r="Y236" s="37" t="s">
        <v>464</v>
      </c>
    </row>
    <row r="237" spans="1:25" x14ac:dyDescent="0.3">
      <c r="A237" s="34">
        <v>30.472999999999999</v>
      </c>
      <c r="B237" s="34">
        <v>30.5077</v>
      </c>
      <c r="C237" s="34">
        <v>31.1968</v>
      </c>
      <c r="D237" s="34">
        <v>30.8611</v>
      </c>
      <c r="E237" s="37">
        <v>29.916599999999999</v>
      </c>
      <c r="F237" s="37">
        <v>29.8794</v>
      </c>
      <c r="G237" s="37">
        <v>29.731200000000001</v>
      </c>
      <c r="H237" s="37">
        <v>29.578600000000002</v>
      </c>
      <c r="I237" s="37" t="s">
        <v>29</v>
      </c>
      <c r="J237" s="37">
        <v>7</v>
      </c>
      <c r="K237" s="37">
        <v>7</v>
      </c>
      <c r="L237" s="37">
        <v>1</v>
      </c>
      <c r="M237" s="37">
        <v>43.4</v>
      </c>
      <c r="N237" s="37">
        <v>43.4</v>
      </c>
      <c r="O237" s="37">
        <v>16.3</v>
      </c>
      <c r="P237" s="37">
        <v>21.911000000000001</v>
      </c>
      <c r="Q237" s="37">
        <v>0</v>
      </c>
      <c r="R237" s="37">
        <v>52.63</v>
      </c>
      <c r="S237" s="37">
        <v>10035000000</v>
      </c>
      <c r="T237" s="37">
        <v>71</v>
      </c>
      <c r="U237" s="37">
        <v>1.8929699999999999E-3</v>
      </c>
      <c r="V237" s="37">
        <v>-0.98322100000000001</v>
      </c>
      <c r="W237" s="37" t="s">
        <v>3935</v>
      </c>
      <c r="X237" s="37" t="s">
        <v>113</v>
      </c>
      <c r="Y237" s="37" t="s">
        <v>114</v>
      </c>
    </row>
    <row r="238" spans="1:25" x14ac:dyDescent="0.3">
      <c r="A238" s="34">
        <v>28.4025</v>
      </c>
      <c r="B238" s="34">
        <v>28.1099</v>
      </c>
      <c r="C238" s="34">
        <v>27.937000000000001</v>
      </c>
      <c r="D238" s="34">
        <v>28.275300000000001</v>
      </c>
      <c r="E238" s="37">
        <v>26.993300000000001</v>
      </c>
      <c r="F238" s="37">
        <v>27.898700000000002</v>
      </c>
      <c r="G238" s="37">
        <v>26.395900000000001</v>
      </c>
      <c r="H238" s="37">
        <v>27.491</v>
      </c>
      <c r="I238" s="37" t="s">
        <v>29</v>
      </c>
      <c r="J238" s="37">
        <v>17</v>
      </c>
      <c r="K238" s="37">
        <v>17</v>
      </c>
      <c r="L238" s="37">
        <v>17</v>
      </c>
      <c r="M238" s="37">
        <v>47.6</v>
      </c>
      <c r="N238" s="37">
        <v>47.6</v>
      </c>
      <c r="O238" s="37">
        <v>47.6</v>
      </c>
      <c r="P238" s="37">
        <v>65.983999999999995</v>
      </c>
      <c r="Q238" s="37">
        <v>0</v>
      </c>
      <c r="R238" s="37">
        <v>92.331000000000003</v>
      </c>
      <c r="S238" s="37">
        <v>1752400000</v>
      </c>
      <c r="T238" s="37">
        <v>64</v>
      </c>
      <c r="U238" s="37">
        <v>2.7190099999999998E-2</v>
      </c>
      <c r="V238" s="37">
        <v>-0.98642700000000005</v>
      </c>
      <c r="W238" s="37" t="s">
        <v>2814</v>
      </c>
      <c r="X238" s="37" t="s">
        <v>2814</v>
      </c>
      <c r="Y238" s="37" t="s">
        <v>3936</v>
      </c>
    </row>
    <row r="239" spans="1:25" x14ac:dyDescent="0.3">
      <c r="A239" s="34">
        <v>33.995100000000001</v>
      </c>
      <c r="B239" s="34">
        <v>33.884999999999998</v>
      </c>
      <c r="C239" s="34">
        <v>34.377800000000001</v>
      </c>
      <c r="D239" s="34">
        <v>33.770000000000003</v>
      </c>
      <c r="E239" s="37">
        <v>32.914999999999999</v>
      </c>
      <c r="F239" s="37">
        <v>32.766599999999997</v>
      </c>
      <c r="G239" s="37">
        <v>33.804000000000002</v>
      </c>
      <c r="H239" s="37">
        <v>32.568399999999997</v>
      </c>
      <c r="I239" s="37" t="s">
        <v>29</v>
      </c>
      <c r="J239" s="37">
        <v>14</v>
      </c>
      <c r="K239" s="37">
        <v>14</v>
      </c>
      <c r="L239" s="37">
        <v>14</v>
      </c>
      <c r="M239" s="37">
        <v>24.1</v>
      </c>
      <c r="N239" s="37">
        <v>24.1</v>
      </c>
      <c r="O239" s="37">
        <v>24.1</v>
      </c>
      <c r="P239" s="37">
        <v>47.076000000000001</v>
      </c>
      <c r="Q239" s="37">
        <v>0</v>
      </c>
      <c r="R239" s="37">
        <v>252.36</v>
      </c>
      <c r="S239" s="37">
        <v>111610000000</v>
      </c>
      <c r="T239" s="37">
        <v>409</v>
      </c>
      <c r="U239" s="37">
        <v>1.6863300000000001E-2</v>
      </c>
      <c r="V239" s="37">
        <v>-0.99351100000000003</v>
      </c>
      <c r="W239" s="37" t="s">
        <v>976</v>
      </c>
      <c r="X239" s="37" t="s">
        <v>976</v>
      </c>
      <c r="Y239" s="37" t="s">
        <v>977</v>
      </c>
    </row>
    <row r="240" spans="1:25" x14ac:dyDescent="0.3">
      <c r="A240" s="34">
        <v>26.8734</v>
      </c>
      <c r="B240" s="34">
        <v>26.742000000000001</v>
      </c>
      <c r="C240" s="34">
        <v>26.652699999999999</v>
      </c>
      <c r="D240" s="34">
        <v>27.559000000000001</v>
      </c>
      <c r="E240" s="37">
        <v>25.4604</v>
      </c>
      <c r="F240" s="37">
        <v>26.136700000000001</v>
      </c>
      <c r="G240" s="37">
        <v>25.881900000000002</v>
      </c>
      <c r="H240" s="37">
        <v>26.347300000000001</v>
      </c>
      <c r="I240" s="37" t="s">
        <v>29</v>
      </c>
      <c r="J240" s="37">
        <v>4</v>
      </c>
      <c r="K240" s="37">
        <v>4</v>
      </c>
      <c r="L240" s="37">
        <v>4</v>
      </c>
      <c r="M240" s="37">
        <v>33.6</v>
      </c>
      <c r="N240" s="37">
        <v>33.6</v>
      </c>
      <c r="O240" s="37">
        <v>33.6</v>
      </c>
      <c r="P240" s="37">
        <v>12.491</v>
      </c>
      <c r="Q240" s="37">
        <v>0</v>
      </c>
      <c r="R240" s="37">
        <v>10.629</v>
      </c>
      <c r="S240" s="37">
        <v>733510000</v>
      </c>
      <c r="T240" s="37">
        <v>15</v>
      </c>
      <c r="U240" s="37">
        <v>1.1869299999999999E-2</v>
      </c>
      <c r="V240" s="37">
        <v>-1.00023</v>
      </c>
      <c r="W240" s="37" t="s">
        <v>3326</v>
      </c>
      <c r="X240" s="37" t="s">
        <v>3326</v>
      </c>
      <c r="Y240" s="37" t="s">
        <v>3937</v>
      </c>
    </row>
    <row r="241" spans="1:25" x14ac:dyDescent="0.3">
      <c r="A241" s="34">
        <v>27.918900000000001</v>
      </c>
      <c r="B241" s="34">
        <v>27.9802</v>
      </c>
      <c r="C241" s="34">
        <v>28.053799999999999</v>
      </c>
      <c r="D241" s="34">
        <v>28.078399999999998</v>
      </c>
      <c r="E241" s="37">
        <v>26.604700000000001</v>
      </c>
      <c r="F241" s="37">
        <v>27.309000000000001</v>
      </c>
      <c r="G241" s="37">
        <v>26.657</v>
      </c>
      <c r="H241" s="37">
        <v>27.436</v>
      </c>
      <c r="I241" s="37" t="s">
        <v>29</v>
      </c>
      <c r="J241" s="37">
        <v>4</v>
      </c>
      <c r="K241" s="37">
        <v>4</v>
      </c>
      <c r="L241" s="37">
        <v>4</v>
      </c>
      <c r="M241" s="37">
        <v>30.7</v>
      </c>
      <c r="N241" s="37">
        <v>30.7</v>
      </c>
      <c r="O241" s="37">
        <v>30.7</v>
      </c>
      <c r="P241" s="37">
        <v>17.783000000000001</v>
      </c>
      <c r="Q241" s="37">
        <v>0</v>
      </c>
      <c r="R241" s="37">
        <v>16.178999999999998</v>
      </c>
      <c r="S241" s="37">
        <v>1494300000</v>
      </c>
      <c r="T241" s="37">
        <v>26</v>
      </c>
      <c r="U241" s="37">
        <v>3.7079399999999998E-3</v>
      </c>
      <c r="V241" s="37">
        <v>-1.00617</v>
      </c>
      <c r="W241" s="37" t="s">
        <v>3526</v>
      </c>
      <c r="X241" s="37" t="s">
        <v>3526</v>
      </c>
      <c r="Y241" s="37" t="s">
        <v>3938</v>
      </c>
    </row>
    <row r="242" spans="1:25" x14ac:dyDescent="0.3">
      <c r="A242" s="34">
        <v>25.1919</v>
      </c>
      <c r="B242" s="34">
        <v>25.2469</v>
      </c>
      <c r="C242" s="34">
        <v>25.047699999999999</v>
      </c>
      <c r="D242" s="34">
        <v>26.005600000000001</v>
      </c>
      <c r="E242" s="37">
        <v>24.4495</v>
      </c>
      <c r="F242" s="37">
        <v>24.9528</v>
      </c>
      <c r="G242" s="37">
        <v>23.761600000000001</v>
      </c>
      <c r="H242" s="37">
        <v>24.273700000000002</v>
      </c>
      <c r="I242" s="37" t="s">
        <v>29</v>
      </c>
      <c r="J242" s="37">
        <v>4</v>
      </c>
      <c r="K242" s="37">
        <v>4</v>
      </c>
      <c r="L242" s="37">
        <v>4</v>
      </c>
      <c r="M242" s="37">
        <v>27.7</v>
      </c>
      <c r="N242" s="37">
        <v>27.7</v>
      </c>
      <c r="O242" s="37">
        <v>27.7</v>
      </c>
      <c r="P242" s="37">
        <v>13.36</v>
      </c>
      <c r="Q242" s="37">
        <v>0</v>
      </c>
      <c r="R242" s="37">
        <v>19.202000000000002</v>
      </c>
      <c r="S242" s="37">
        <v>242340000</v>
      </c>
      <c r="T242" s="37">
        <v>20</v>
      </c>
      <c r="U242" s="37">
        <v>2.1008800000000001E-2</v>
      </c>
      <c r="V242" s="37">
        <v>-1.0136000000000001</v>
      </c>
      <c r="W242" s="37" t="s">
        <v>3010</v>
      </c>
      <c r="X242" s="37" t="s">
        <v>3010</v>
      </c>
      <c r="Y242" s="37" t="s">
        <v>3939</v>
      </c>
    </row>
    <row r="243" spans="1:25" x14ac:dyDescent="0.3">
      <c r="A243" s="34">
        <v>32.5426</v>
      </c>
      <c r="B243" s="34">
        <v>32.210799999999999</v>
      </c>
      <c r="C243" s="34">
        <v>32.305999999999997</v>
      </c>
      <c r="D243" s="34">
        <v>32.4405</v>
      </c>
      <c r="E243" s="37">
        <v>31.206299999999999</v>
      </c>
      <c r="F243" s="37">
        <v>31.529399999999999</v>
      </c>
      <c r="G243" s="37">
        <v>31.1388</v>
      </c>
      <c r="H243" s="37">
        <v>31.500800000000002</v>
      </c>
      <c r="I243" s="37" t="s">
        <v>29</v>
      </c>
      <c r="J243" s="37">
        <v>5</v>
      </c>
      <c r="K243" s="37">
        <v>5</v>
      </c>
      <c r="L243" s="37">
        <v>5</v>
      </c>
      <c r="M243" s="37">
        <v>36.299999999999997</v>
      </c>
      <c r="N243" s="37">
        <v>36.299999999999997</v>
      </c>
      <c r="O243" s="37">
        <v>36.299999999999997</v>
      </c>
      <c r="P243" s="37">
        <v>13.865</v>
      </c>
      <c r="Q243" s="37">
        <v>0</v>
      </c>
      <c r="R243" s="37">
        <v>64.867999999999995</v>
      </c>
      <c r="S243" s="37">
        <v>30957000000</v>
      </c>
      <c r="T243" s="37">
        <v>70</v>
      </c>
      <c r="U243" s="37">
        <v>1.6302299999999999E-4</v>
      </c>
      <c r="V243" s="37">
        <v>-1.0311600000000001</v>
      </c>
      <c r="W243" s="37" t="s">
        <v>3940</v>
      </c>
      <c r="X243" s="37" t="s">
        <v>3941</v>
      </c>
      <c r="Y243" s="37" t="s">
        <v>116</v>
      </c>
    </row>
    <row r="244" spans="1:25" x14ac:dyDescent="0.3">
      <c r="A244" s="34">
        <v>28.3384</v>
      </c>
      <c r="B244" s="34">
        <v>27.3888</v>
      </c>
      <c r="C244" s="34">
        <v>28.043199999999999</v>
      </c>
      <c r="D244" s="34">
        <v>27.594200000000001</v>
      </c>
      <c r="E244" s="37">
        <v>26.722300000000001</v>
      </c>
      <c r="F244" s="37">
        <v>26.240100000000002</v>
      </c>
      <c r="G244" s="37">
        <v>27.759699999999999</v>
      </c>
      <c r="H244" s="37">
        <v>26.484100000000002</v>
      </c>
      <c r="I244" s="37" t="s">
        <v>29</v>
      </c>
      <c r="J244" s="37">
        <v>3</v>
      </c>
      <c r="K244" s="37">
        <v>3</v>
      </c>
      <c r="L244" s="37">
        <v>3</v>
      </c>
      <c r="M244" s="37">
        <v>13</v>
      </c>
      <c r="N244" s="37">
        <v>13</v>
      </c>
      <c r="O244" s="37">
        <v>13</v>
      </c>
      <c r="P244" s="37">
        <v>25.1</v>
      </c>
      <c r="Q244" s="37">
        <v>0</v>
      </c>
      <c r="R244" s="37">
        <v>31.297999999999998</v>
      </c>
      <c r="S244" s="37">
        <v>1345700000</v>
      </c>
      <c r="T244" s="37">
        <v>21</v>
      </c>
      <c r="U244" s="37">
        <v>3.9759999999999997E-2</v>
      </c>
      <c r="V244" s="37">
        <v>-1.0395700000000001</v>
      </c>
      <c r="W244" s="37" t="s">
        <v>392</v>
      </c>
      <c r="X244" s="37" t="s">
        <v>392</v>
      </c>
      <c r="Y244" s="37" t="s">
        <v>393</v>
      </c>
    </row>
    <row r="245" spans="1:25" x14ac:dyDescent="0.3">
      <c r="A245" s="34">
        <v>30.976400000000002</v>
      </c>
      <c r="B245" s="34">
        <v>30.845600000000001</v>
      </c>
      <c r="C245" s="34">
        <v>30.403199999999998</v>
      </c>
      <c r="D245" s="34">
        <v>31.258600000000001</v>
      </c>
      <c r="E245" s="37">
        <v>29.803799999999999</v>
      </c>
      <c r="F245" s="37">
        <v>30.2026</v>
      </c>
      <c r="G245" s="37">
        <v>29.1311</v>
      </c>
      <c r="H245" s="37">
        <v>30.169599999999999</v>
      </c>
      <c r="I245" s="37" t="s">
        <v>29</v>
      </c>
      <c r="J245" s="37">
        <v>11</v>
      </c>
      <c r="K245" s="37">
        <v>11</v>
      </c>
      <c r="L245" s="37">
        <v>11</v>
      </c>
      <c r="M245" s="37">
        <v>45.3</v>
      </c>
      <c r="N245" s="37">
        <v>45.3</v>
      </c>
      <c r="O245" s="37">
        <v>45.3</v>
      </c>
      <c r="P245" s="37">
        <v>34.814</v>
      </c>
      <c r="Q245" s="37">
        <v>0</v>
      </c>
      <c r="R245" s="37">
        <v>166.4</v>
      </c>
      <c r="S245" s="37">
        <v>11296000000</v>
      </c>
      <c r="T245" s="37">
        <v>76</v>
      </c>
      <c r="U245" s="37">
        <v>1.4288800000000001E-2</v>
      </c>
      <c r="V245" s="37">
        <v>-1.04419</v>
      </c>
      <c r="W245" s="37" t="s">
        <v>82</v>
      </c>
      <c r="X245" s="37" t="s">
        <v>82</v>
      </c>
      <c r="Y245" s="37" t="s">
        <v>83</v>
      </c>
    </row>
    <row r="246" spans="1:25" x14ac:dyDescent="0.3">
      <c r="A246" s="34">
        <v>29.8767</v>
      </c>
      <c r="B246" s="34">
        <v>29.763999999999999</v>
      </c>
      <c r="C246" s="34">
        <v>29.834900000000001</v>
      </c>
      <c r="D246" s="34">
        <v>29.939299999999999</v>
      </c>
      <c r="E246" s="37">
        <v>28.559200000000001</v>
      </c>
      <c r="F246" s="37">
        <v>29.419499999999999</v>
      </c>
      <c r="G246" s="37">
        <v>28.339300000000001</v>
      </c>
      <c r="H246" s="37">
        <v>28.900099999999998</v>
      </c>
      <c r="I246" s="37" t="s">
        <v>29</v>
      </c>
      <c r="J246" s="37">
        <v>30</v>
      </c>
      <c r="K246" s="37">
        <v>30</v>
      </c>
      <c r="L246" s="37">
        <v>30</v>
      </c>
      <c r="M246" s="37">
        <v>55.1</v>
      </c>
      <c r="N246" s="37">
        <v>55.1</v>
      </c>
      <c r="O246" s="37">
        <v>55.1</v>
      </c>
      <c r="P246" s="37">
        <v>80.222999999999999</v>
      </c>
      <c r="Q246" s="37">
        <v>0</v>
      </c>
      <c r="R246" s="37">
        <v>323.31</v>
      </c>
      <c r="S246" s="37">
        <v>5234200000</v>
      </c>
      <c r="T246" s="37">
        <v>140</v>
      </c>
      <c r="U246" s="37">
        <v>4.5338100000000001E-3</v>
      </c>
      <c r="V246" s="37">
        <v>-1.04922</v>
      </c>
      <c r="W246" s="37" t="s">
        <v>3014</v>
      </c>
      <c r="X246" s="37" t="s">
        <v>3014</v>
      </c>
      <c r="Y246" s="37" t="s">
        <v>3942</v>
      </c>
    </row>
    <row r="247" spans="1:25" x14ac:dyDescent="0.3">
      <c r="A247" s="34">
        <v>26.146899999999999</v>
      </c>
      <c r="B247" s="34">
        <v>26.255400000000002</v>
      </c>
      <c r="C247" s="34">
        <v>26.962299999999999</v>
      </c>
      <c r="D247" s="34">
        <v>26.340499999999999</v>
      </c>
      <c r="E247" s="37">
        <v>25.364100000000001</v>
      </c>
      <c r="F247" s="37">
        <v>25.210799999999999</v>
      </c>
      <c r="G247" s="37">
        <v>26.05</v>
      </c>
      <c r="H247" s="37">
        <v>24.860299999999999</v>
      </c>
      <c r="I247" s="37" t="s">
        <v>29</v>
      </c>
      <c r="J247" s="37">
        <v>5</v>
      </c>
      <c r="K247" s="37">
        <v>5</v>
      </c>
      <c r="L247" s="37">
        <v>5</v>
      </c>
      <c r="M247" s="37">
        <v>19</v>
      </c>
      <c r="N247" s="37">
        <v>19</v>
      </c>
      <c r="O247" s="37">
        <v>19</v>
      </c>
      <c r="P247" s="37">
        <v>30.879000000000001</v>
      </c>
      <c r="Q247" s="37">
        <v>0</v>
      </c>
      <c r="R247" s="37">
        <v>24.364000000000001</v>
      </c>
      <c r="S247" s="37">
        <v>486570000</v>
      </c>
      <c r="T247" s="37">
        <v>26</v>
      </c>
      <c r="U247" s="37">
        <v>1.43451E-2</v>
      </c>
      <c r="V247" s="37">
        <v>-1.0549900000000001</v>
      </c>
      <c r="W247" s="37" t="s">
        <v>718</v>
      </c>
      <c r="X247" s="37" t="s">
        <v>718</v>
      </c>
      <c r="Y247" s="37" t="s">
        <v>719</v>
      </c>
    </row>
    <row r="248" spans="1:25" x14ac:dyDescent="0.3">
      <c r="A248" s="34">
        <v>26.193300000000001</v>
      </c>
      <c r="B248" s="34">
        <v>26.452200000000001</v>
      </c>
      <c r="C248" s="34">
        <v>26.091000000000001</v>
      </c>
      <c r="D248" s="34">
        <v>26.130800000000001</v>
      </c>
      <c r="E248" s="37">
        <v>25.1297</v>
      </c>
      <c r="F248" s="37">
        <v>24.9604</v>
      </c>
      <c r="G248" s="37" t="s">
        <v>41</v>
      </c>
      <c r="H248" s="37">
        <v>25.387499999999999</v>
      </c>
      <c r="I248" s="37" t="s">
        <v>29</v>
      </c>
      <c r="J248" s="37">
        <v>7</v>
      </c>
      <c r="K248" s="37">
        <v>7</v>
      </c>
      <c r="L248" s="37">
        <v>7</v>
      </c>
      <c r="M248" s="37">
        <v>41.7</v>
      </c>
      <c r="N248" s="37">
        <v>41.7</v>
      </c>
      <c r="O248" s="37">
        <v>41.7</v>
      </c>
      <c r="P248" s="37">
        <v>31.318000000000001</v>
      </c>
      <c r="Q248" s="37">
        <v>0</v>
      </c>
      <c r="R248" s="37">
        <v>22.518000000000001</v>
      </c>
      <c r="S248" s="37">
        <v>390100000</v>
      </c>
      <c r="T248" s="37">
        <v>20</v>
      </c>
      <c r="U248" s="37">
        <v>6.77759E-4</v>
      </c>
      <c r="V248" s="37">
        <v>-1.05762</v>
      </c>
      <c r="W248" s="37" t="s">
        <v>3146</v>
      </c>
      <c r="X248" s="37" t="s">
        <v>3146</v>
      </c>
      <c r="Y248" s="37" t="s">
        <v>3943</v>
      </c>
    </row>
    <row r="249" spans="1:25" x14ac:dyDescent="0.3">
      <c r="A249" s="34">
        <v>25.421800000000001</v>
      </c>
      <c r="B249" s="34">
        <v>25.758800000000001</v>
      </c>
      <c r="C249" s="34">
        <v>24.519100000000002</v>
      </c>
      <c r="D249" s="34">
        <v>25.128599999999999</v>
      </c>
      <c r="E249" s="37" t="s">
        <v>41</v>
      </c>
      <c r="F249" s="37">
        <v>24.400600000000001</v>
      </c>
      <c r="G249" s="37">
        <v>23.931999999999999</v>
      </c>
      <c r="H249" s="37">
        <v>24.105</v>
      </c>
      <c r="I249" s="37" t="s">
        <v>29</v>
      </c>
      <c r="J249" s="37">
        <v>3</v>
      </c>
      <c r="K249" s="37">
        <v>3</v>
      </c>
      <c r="L249" s="37">
        <v>3</v>
      </c>
      <c r="M249" s="37">
        <v>21.6</v>
      </c>
      <c r="N249" s="37">
        <v>21.6</v>
      </c>
      <c r="O249" s="37">
        <v>21.6</v>
      </c>
      <c r="P249" s="37">
        <v>27.442</v>
      </c>
      <c r="Q249" s="37">
        <v>0</v>
      </c>
      <c r="R249" s="37">
        <v>26.302</v>
      </c>
      <c r="S249" s="37">
        <v>214370000</v>
      </c>
      <c r="T249" s="37">
        <v>18</v>
      </c>
      <c r="U249" s="37">
        <v>2.3980399999999999E-2</v>
      </c>
      <c r="V249" s="37">
        <v>-1.06118</v>
      </c>
      <c r="W249" s="37" t="s">
        <v>3356</v>
      </c>
      <c r="X249" s="37" t="s">
        <v>3356</v>
      </c>
      <c r="Y249" s="37" t="s">
        <v>3944</v>
      </c>
    </row>
    <row r="250" spans="1:25" x14ac:dyDescent="0.3">
      <c r="A250" s="34">
        <v>27.921099999999999</v>
      </c>
      <c r="B250" s="34">
        <v>27.822700000000001</v>
      </c>
      <c r="C250" s="34">
        <v>27.556999999999999</v>
      </c>
      <c r="D250" s="34">
        <v>28.0017</v>
      </c>
      <c r="E250" s="37">
        <v>26.4359</v>
      </c>
      <c r="F250" s="37">
        <v>27.325199999999999</v>
      </c>
      <c r="G250" s="37">
        <v>26.311800000000002</v>
      </c>
      <c r="H250" s="37">
        <v>26.8978</v>
      </c>
      <c r="I250" s="37" t="s">
        <v>29</v>
      </c>
      <c r="J250" s="37">
        <v>18</v>
      </c>
      <c r="K250" s="37">
        <v>18</v>
      </c>
      <c r="L250" s="37">
        <v>18</v>
      </c>
      <c r="M250" s="37">
        <v>22.1</v>
      </c>
      <c r="N250" s="37">
        <v>22.1</v>
      </c>
      <c r="O250" s="37">
        <v>22.1</v>
      </c>
      <c r="P250" s="37">
        <v>113.11</v>
      </c>
      <c r="Q250" s="37">
        <v>0</v>
      </c>
      <c r="R250" s="37">
        <v>220.16</v>
      </c>
      <c r="S250" s="37">
        <v>1326800000</v>
      </c>
      <c r="T250" s="37">
        <v>53</v>
      </c>
      <c r="U250" s="37">
        <v>5.0034700000000003E-3</v>
      </c>
      <c r="V250" s="37">
        <v>-1.08297</v>
      </c>
      <c r="W250" s="37" t="s">
        <v>3454</v>
      </c>
      <c r="X250" s="37" t="s">
        <v>3454</v>
      </c>
      <c r="Y250" s="37" t="s">
        <v>3945</v>
      </c>
    </row>
    <row r="251" spans="1:25" x14ac:dyDescent="0.3">
      <c r="A251" s="34">
        <v>27.842400000000001</v>
      </c>
      <c r="B251" s="34">
        <v>27.7867</v>
      </c>
      <c r="C251" s="34">
        <v>28.561499999999999</v>
      </c>
      <c r="D251" s="34">
        <v>28.0351</v>
      </c>
      <c r="E251" s="37">
        <v>27.008400000000002</v>
      </c>
      <c r="F251" s="37">
        <v>26.1357</v>
      </c>
      <c r="G251" s="37">
        <v>27.916699999999999</v>
      </c>
      <c r="H251" s="37">
        <v>26.7881</v>
      </c>
      <c r="I251" s="37" t="s">
        <v>29</v>
      </c>
      <c r="J251" s="37">
        <v>12</v>
      </c>
      <c r="K251" s="37">
        <v>12</v>
      </c>
      <c r="L251" s="37">
        <v>12</v>
      </c>
      <c r="M251" s="37">
        <v>20.399999999999999</v>
      </c>
      <c r="N251" s="37">
        <v>20.399999999999999</v>
      </c>
      <c r="O251" s="37">
        <v>20.399999999999999</v>
      </c>
      <c r="P251" s="37">
        <v>67.623999999999995</v>
      </c>
      <c r="Q251" s="37">
        <v>0</v>
      </c>
      <c r="R251" s="37">
        <v>83.742000000000004</v>
      </c>
      <c r="S251" s="37">
        <v>1480700000</v>
      </c>
      <c r="T251" s="37">
        <v>47</v>
      </c>
      <c r="U251" s="37">
        <v>3.6544300000000002E-2</v>
      </c>
      <c r="V251" s="37">
        <v>-1.0942000000000001</v>
      </c>
      <c r="W251" s="37" t="s">
        <v>1073</v>
      </c>
      <c r="X251" s="37" t="s">
        <v>1073</v>
      </c>
      <c r="Y251" s="37" t="s">
        <v>1074</v>
      </c>
    </row>
    <row r="252" spans="1:25" x14ac:dyDescent="0.3">
      <c r="A252" s="34">
        <v>27.253299999999999</v>
      </c>
      <c r="B252" s="34">
        <v>27.2087</v>
      </c>
      <c r="C252" s="34">
        <v>28.068000000000001</v>
      </c>
      <c r="D252" s="34">
        <v>27.533200000000001</v>
      </c>
      <c r="E252" s="37">
        <v>26.304300000000001</v>
      </c>
      <c r="F252" s="37">
        <v>26.235600000000002</v>
      </c>
      <c r="G252" s="37">
        <v>26.182200000000002</v>
      </c>
      <c r="H252" s="37">
        <v>26.961600000000001</v>
      </c>
      <c r="I252" s="37" t="s">
        <v>29</v>
      </c>
      <c r="J252" s="37">
        <v>8</v>
      </c>
      <c r="K252" s="37">
        <v>8</v>
      </c>
      <c r="L252" s="37">
        <v>8</v>
      </c>
      <c r="M252" s="37">
        <v>8.5</v>
      </c>
      <c r="N252" s="37">
        <v>8.5</v>
      </c>
      <c r="O252" s="37">
        <v>8.5</v>
      </c>
      <c r="P252" s="37">
        <v>90.403000000000006</v>
      </c>
      <c r="Q252" s="37">
        <v>0</v>
      </c>
      <c r="R252" s="37">
        <v>26.382999999999999</v>
      </c>
      <c r="S252" s="37">
        <v>1016300000</v>
      </c>
      <c r="T252" s="37">
        <v>40</v>
      </c>
      <c r="U252" s="37">
        <v>6.5278300000000001E-3</v>
      </c>
      <c r="V252" s="37">
        <v>-1.0948899999999999</v>
      </c>
      <c r="W252" s="37" t="s">
        <v>1063</v>
      </c>
      <c r="X252" s="37" t="s">
        <v>1063</v>
      </c>
      <c r="Y252" s="37" t="s">
        <v>1064</v>
      </c>
    </row>
    <row r="253" spans="1:25" x14ac:dyDescent="0.3">
      <c r="A253" s="34">
        <v>29.4908</v>
      </c>
      <c r="B253" s="34">
        <v>29.2301</v>
      </c>
      <c r="C253" s="34">
        <v>28.999400000000001</v>
      </c>
      <c r="D253" s="34">
        <v>29.706199999999999</v>
      </c>
      <c r="E253" s="37">
        <v>28.097899999999999</v>
      </c>
      <c r="F253" s="37">
        <v>28.778600000000001</v>
      </c>
      <c r="G253" s="37">
        <v>27.4679</v>
      </c>
      <c r="H253" s="37">
        <v>28.7026</v>
      </c>
      <c r="I253" s="37" t="s">
        <v>29</v>
      </c>
      <c r="J253" s="37">
        <v>11</v>
      </c>
      <c r="K253" s="37">
        <v>11</v>
      </c>
      <c r="L253" s="37">
        <v>11</v>
      </c>
      <c r="M253" s="37">
        <v>45.1</v>
      </c>
      <c r="N253" s="37">
        <v>45.1</v>
      </c>
      <c r="O253" s="37">
        <v>45.1</v>
      </c>
      <c r="P253" s="37">
        <v>28.225999999999999</v>
      </c>
      <c r="Q253" s="37">
        <v>0</v>
      </c>
      <c r="R253" s="37">
        <v>150.04</v>
      </c>
      <c r="S253" s="37">
        <v>3896100000</v>
      </c>
      <c r="T253" s="37">
        <v>83</v>
      </c>
      <c r="U253" s="37">
        <v>1.8533299999999999E-2</v>
      </c>
      <c r="V253" s="37">
        <v>-1.0949</v>
      </c>
      <c r="W253" s="37" t="s">
        <v>2873</v>
      </c>
      <c r="X253" s="37" t="s">
        <v>2873</v>
      </c>
      <c r="Y253" s="37" t="s">
        <v>3946</v>
      </c>
    </row>
    <row r="254" spans="1:25" x14ac:dyDescent="0.3">
      <c r="A254" s="34">
        <v>29.7361</v>
      </c>
      <c r="B254" s="34">
        <v>29.2361</v>
      </c>
      <c r="C254" s="34">
        <v>30.060199999999998</v>
      </c>
      <c r="D254" s="34">
        <v>29.546199999999999</v>
      </c>
      <c r="E254" s="37">
        <v>28.525400000000001</v>
      </c>
      <c r="F254" s="37">
        <v>28.724699999999999</v>
      </c>
      <c r="G254" s="37">
        <v>28.3155</v>
      </c>
      <c r="H254" s="37">
        <v>28.5822</v>
      </c>
      <c r="I254" s="37" t="s">
        <v>29</v>
      </c>
      <c r="J254" s="37">
        <v>16</v>
      </c>
      <c r="K254" s="37">
        <v>16</v>
      </c>
      <c r="L254" s="37">
        <v>16</v>
      </c>
      <c r="M254" s="37">
        <v>35</v>
      </c>
      <c r="N254" s="37">
        <v>35</v>
      </c>
      <c r="O254" s="37">
        <v>35</v>
      </c>
      <c r="P254" s="37">
        <v>79.003</v>
      </c>
      <c r="Q254" s="37">
        <v>0</v>
      </c>
      <c r="R254" s="37">
        <v>185.95</v>
      </c>
      <c r="S254" s="37">
        <v>4592600000</v>
      </c>
      <c r="T254" s="37">
        <v>90</v>
      </c>
      <c r="U254" s="37">
        <v>1.1961599999999999E-3</v>
      </c>
      <c r="V254" s="37">
        <v>-1.1076999999999999</v>
      </c>
      <c r="W254" s="37" t="s">
        <v>215</v>
      </c>
      <c r="X254" s="37" t="s">
        <v>215</v>
      </c>
      <c r="Y254" s="37" t="s">
        <v>216</v>
      </c>
    </row>
    <row r="255" spans="1:25" x14ac:dyDescent="0.3">
      <c r="A255" s="34">
        <v>29.2059</v>
      </c>
      <c r="B255" s="34">
        <v>29.156199999999998</v>
      </c>
      <c r="C255" s="34">
        <v>29.976600000000001</v>
      </c>
      <c r="D255" s="34">
        <v>29.016500000000001</v>
      </c>
      <c r="E255" s="37">
        <v>28.171199999999999</v>
      </c>
      <c r="F255" s="37">
        <v>28.2698</v>
      </c>
      <c r="G255" s="37">
        <v>28.5261</v>
      </c>
      <c r="H255" s="37">
        <v>27.953199999999999</v>
      </c>
      <c r="I255" s="37" t="s">
        <v>29</v>
      </c>
      <c r="J255" s="37">
        <v>17</v>
      </c>
      <c r="K255" s="37">
        <v>17</v>
      </c>
      <c r="L255" s="37">
        <v>17</v>
      </c>
      <c r="M255" s="37">
        <v>9.3000000000000007</v>
      </c>
      <c r="N255" s="37">
        <v>9.3000000000000007</v>
      </c>
      <c r="O255" s="37">
        <v>9.3000000000000007</v>
      </c>
      <c r="P255" s="37">
        <v>256.72000000000003</v>
      </c>
      <c r="Q255" s="37">
        <v>0</v>
      </c>
      <c r="R255" s="37">
        <v>128.16999999999999</v>
      </c>
      <c r="S255" s="37">
        <v>3607900000</v>
      </c>
      <c r="T255" s="37">
        <v>73</v>
      </c>
      <c r="U255" s="37">
        <v>4.1385500000000004E-3</v>
      </c>
      <c r="V255" s="37">
        <v>-1.10876</v>
      </c>
      <c r="W255" s="37" t="s">
        <v>440</v>
      </c>
      <c r="X255" s="37" t="s">
        <v>440</v>
      </c>
      <c r="Y255" s="37" t="s">
        <v>91</v>
      </c>
    </row>
    <row r="256" spans="1:25" x14ac:dyDescent="0.3">
      <c r="A256" s="34">
        <v>25.701699999999999</v>
      </c>
      <c r="B256" s="34">
        <v>25.5672</v>
      </c>
      <c r="C256" s="34">
        <v>25.850200000000001</v>
      </c>
      <c r="D256" s="34">
        <v>25.715599999999998</v>
      </c>
      <c r="E256" s="37">
        <v>24.462399999999999</v>
      </c>
      <c r="F256" s="37">
        <v>24.722799999999999</v>
      </c>
      <c r="G256" s="37" t="s">
        <v>41</v>
      </c>
      <c r="H256" s="37" t="s">
        <v>41</v>
      </c>
      <c r="I256" s="37" t="s">
        <v>29</v>
      </c>
      <c r="J256" s="37">
        <v>3</v>
      </c>
      <c r="K256" s="37">
        <v>3</v>
      </c>
      <c r="L256" s="37">
        <v>3</v>
      </c>
      <c r="M256" s="37">
        <v>62.9</v>
      </c>
      <c r="N256" s="37">
        <v>62.9</v>
      </c>
      <c r="O256" s="37">
        <v>62.9</v>
      </c>
      <c r="P256" s="37">
        <v>10.179</v>
      </c>
      <c r="Q256" s="37">
        <v>0</v>
      </c>
      <c r="R256" s="37">
        <v>21.212</v>
      </c>
      <c r="S256" s="37">
        <v>249020000</v>
      </c>
      <c r="T256" s="37">
        <v>9</v>
      </c>
      <c r="U256" s="37">
        <v>6.9322899999999996E-4</v>
      </c>
      <c r="V256" s="37">
        <v>-1.1160699999999999</v>
      </c>
      <c r="W256" s="37" t="s">
        <v>3077</v>
      </c>
      <c r="X256" s="37" t="s">
        <v>3077</v>
      </c>
      <c r="Y256" s="37" t="s">
        <v>3947</v>
      </c>
    </row>
    <row r="257" spans="1:25" x14ac:dyDescent="0.3">
      <c r="A257" s="34">
        <v>26.693100000000001</v>
      </c>
      <c r="B257" s="34">
        <v>26.0489</v>
      </c>
      <c r="C257" s="34">
        <v>26.715800000000002</v>
      </c>
      <c r="D257" s="34">
        <v>26.421800000000001</v>
      </c>
      <c r="E257" s="37">
        <v>25.352399999999999</v>
      </c>
      <c r="F257" s="37">
        <v>25.159199999999998</v>
      </c>
      <c r="G257" s="37">
        <v>25.631900000000002</v>
      </c>
      <c r="H257" s="37">
        <v>25.225100000000001</v>
      </c>
      <c r="I257" s="37" t="s">
        <v>29</v>
      </c>
      <c r="J257" s="37">
        <v>6</v>
      </c>
      <c r="K257" s="37">
        <v>6</v>
      </c>
      <c r="L257" s="37">
        <v>6</v>
      </c>
      <c r="M257" s="37">
        <v>7.9</v>
      </c>
      <c r="N257" s="37">
        <v>7.9</v>
      </c>
      <c r="O257" s="37">
        <v>7.9</v>
      </c>
      <c r="P257" s="37">
        <v>120.39</v>
      </c>
      <c r="Q257" s="37">
        <v>0</v>
      </c>
      <c r="R257" s="37">
        <v>63.363999999999997</v>
      </c>
      <c r="S257" s="37">
        <v>506130000</v>
      </c>
      <c r="T257" s="37">
        <v>29</v>
      </c>
      <c r="U257" s="37">
        <v>9.4753800000000005E-4</v>
      </c>
      <c r="V257" s="37">
        <v>-1.1277600000000001</v>
      </c>
      <c r="W257" s="37" t="s">
        <v>3473</v>
      </c>
      <c r="X257" s="37" t="s">
        <v>3473</v>
      </c>
      <c r="Y257" s="37" t="s">
        <v>3948</v>
      </c>
    </row>
    <row r="258" spans="1:25" x14ac:dyDescent="0.3">
      <c r="A258" s="34">
        <v>28.152000000000001</v>
      </c>
      <c r="B258" s="34">
        <v>28.358899999999998</v>
      </c>
      <c r="C258" s="34">
        <v>28.618600000000001</v>
      </c>
      <c r="D258" s="34">
        <v>28.7178</v>
      </c>
      <c r="E258" s="37">
        <v>27.2744</v>
      </c>
      <c r="F258" s="37">
        <v>27.210699999999999</v>
      </c>
      <c r="G258" s="37">
        <v>27.117899999999999</v>
      </c>
      <c r="H258" s="37">
        <v>27.722899999999999</v>
      </c>
      <c r="I258" s="37" t="s">
        <v>29</v>
      </c>
      <c r="J258" s="37">
        <v>2</v>
      </c>
      <c r="K258" s="37">
        <v>2</v>
      </c>
      <c r="L258" s="37">
        <v>2</v>
      </c>
      <c r="M258" s="37">
        <v>3.5</v>
      </c>
      <c r="N258" s="37">
        <v>3.5</v>
      </c>
      <c r="O258" s="37">
        <v>3.5</v>
      </c>
      <c r="P258" s="37">
        <v>68.488</v>
      </c>
      <c r="Q258" s="37">
        <v>0</v>
      </c>
      <c r="R258" s="37">
        <v>17.725999999999999</v>
      </c>
      <c r="S258" s="37">
        <v>1948800000</v>
      </c>
      <c r="T258" s="37">
        <v>16</v>
      </c>
      <c r="U258" s="37">
        <v>8.9174499999999999E-4</v>
      </c>
      <c r="V258" s="37">
        <v>-1.13036</v>
      </c>
      <c r="W258" s="37" t="s">
        <v>3527</v>
      </c>
      <c r="X258" s="37" t="s">
        <v>3527</v>
      </c>
      <c r="Y258" s="37" t="s">
        <v>3949</v>
      </c>
    </row>
    <row r="259" spans="1:25" x14ac:dyDescent="0.3">
      <c r="A259" s="34">
        <v>27.1858</v>
      </c>
      <c r="B259" s="34">
        <v>26.863299999999999</v>
      </c>
      <c r="C259" s="34">
        <v>27.683599999999998</v>
      </c>
      <c r="D259" s="34">
        <v>27.361799999999999</v>
      </c>
      <c r="E259" s="37">
        <v>25.5137</v>
      </c>
      <c r="F259" s="37">
        <v>26.162400000000002</v>
      </c>
      <c r="G259" s="37">
        <v>26.525300000000001</v>
      </c>
      <c r="H259" s="37">
        <v>26.0718</v>
      </c>
      <c r="I259" s="37" t="s">
        <v>29</v>
      </c>
      <c r="J259" s="37">
        <v>10</v>
      </c>
      <c r="K259" s="37">
        <v>10</v>
      </c>
      <c r="L259" s="37">
        <v>10</v>
      </c>
      <c r="M259" s="37">
        <v>34.6</v>
      </c>
      <c r="N259" s="37">
        <v>34.6</v>
      </c>
      <c r="O259" s="37">
        <v>34.6</v>
      </c>
      <c r="P259" s="37">
        <v>23.952000000000002</v>
      </c>
      <c r="Q259" s="37">
        <v>0</v>
      </c>
      <c r="R259" s="37">
        <v>80.203999999999994</v>
      </c>
      <c r="S259" s="37">
        <v>850540000</v>
      </c>
      <c r="T259" s="37">
        <v>47</v>
      </c>
      <c r="U259" s="37">
        <v>4.2924399999999998E-3</v>
      </c>
      <c r="V259" s="37">
        <v>-1.2053499999999999</v>
      </c>
      <c r="W259" s="37" t="s">
        <v>730</v>
      </c>
      <c r="X259" s="37" t="s">
        <v>730</v>
      </c>
      <c r="Y259" s="37" t="s">
        <v>731</v>
      </c>
    </row>
    <row r="260" spans="1:25" x14ac:dyDescent="0.3">
      <c r="A260" s="34">
        <v>32.165900000000001</v>
      </c>
      <c r="B260" s="34">
        <v>31.547599999999999</v>
      </c>
      <c r="C260" s="34">
        <v>32.0839</v>
      </c>
      <c r="D260" s="34">
        <v>31.484100000000002</v>
      </c>
      <c r="E260" s="37">
        <v>30.602499999999999</v>
      </c>
      <c r="F260" s="37">
        <v>31.127099999999999</v>
      </c>
      <c r="G260" s="37">
        <v>29.976600000000001</v>
      </c>
      <c r="H260" s="37">
        <v>30.746700000000001</v>
      </c>
      <c r="I260" s="37" t="s">
        <v>29</v>
      </c>
      <c r="J260" s="37">
        <v>13</v>
      </c>
      <c r="K260" s="37">
        <v>13</v>
      </c>
      <c r="L260" s="37">
        <v>13</v>
      </c>
      <c r="M260" s="37">
        <v>11.1</v>
      </c>
      <c r="N260" s="37">
        <v>11.1</v>
      </c>
      <c r="O260" s="37">
        <v>11.1</v>
      </c>
      <c r="P260" s="37">
        <v>111.96</v>
      </c>
      <c r="Q260" s="37">
        <v>0</v>
      </c>
      <c r="R260" s="37">
        <v>192</v>
      </c>
      <c r="S260" s="37">
        <v>20545000000</v>
      </c>
      <c r="T260" s="37">
        <v>109</v>
      </c>
      <c r="U260" s="37">
        <v>6.68908E-3</v>
      </c>
      <c r="V260" s="37">
        <v>-1.2071499999999999</v>
      </c>
      <c r="W260" s="37" t="s">
        <v>757</v>
      </c>
      <c r="X260" s="37" t="s">
        <v>757</v>
      </c>
      <c r="Y260" s="37" t="s">
        <v>758</v>
      </c>
    </row>
    <row r="261" spans="1:25" x14ac:dyDescent="0.3">
      <c r="A261" s="34">
        <v>27.914300000000001</v>
      </c>
      <c r="B261" s="34">
        <v>27.762599999999999</v>
      </c>
      <c r="C261" s="34">
        <v>28.169599999999999</v>
      </c>
      <c r="D261" s="34">
        <v>27.450299999999999</v>
      </c>
      <c r="E261" s="37">
        <v>26.978400000000001</v>
      </c>
      <c r="F261" s="37">
        <v>27.0061</v>
      </c>
      <c r="G261" s="37">
        <v>26.258199999999999</v>
      </c>
      <c r="H261" s="37">
        <v>26.204000000000001</v>
      </c>
      <c r="I261" s="37" t="s">
        <v>29</v>
      </c>
      <c r="J261" s="37">
        <v>8</v>
      </c>
      <c r="K261" s="37">
        <v>8</v>
      </c>
      <c r="L261" s="37">
        <v>8</v>
      </c>
      <c r="M261" s="37">
        <v>20.3</v>
      </c>
      <c r="N261" s="37">
        <v>20.3</v>
      </c>
      <c r="O261" s="37">
        <v>20.3</v>
      </c>
      <c r="P261" s="37">
        <v>58.652000000000001</v>
      </c>
      <c r="Q261" s="37">
        <v>0</v>
      </c>
      <c r="R261" s="37">
        <v>118.31</v>
      </c>
      <c r="S261" s="37">
        <v>1228800000</v>
      </c>
      <c r="T261" s="37">
        <v>40</v>
      </c>
      <c r="U261" s="37">
        <v>3.8916900000000002E-3</v>
      </c>
      <c r="V261" s="37">
        <v>-1.21254</v>
      </c>
      <c r="W261" s="37" t="s">
        <v>3420</v>
      </c>
      <c r="X261" s="37" t="s">
        <v>3420</v>
      </c>
      <c r="Y261" s="37" t="s">
        <v>3950</v>
      </c>
    </row>
    <row r="262" spans="1:25" x14ac:dyDescent="0.3">
      <c r="A262" s="34">
        <v>29.730799999999999</v>
      </c>
      <c r="B262" s="34">
        <v>29.9297</v>
      </c>
      <c r="C262" s="34">
        <v>29.6997</v>
      </c>
      <c r="D262" s="34">
        <v>30.158100000000001</v>
      </c>
      <c r="E262" s="37">
        <v>28.7165</v>
      </c>
      <c r="F262" s="37">
        <v>28.2258</v>
      </c>
      <c r="G262" s="37">
        <v>29.179400000000001</v>
      </c>
      <c r="H262" s="37">
        <v>28.520499999999998</v>
      </c>
      <c r="I262" s="37" t="s">
        <v>29</v>
      </c>
      <c r="J262" s="37">
        <v>12</v>
      </c>
      <c r="K262" s="37">
        <v>12</v>
      </c>
      <c r="L262" s="37">
        <v>12</v>
      </c>
      <c r="M262" s="37">
        <v>66.2</v>
      </c>
      <c r="N262" s="37">
        <v>66.2</v>
      </c>
      <c r="O262" s="37">
        <v>66.2</v>
      </c>
      <c r="P262" s="37">
        <v>23.812999999999999</v>
      </c>
      <c r="Q262" s="37">
        <v>0</v>
      </c>
      <c r="R262" s="37">
        <v>105.22</v>
      </c>
      <c r="S262" s="37">
        <v>5182900000</v>
      </c>
      <c r="T262" s="37">
        <v>81</v>
      </c>
      <c r="U262" s="37">
        <v>1.6916800000000001E-3</v>
      </c>
      <c r="V262" s="37">
        <v>-1.21902</v>
      </c>
      <c r="W262" s="37" t="s">
        <v>3110</v>
      </c>
      <c r="X262" s="37" t="s">
        <v>3110</v>
      </c>
      <c r="Y262" s="37" t="e">
        <f>---NA--- membrane</f>
        <v>#NAME?</v>
      </c>
    </row>
    <row r="263" spans="1:25" x14ac:dyDescent="0.3">
      <c r="A263" s="34">
        <v>25.445499999999999</v>
      </c>
      <c r="B263" s="34">
        <v>25.8489</v>
      </c>
      <c r="C263" s="34">
        <v>25.891200000000001</v>
      </c>
      <c r="D263" s="34">
        <v>25.907299999999999</v>
      </c>
      <c r="E263" s="37">
        <v>24.391200000000001</v>
      </c>
      <c r="F263" s="37" t="s">
        <v>41</v>
      </c>
      <c r="G263" s="37">
        <v>24.682400000000001</v>
      </c>
      <c r="H263" s="37" t="s">
        <v>41</v>
      </c>
      <c r="I263" s="37" t="s">
        <v>29</v>
      </c>
      <c r="J263" s="37">
        <v>6</v>
      </c>
      <c r="K263" s="37">
        <v>6</v>
      </c>
      <c r="L263" s="37">
        <v>6</v>
      </c>
      <c r="M263" s="37">
        <v>25.9</v>
      </c>
      <c r="N263" s="37">
        <v>25.9</v>
      </c>
      <c r="O263" s="37">
        <v>25.9</v>
      </c>
      <c r="P263" s="37">
        <v>42.792999999999999</v>
      </c>
      <c r="Q263" s="37">
        <v>0</v>
      </c>
      <c r="R263" s="37">
        <v>59.118000000000002</v>
      </c>
      <c r="S263" s="37">
        <v>289800000</v>
      </c>
      <c r="T263" s="37">
        <v>16</v>
      </c>
      <c r="U263" s="37">
        <v>2.7381800000000002E-3</v>
      </c>
      <c r="V263" s="37">
        <v>-1.2364299999999999</v>
      </c>
      <c r="W263" s="37" t="s">
        <v>2929</v>
      </c>
      <c r="X263" s="37" t="s">
        <v>2929</v>
      </c>
      <c r="Y263" s="37" t="s">
        <v>3951</v>
      </c>
    </row>
    <row r="264" spans="1:25" x14ac:dyDescent="0.3">
      <c r="A264" s="34">
        <v>27.063300000000002</v>
      </c>
      <c r="B264" s="34">
        <v>27.0685</v>
      </c>
      <c r="C264" s="34">
        <v>28.002500000000001</v>
      </c>
      <c r="D264" s="34">
        <v>27.172599999999999</v>
      </c>
      <c r="E264" s="37">
        <v>25.998000000000001</v>
      </c>
      <c r="F264" s="37">
        <v>25.5837</v>
      </c>
      <c r="G264" s="37">
        <v>26.9453</v>
      </c>
      <c r="H264" s="37">
        <v>25.762499999999999</v>
      </c>
      <c r="I264" s="37" t="s">
        <v>29</v>
      </c>
      <c r="J264" s="37">
        <v>3</v>
      </c>
      <c r="K264" s="37">
        <v>3</v>
      </c>
      <c r="L264" s="37">
        <v>3</v>
      </c>
      <c r="M264" s="37">
        <v>15</v>
      </c>
      <c r="N264" s="37">
        <v>15</v>
      </c>
      <c r="O264" s="37">
        <v>15</v>
      </c>
      <c r="P264" s="37">
        <v>15.914999999999999</v>
      </c>
      <c r="Q264" s="37">
        <v>0</v>
      </c>
      <c r="R264" s="37">
        <v>15.894</v>
      </c>
      <c r="S264" s="37">
        <v>873650000</v>
      </c>
      <c r="T264" s="37">
        <v>29</v>
      </c>
      <c r="U264" s="37">
        <v>1.6116399999999999E-2</v>
      </c>
      <c r="V264" s="37">
        <v>-1.2544</v>
      </c>
      <c r="W264" s="37" t="s">
        <v>3643</v>
      </c>
      <c r="X264" s="37" t="s">
        <v>3643</v>
      </c>
      <c r="Y264" s="37" t="s">
        <v>91</v>
      </c>
    </row>
    <row r="265" spans="1:25" x14ac:dyDescent="0.3">
      <c r="A265" s="34">
        <v>27.421500000000002</v>
      </c>
      <c r="B265" s="34">
        <v>27.3188</v>
      </c>
      <c r="C265" s="34">
        <v>27.858799999999999</v>
      </c>
      <c r="D265" s="34">
        <v>27.4406</v>
      </c>
      <c r="E265" s="37">
        <v>26.4818</v>
      </c>
      <c r="F265" s="37">
        <v>25.892600000000002</v>
      </c>
      <c r="G265" s="37">
        <v>26.491299999999999</v>
      </c>
      <c r="H265" s="37">
        <v>26.1463</v>
      </c>
      <c r="I265" s="37" t="s">
        <v>29</v>
      </c>
      <c r="J265" s="37">
        <v>9</v>
      </c>
      <c r="K265" s="37">
        <v>9</v>
      </c>
      <c r="L265" s="37">
        <v>9</v>
      </c>
      <c r="M265" s="37">
        <v>3.8</v>
      </c>
      <c r="N265" s="37">
        <v>3.8</v>
      </c>
      <c r="O265" s="37">
        <v>3.8</v>
      </c>
      <c r="P265" s="37">
        <v>466.04</v>
      </c>
      <c r="Q265" s="37">
        <v>0</v>
      </c>
      <c r="R265" s="37">
        <v>62.213999999999999</v>
      </c>
      <c r="S265" s="37">
        <v>974190000</v>
      </c>
      <c r="T265" s="37">
        <v>35</v>
      </c>
      <c r="U265" s="37">
        <v>5.3301900000000003E-4</v>
      </c>
      <c r="V265" s="37">
        <v>-1.25691</v>
      </c>
      <c r="W265" s="37" t="s">
        <v>453</v>
      </c>
      <c r="X265" s="37" t="s">
        <v>453</v>
      </c>
      <c r="Y265" s="37" t="s">
        <v>454</v>
      </c>
    </row>
    <row r="266" spans="1:25" x14ac:dyDescent="0.3">
      <c r="A266" s="34">
        <v>28.959399999999999</v>
      </c>
      <c r="B266" s="34">
        <v>28.856200000000001</v>
      </c>
      <c r="C266" s="34">
        <v>29.486599999999999</v>
      </c>
      <c r="D266" s="34">
        <v>29.098500000000001</v>
      </c>
      <c r="E266" s="37">
        <v>27.8415</v>
      </c>
      <c r="F266" s="37">
        <v>28.077000000000002</v>
      </c>
      <c r="G266" s="37">
        <v>27.674099999999999</v>
      </c>
      <c r="H266" s="37">
        <v>27.750499999999999</v>
      </c>
      <c r="I266" s="37" t="s">
        <v>29</v>
      </c>
      <c r="J266" s="37">
        <v>9</v>
      </c>
      <c r="K266" s="37">
        <v>9</v>
      </c>
      <c r="L266" s="37">
        <v>9</v>
      </c>
      <c r="M266" s="37">
        <v>24</v>
      </c>
      <c r="N266" s="37">
        <v>24</v>
      </c>
      <c r="O266" s="37">
        <v>24</v>
      </c>
      <c r="P266" s="37">
        <v>46.363</v>
      </c>
      <c r="Q266" s="37">
        <v>0</v>
      </c>
      <c r="R266" s="37">
        <v>58.920999999999999</v>
      </c>
      <c r="S266" s="37">
        <v>2900500000</v>
      </c>
      <c r="T266" s="37">
        <v>51</v>
      </c>
      <c r="U266" s="37">
        <v>2.4438800000000001E-4</v>
      </c>
      <c r="V266" s="37">
        <v>-1.26437</v>
      </c>
      <c r="W266" s="37" t="s">
        <v>3194</v>
      </c>
      <c r="X266" s="37" t="s">
        <v>3194</v>
      </c>
      <c r="Y266" s="37" t="s">
        <v>3952</v>
      </c>
    </row>
    <row r="267" spans="1:25" x14ac:dyDescent="0.3">
      <c r="A267" s="34">
        <v>29.117899999999999</v>
      </c>
      <c r="B267" s="34">
        <v>28.7803</v>
      </c>
      <c r="C267" s="34">
        <v>29.033899999999999</v>
      </c>
      <c r="D267" s="34">
        <v>28.819500000000001</v>
      </c>
      <c r="E267" s="37">
        <v>27.6296</v>
      </c>
      <c r="F267" s="37">
        <v>27.861599999999999</v>
      </c>
      <c r="G267" s="37">
        <v>27.360800000000001</v>
      </c>
      <c r="H267" s="37">
        <v>27.8413</v>
      </c>
      <c r="I267" s="37" t="s">
        <v>29</v>
      </c>
      <c r="J267" s="37">
        <v>13</v>
      </c>
      <c r="K267" s="37">
        <v>13</v>
      </c>
      <c r="L267" s="37">
        <v>13</v>
      </c>
      <c r="M267" s="37">
        <v>46.1</v>
      </c>
      <c r="N267" s="37">
        <v>46.1</v>
      </c>
      <c r="O267" s="37">
        <v>46.1</v>
      </c>
      <c r="P267" s="37">
        <v>47.176000000000002</v>
      </c>
      <c r="Q267" s="37">
        <v>0</v>
      </c>
      <c r="R267" s="37">
        <v>140.46</v>
      </c>
      <c r="S267" s="37">
        <v>2645700000</v>
      </c>
      <c r="T267" s="37">
        <v>73</v>
      </c>
      <c r="U267" s="37">
        <v>1.14028E-4</v>
      </c>
      <c r="V267" s="37">
        <v>-1.2645599999999999</v>
      </c>
      <c r="W267" s="37" t="s">
        <v>2796</v>
      </c>
      <c r="X267" s="37" t="s">
        <v>2796</v>
      </c>
      <c r="Y267" s="37" t="s">
        <v>3887</v>
      </c>
    </row>
    <row r="268" spans="1:25" x14ac:dyDescent="0.3">
      <c r="A268" s="34">
        <v>31.658200000000001</v>
      </c>
      <c r="B268" s="34">
        <v>31.447299999999998</v>
      </c>
      <c r="C268" s="34">
        <v>32.453800000000001</v>
      </c>
      <c r="D268" s="34">
        <v>31.933499999999999</v>
      </c>
      <c r="E268" s="37">
        <v>30.416399999999999</v>
      </c>
      <c r="F268" s="37">
        <v>30.3933</v>
      </c>
      <c r="G268" s="37">
        <v>31.176600000000001</v>
      </c>
      <c r="H268" s="37">
        <v>30.4023</v>
      </c>
      <c r="I268" s="37" t="s">
        <v>29</v>
      </c>
      <c r="J268" s="37">
        <v>24</v>
      </c>
      <c r="K268" s="37">
        <v>24</v>
      </c>
      <c r="L268" s="37">
        <v>24</v>
      </c>
      <c r="M268" s="37">
        <v>51.6</v>
      </c>
      <c r="N268" s="37">
        <v>51.6</v>
      </c>
      <c r="O268" s="37">
        <v>51.6</v>
      </c>
      <c r="P268" s="37">
        <v>49.232999999999997</v>
      </c>
      <c r="Q268" s="37">
        <v>0</v>
      </c>
      <c r="R268" s="37">
        <v>323.31</v>
      </c>
      <c r="S268" s="37">
        <v>20678000000</v>
      </c>
      <c r="T268" s="37">
        <v>169</v>
      </c>
      <c r="U268" s="37">
        <v>4.6448000000000001E-3</v>
      </c>
      <c r="V268" s="37">
        <v>-1.2760400000000001</v>
      </c>
      <c r="W268" s="37" t="s">
        <v>3445</v>
      </c>
      <c r="X268" s="37" t="s">
        <v>3445</v>
      </c>
      <c r="Y268" s="37" t="s">
        <v>3953</v>
      </c>
    </row>
    <row r="269" spans="1:25" x14ac:dyDescent="0.3">
      <c r="A269" s="34">
        <v>26.883600000000001</v>
      </c>
      <c r="B269" s="34">
        <v>26.5611</v>
      </c>
      <c r="C269" s="34">
        <v>27.149100000000001</v>
      </c>
      <c r="D269" s="34">
        <v>26.9435</v>
      </c>
      <c r="E269" s="37">
        <v>25.376999999999999</v>
      </c>
      <c r="F269" s="37">
        <v>25.835899999999999</v>
      </c>
      <c r="G269" s="37">
        <v>25.687999999999999</v>
      </c>
      <c r="H269" s="37">
        <v>25.528199999999998</v>
      </c>
      <c r="I269" s="37" t="s">
        <v>29</v>
      </c>
      <c r="J269" s="37">
        <v>8</v>
      </c>
      <c r="K269" s="37">
        <v>8</v>
      </c>
      <c r="L269" s="37">
        <v>8</v>
      </c>
      <c r="M269" s="37">
        <v>41.7</v>
      </c>
      <c r="N269" s="37">
        <v>41.7</v>
      </c>
      <c r="O269" s="37">
        <v>41.7</v>
      </c>
      <c r="P269" s="37">
        <v>24.774999999999999</v>
      </c>
      <c r="Q269" s="37">
        <v>0</v>
      </c>
      <c r="R269" s="37">
        <v>69.626000000000005</v>
      </c>
      <c r="S269" s="37">
        <v>628090000</v>
      </c>
      <c r="T269" s="37">
        <v>32</v>
      </c>
      <c r="U269" s="37">
        <v>1.8608399999999999E-4</v>
      </c>
      <c r="V269" s="37">
        <v>-1.2770300000000001</v>
      </c>
      <c r="W269" s="37" t="s">
        <v>3166</v>
      </c>
      <c r="X269" s="37" t="s">
        <v>3166</v>
      </c>
      <c r="Y269" s="37" t="s">
        <v>3954</v>
      </c>
    </row>
    <row r="270" spans="1:25" x14ac:dyDescent="0.3">
      <c r="A270" s="34">
        <v>26.680299999999999</v>
      </c>
      <c r="B270" s="34">
        <v>26.9297</v>
      </c>
      <c r="C270" s="34">
        <v>25.822099999999999</v>
      </c>
      <c r="D270" s="34">
        <v>26.981300000000001</v>
      </c>
      <c r="E270" s="37">
        <v>25.584099999999999</v>
      </c>
      <c r="F270" s="37" t="s">
        <v>41</v>
      </c>
      <c r="G270" s="37" t="s">
        <v>41</v>
      </c>
      <c r="H270" s="37">
        <v>25.020600000000002</v>
      </c>
      <c r="I270" s="37" t="s">
        <v>29</v>
      </c>
      <c r="J270" s="37">
        <v>3</v>
      </c>
      <c r="K270" s="37">
        <v>3</v>
      </c>
      <c r="L270" s="37">
        <v>3</v>
      </c>
      <c r="M270" s="37">
        <v>36.1</v>
      </c>
      <c r="N270" s="37">
        <v>36.1</v>
      </c>
      <c r="O270" s="37">
        <v>36.1</v>
      </c>
      <c r="P270" s="37">
        <v>16.826000000000001</v>
      </c>
      <c r="Q270" s="37">
        <v>0</v>
      </c>
      <c r="R270" s="37">
        <v>15.372999999999999</v>
      </c>
      <c r="S270" s="37">
        <v>523240000</v>
      </c>
      <c r="T270" s="37">
        <v>16</v>
      </c>
      <c r="U270" s="37">
        <v>4.1201500000000002E-2</v>
      </c>
      <c r="V270" s="37">
        <v>-1.3009999999999999</v>
      </c>
      <c r="W270" s="37" t="s">
        <v>1327</v>
      </c>
      <c r="X270" s="37" t="s">
        <v>1327</v>
      </c>
      <c r="Y270" s="37" t="s">
        <v>1328</v>
      </c>
    </row>
    <row r="271" spans="1:25" x14ac:dyDescent="0.3">
      <c r="A271" s="34">
        <v>29.445699999999999</v>
      </c>
      <c r="B271" s="34">
        <v>29.276299999999999</v>
      </c>
      <c r="C271" s="34">
        <v>29.473099999999999</v>
      </c>
      <c r="D271" s="34">
        <v>29.5365</v>
      </c>
      <c r="E271" s="37">
        <v>27.927099999999999</v>
      </c>
      <c r="F271" s="37">
        <v>28.363900000000001</v>
      </c>
      <c r="G271" s="37">
        <v>28.383199999999999</v>
      </c>
      <c r="H271" s="37">
        <v>27.832899999999999</v>
      </c>
      <c r="I271" s="37" t="s">
        <v>29</v>
      </c>
      <c r="J271" s="37">
        <v>10</v>
      </c>
      <c r="K271" s="37">
        <v>10</v>
      </c>
      <c r="L271" s="37">
        <v>10</v>
      </c>
      <c r="M271" s="37">
        <v>33.700000000000003</v>
      </c>
      <c r="N271" s="37">
        <v>33.700000000000003</v>
      </c>
      <c r="O271" s="37">
        <v>33.700000000000003</v>
      </c>
      <c r="P271" s="37">
        <v>43.905000000000001</v>
      </c>
      <c r="Q271" s="37">
        <v>0</v>
      </c>
      <c r="R271" s="37">
        <v>104.59</v>
      </c>
      <c r="S271" s="37">
        <v>3666300000</v>
      </c>
      <c r="T271" s="37">
        <v>49</v>
      </c>
      <c r="U271" s="37">
        <v>1.4791000000000001E-4</v>
      </c>
      <c r="V271" s="37">
        <v>-1.30613</v>
      </c>
      <c r="W271" s="37" t="s">
        <v>3955</v>
      </c>
      <c r="X271" s="37" t="s">
        <v>3141</v>
      </c>
      <c r="Y271" s="37" t="s">
        <v>3956</v>
      </c>
    </row>
    <row r="272" spans="1:25" x14ac:dyDescent="0.3">
      <c r="A272" s="34">
        <v>29.286999999999999</v>
      </c>
      <c r="B272" s="34">
        <v>28.92</v>
      </c>
      <c r="C272" s="34">
        <v>29.380500000000001</v>
      </c>
      <c r="D272" s="34">
        <v>29.0321</v>
      </c>
      <c r="E272" s="37">
        <v>27.6463</v>
      </c>
      <c r="F272" s="37">
        <v>28.347100000000001</v>
      </c>
      <c r="G272" s="37">
        <v>27.136600000000001</v>
      </c>
      <c r="H272" s="37">
        <v>28.188400000000001</v>
      </c>
      <c r="I272" s="37" t="s">
        <v>29</v>
      </c>
      <c r="J272" s="37">
        <v>8</v>
      </c>
      <c r="K272" s="37">
        <v>8</v>
      </c>
      <c r="L272" s="37">
        <v>8</v>
      </c>
      <c r="M272" s="37">
        <v>22.3</v>
      </c>
      <c r="N272" s="37">
        <v>22.3</v>
      </c>
      <c r="O272" s="37">
        <v>22.3</v>
      </c>
      <c r="P272" s="37">
        <v>36.984999999999999</v>
      </c>
      <c r="Q272" s="37">
        <v>0</v>
      </c>
      <c r="R272" s="37">
        <v>196.02</v>
      </c>
      <c r="S272" s="37">
        <v>3094100000</v>
      </c>
      <c r="T272" s="37">
        <v>46</v>
      </c>
      <c r="U272" s="37">
        <v>4.1822200000000004E-3</v>
      </c>
      <c r="V272" s="37">
        <v>-1.3252699999999999</v>
      </c>
      <c r="W272" s="37" t="s">
        <v>269</v>
      </c>
      <c r="X272" s="37" t="s">
        <v>269</v>
      </c>
      <c r="Y272" s="37" t="s">
        <v>270</v>
      </c>
    </row>
    <row r="273" spans="1:25" x14ac:dyDescent="0.3">
      <c r="A273" s="34">
        <v>29.023599999999998</v>
      </c>
      <c r="B273" s="34">
        <v>28.215499999999999</v>
      </c>
      <c r="C273" s="34">
        <v>28.522200000000002</v>
      </c>
      <c r="D273" s="34">
        <v>28.2544</v>
      </c>
      <c r="E273" s="37">
        <v>26.791699999999999</v>
      </c>
      <c r="F273" s="37">
        <v>27.3063</v>
      </c>
      <c r="G273" s="37">
        <v>27.5916</v>
      </c>
      <c r="H273" s="37">
        <v>26.982600000000001</v>
      </c>
      <c r="I273" s="37" t="s">
        <v>29</v>
      </c>
      <c r="J273" s="37">
        <v>8</v>
      </c>
      <c r="K273" s="37">
        <v>2</v>
      </c>
      <c r="L273" s="37">
        <v>2</v>
      </c>
      <c r="M273" s="37">
        <v>77.8</v>
      </c>
      <c r="N273" s="37">
        <v>20.2</v>
      </c>
      <c r="O273" s="37">
        <v>20.2</v>
      </c>
      <c r="P273" s="37">
        <v>10.726000000000001</v>
      </c>
      <c r="Q273" s="37">
        <v>0</v>
      </c>
      <c r="R273" s="37">
        <v>30.533999999999999</v>
      </c>
      <c r="S273" s="37">
        <v>1973200000</v>
      </c>
      <c r="T273" s="37">
        <v>19</v>
      </c>
      <c r="U273" s="37">
        <v>2.0043600000000002E-3</v>
      </c>
      <c r="V273" s="37">
        <v>-1.3359000000000001</v>
      </c>
      <c r="W273" s="37" t="s">
        <v>3584</v>
      </c>
      <c r="X273" s="37" t="s">
        <v>3584</v>
      </c>
      <c r="Y273" s="37" t="s">
        <v>1306</v>
      </c>
    </row>
    <row r="274" spans="1:25" x14ac:dyDescent="0.3">
      <c r="A274" s="34">
        <v>29.903400000000001</v>
      </c>
      <c r="B274" s="34">
        <v>29.966899999999999</v>
      </c>
      <c r="C274" s="34">
        <v>30.246500000000001</v>
      </c>
      <c r="D274" s="34">
        <v>30.402000000000001</v>
      </c>
      <c r="E274" s="37">
        <v>28.613099999999999</v>
      </c>
      <c r="F274" s="37">
        <v>28.658899999999999</v>
      </c>
      <c r="G274" s="37">
        <v>29.036200000000001</v>
      </c>
      <c r="H274" s="37">
        <v>28.827400000000001</v>
      </c>
      <c r="I274" s="37" t="s">
        <v>29</v>
      </c>
      <c r="J274" s="37">
        <v>6</v>
      </c>
      <c r="K274" s="37">
        <v>6</v>
      </c>
      <c r="L274" s="37">
        <v>4</v>
      </c>
      <c r="M274" s="37">
        <v>57.7</v>
      </c>
      <c r="N274" s="37">
        <v>57.7</v>
      </c>
      <c r="O274" s="37">
        <v>50.8</v>
      </c>
      <c r="P274" s="37">
        <v>13.691000000000001</v>
      </c>
      <c r="Q274" s="37">
        <v>0</v>
      </c>
      <c r="R274" s="37">
        <v>15.907999999999999</v>
      </c>
      <c r="S274" s="37">
        <v>5830600000</v>
      </c>
      <c r="T274" s="37">
        <v>28</v>
      </c>
      <c r="U274" s="37">
        <v>1.1380200000000001E-4</v>
      </c>
      <c r="V274" s="37">
        <v>-1.3458300000000001</v>
      </c>
      <c r="W274" s="37" t="s">
        <v>3427</v>
      </c>
      <c r="X274" s="37" t="s">
        <v>3427</v>
      </c>
      <c r="Y274" s="37" t="s">
        <v>3957</v>
      </c>
    </row>
    <row r="275" spans="1:25" x14ac:dyDescent="0.3">
      <c r="A275" s="34">
        <v>29.1571</v>
      </c>
      <c r="B275" s="34">
        <v>28.631699999999999</v>
      </c>
      <c r="C275" s="34">
        <v>28.2118</v>
      </c>
      <c r="D275" s="34">
        <v>28.898099999999999</v>
      </c>
      <c r="E275" s="37">
        <v>26.828700000000001</v>
      </c>
      <c r="F275" s="37">
        <v>27.765599999999999</v>
      </c>
      <c r="G275" s="37">
        <v>27.1936</v>
      </c>
      <c r="H275" s="37">
        <v>27.715699999999998</v>
      </c>
      <c r="I275" s="37" t="s">
        <v>29</v>
      </c>
      <c r="J275" s="37">
        <v>5</v>
      </c>
      <c r="K275" s="37">
        <v>5</v>
      </c>
      <c r="L275" s="37">
        <v>5</v>
      </c>
      <c r="M275" s="37">
        <v>46.1</v>
      </c>
      <c r="N275" s="37">
        <v>46.1</v>
      </c>
      <c r="O275" s="37">
        <v>46.1</v>
      </c>
      <c r="P275" s="37">
        <v>17.844000000000001</v>
      </c>
      <c r="Q275" s="37">
        <v>0</v>
      </c>
      <c r="R275" s="37">
        <v>33.127000000000002</v>
      </c>
      <c r="S275" s="37">
        <v>2326400000</v>
      </c>
      <c r="T275" s="37">
        <v>45</v>
      </c>
      <c r="U275" s="37">
        <v>4.2022400000000003E-3</v>
      </c>
      <c r="V275" s="37">
        <v>-1.3488</v>
      </c>
      <c r="W275" s="37" t="s">
        <v>1434</v>
      </c>
      <c r="X275" s="37" t="s">
        <v>1434</v>
      </c>
      <c r="Y275" s="37" t="s">
        <v>1435</v>
      </c>
    </row>
    <row r="276" spans="1:25" x14ac:dyDescent="0.3">
      <c r="A276" s="34">
        <v>28.877300000000002</v>
      </c>
      <c r="B276" s="34">
        <v>29.308399999999999</v>
      </c>
      <c r="C276" s="34">
        <v>30.452000000000002</v>
      </c>
      <c r="D276" s="34">
        <v>29.664100000000001</v>
      </c>
      <c r="E276" s="37">
        <v>28.048500000000001</v>
      </c>
      <c r="F276" s="37">
        <v>27.876899999999999</v>
      </c>
      <c r="G276" s="37">
        <v>28.8123</v>
      </c>
      <c r="H276" s="37">
        <v>28.127300000000002</v>
      </c>
      <c r="I276" s="37" t="s">
        <v>29</v>
      </c>
      <c r="J276" s="37">
        <v>6</v>
      </c>
      <c r="K276" s="37">
        <v>6</v>
      </c>
      <c r="L276" s="37">
        <v>6</v>
      </c>
      <c r="M276" s="37">
        <v>56.2</v>
      </c>
      <c r="N276" s="37">
        <v>56.2</v>
      </c>
      <c r="O276" s="37">
        <v>56.2</v>
      </c>
      <c r="P276" s="37">
        <v>11.371</v>
      </c>
      <c r="Q276" s="37">
        <v>0</v>
      </c>
      <c r="R276" s="37">
        <v>17.413</v>
      </c>
      <c r="S276" s="37">
        <v>4098300000</v>
      </c>
      <c r="T276" s="37">
        <v>30</v>
      </c>
      <c r="U276" s="37">
        <v>1.3306999999999999E-2</v>
      </c>
      <c r="V276" s="37">
        <v>-1.3592200000000001</v>
      </c>
      <c r="W276" s="37" t="s">
        <v>3108</v>
      </c>
      <c r="X276" s="37" t="s">
        <v>3108</v>
      </c>
      <c r="Y276" s="37" t="s">
        <v>3958</v>
      </c>
    </row>
    <row r="277" spans="1:25" x14ac:dyDescent="0.3">
      <c r="A277" s="34">
        <v>26.494800000000001</v>
      </c>
      <c r="B277" s="34">
        <v>26.573399999999999</v>
      </c>
      <c r="C277" s="34">
        <v>27.531500000000001</v>
      </c>
      <c r="D277" s="34">
        <v>26.72</v>
      </c>
      <c r="E277" s="37">
        <v>25.304099999999998</v>
      </c>
      <c r="F277" s="37">
        <v>25.580400000000001</v>
      </c>
      <c r="G277" s="37">
        <v>25.451000000000001</v>
      </c>
      <c r="H277" s="37">
        <v>25.515799999999999</v>
      </c>
      <c r="I277" s="37" t="s">
        <v>29</v>
      </c>
      <c r="J277" s="37">
        <v>6</v>
      </c>
      <c r="K277" s="37">
        <v>6</v>
      </c>
      <c r="L277" s="37">
        <v>6</v>
      </c>
      <c r="M277" s="37">
        <v>37</v>
      </c>
      <c r="N277" s="37">
        <v>37</v>
      </c>
      <c r="O277" s="37">
        <v>37</v>
      </c>
      <c r="P277" s="37">
        <v>20.786000000000001</v>
      </c>
      <c r="Q277" s="37">
        <v>0</v>
      </c>
      <c r="R277" s="37">
        <v>41.692</v>
      </c>
      <c r="S277" s="37">
        <v>593650000</v>
      </c>
      <c r="T277" s="37">
        <v>27</v>
      </c>
      <c r="U277" s="37">
        <v>1.4268900000000001E-3</v>
      </c>
      <c r="V277" s="37">
        <v>-1.36711</v>
      </c>
      <c r="W277" s="37" t="s">
        <v>3285</v>
      </c>
      <c r="X277" s="37" t="s">
        <v>3285</v>
      </c>
      <c r="Y277" s="37" t="s">
        <v>3959</v>
      </c>
    </row>
    <row r="278" spans="1:25" x14ac:dyDescent="0.3">
      <c r="A278" s="34">
        <v>29.212599999999998</v>
      </c>
      <c r="B278" s="34">
        <v>28.874700000000001</v>
      </c>
      <c r="C278" s="34">
        <v>30.354099999999999</v>
      </c>
      <c r="D278" s="34">
        <v>29.285299999999999</v>
      </c>
      <c r="E278" s="37">
        <v>27.9665</v>
      </c>
      <c r="F278" s="37">
        <v>27.047899999999998</v>
      </c>
      <c r="G278" s="37">
        <v>29.260200000000001</v>
      </c>
      <c r="H278" s="37">
        <v>27.796600000000002</v>
      </c>
      <c r="I278" s="37" t="s">
        <v>29</v>
      </c>
      <c r="J278" s="37">
        <v>4</v>
      </c>
      <c r="K278" s="37">
        <v>4</v>
      </c>
      <c r="L278" s="37">
        <v>4</v>
      </c>
      <c r="M278" s="37">
        <v>33</v>
      </c>
      <c r="N278" s="37">
        <v>33</v>
      </c>
      <c r="O278" s="37">
        <v>33</v>
      </c>
      <c r="P278" s="37">
        <v>12.186</v>
      </c>
      <c r="Q278" s="37">
        <v>0</v>
      </c>
      <c r="R278" s="37">
        <v>34.194000000000003</v>
      </c>
      <c r="S278" s="37">
        <v>3666700000</v>
      </c>
      <c r="T278" s="37">
        <v>32</v>
      </c>
      <c r="U278" s="37">
        <v>4.5057800000000002E-2</v>
      </c>
      <c r="V278" s="37">
        <v>-1.41388</v>
      </c>
      <c r="W278" s="37" t="s">
        <v>3127</v>
      </c>
      <c r="X278" s="37" t="s">
        <v>3127</v>
      </c>
      <c r="Y278" s="37" t="s">
        <v>583</v>
      </c>
    </row>
    <row r="279" spans="1:25" x14ac:dyDescent="0.3">
      <c r="A279" s="34">
        <v>29.581199999999999</v>
      </c>
      <c r="B279" s="34">
        <v>29.165299999999998</v>
      </c>
      <c r="C279" s="34">
        <v>29.584599999999998</v>
      </c>
      <c r="D279" s="34">
        <v>29.412600000000001</v>
      </c>
      <c r="E279" s="37">
        <v>28.122699999999998</v>
      </c>
      <c r="F279" s="37">
        <v>28.2925</v>
      </c>
      <c r="G279" s="37">
        <v>27.528600000000001</v>
      </c>
      <c r="H279" s="37">
        <v>28.107800000000001</v>
      </c>
      <c r="I279" s="37" t="s">
        <v>29</v>
      </c>
      <c r="J279" s="37">
        <v>8</v>
      </c>
      <c r="K279" s="37">
        <v>8</v>
      </c>
      <c r="L279" s="37">
        <v>8</v>
      </c>
      <c r="M279" s="37">
        <v>69.599999999999994</v>
      </c>
      <c r="N279" s="37">
        <v>69.599999999999994</v>
      </c>
      <c r="O279" s="37">
        <v>69.599999999999994</v>
      </c>
      <c r="P279" s="37">
        <v>18.277999999999999</v>
      </c>
      <c r="Q279" s="37">
        <v>0</v>
      </c>
      <c r="R279" s="37">
        <v>232.04</v>
      </c>
      <c r="S279" s="37">
        <v>3599700000</v>
      </c>
      <c r="T279" s="37">
        <v>68</v>
      </c>
      <c r="U279" s="37">
        <v>3.2661499999999999E-4</v>
      </c>
      <c r="V279" s="37">
        <v>-1.42303</v>
      </c>
      <c r="W279" s="37" t="s">
        <v>999</v>
      </c>
      <c r="X279" s="37" t="s">
        <v>999</v>
      </c>
      <c r="Y279" s="37" t="s">
        <v>1000</v>
      </c>
    </row>
    <row r="280" spans="1:25" x14ac:dyDescent="0.3">
      <c r="A280" s="34">
        <v>27.113</v>
      </c>
      <c r="B280" s="34">
        <v>27.078800000000001</v>
      </c>
      <c r="C280" s="34">
        <v>28.401900000000001</v>
      </c>
      <c r="D280" s="34">
        <v>27.1572</v>
      </c>
      <c r="E280" s="37">
        <v>25.4695</v>
      </c>
      <c r="F280" s="37">
        <v>26.058</v>
      </c>
      <c r="G280" s="37">
        <v>26.349900000000002</v>
      </c>
      <c r="H280" s="37">
        <v>26.164000000000001</v>
      </c>
      <c r="I280" s="37" t="s">
        <v>29</v>
      </c>
      <c r="J280" s="37">
        <v>7</v>
      </c>
      <c r="K280" s="37">
        <v>7</v>
      </c>
      <c r="L280" s="37">
        <v>7</v>
      </c>
      <c r="M280" s="37">
        <v>9</v>
      </c>
      <c r="N280" s="37">
        <v>9</v>
      </c>
      <c r="O280" s="37">
        <v>9</v>
      </c>
      <c r="P280" s="37">
        <v>103.91</v>
      </c>
      <c r="Q280" s="37">
        <v>0</v>
      </c>
      <c r="R280" s="37">
        <v>17.056000000000001</v>
      </c>
      <c r="S280" s="37">
        <v>932630000</v>
      </c>
      <c r="T280" s="37">
        <v>18</v>
      </c>
      <c r="U280" s="37">
        <v>8.7718099999999997E-3</v>
      </c>
      <c r="V280" s="37">
        <v>-1.42736</v>
      </c>
      <c r="W280" s="37" t="s">
        <v>2912</v>
      </c>
      <c r="X280" s="37" t="s">
        <v>2912</v>
      </c>
      <c r="Y280" s="37" t="s">
        <v>3960</v>
      </c>
    </row>
    <row r="281" spans="1:25" x14ac:dyDescent="0.3">
      <c r="A281" s="34">
        <v>26.451899999999998</v>
      </c>
      <c r="B281" s="34">
        <v>26.437999999999999</v>
      </c>
      <c r="C281" s="34">
        <v>27.343</v>
      </c>
      <c r="D281" s="34">
        <v>26.96</v>
      </c>
      <c r="E281" s="37">
        <v>25.320699999999999</v>
      </c>
      <c r="F281" s="37">
        <v>24.458100000000002</v>
      </c>
      <c r="G281" s="37">
        <v>26.1584</v>
      </c>
      <c r="H281" s="37">
        <v>25.522099999999998</v>
      </c>
      <c r="I281" s="37" t="s">
        <v>29</v>
      </c>
      <c r="J281" s="37">
        <v>6</v>
      </c>
      <c r="K281" s="37">
        <v>6</v>
      </c>
      <c r="L281" s="37">
        <v>6</v>
      </c>
      <c r="M281" s="37">
        <v>20.100000000000001</v>
      </c>
      <c r="N281" s="37">
        <v>20.100000000000001</v>
      </c>
      <c r="O281" s="37">
        <v>20.100000000000001</v>
      </c>
      <c r="P281" s="37">
        <v>53.567</v>
      </c>
      <c r="Q281" s="37">
        <v>0</v>
      </c>
      <c r="R281" s="37">
        <v>18.297000000000001</v>
      </c>
      <c r="S281" s="37">
        <v>600360000</v>
      </c>
      <c r="T281" s="37">
        <v>27</v>
      </c>
      <c r="U281" s="37">
        <v>1.3354400000000001E-2</v>
      </c>
      <c r="V281" s="37">
        <v>-1.4334100000000001</v>
      </c>
      <c r="W281" s="37" t="s">
        <v>3133</v>
      </c>
      <c r="X281" s="37" t="s">
        <v>3133</v>
      </c>
      <c r="Y281" s="37" t="s">
        <v>3961</v>
      </c>
    </row>
    <row r="282" spans="1:25" x14ac:dyDescent="0.3">
      <c r="A282" s="34">
        <v>26.107399999999998</v>
      </c>
      <c r="B282" s="34">
        <v>25.845700000000001</v>
      </c>
      <c r="C282" s="34">
        <v>27.743400000000001</v>
      </c>
      <c r="D282" s="34">
        <v>26.5459</v>
      </c>
      <c r="E282" s="37">
        <v>24.597100000000001</v>
      </c>
      <c r="F282" s="37" t="s">
        <v>41</v>
      </c>
      <c r="G282" s="37">
        <v>25.4588</v>
      </c>
      <c r="H282" s="37">
        <v>25.2303</v>
      </c>
      <c r="I282" s="37" t="s">
        <v>29</v>
      </c>
      <c r="J282" s="37">
        <v>7</v>
      </c>
      <c r="K282" s="37">
        <v>7</v>
      </c>
      <c r="L282" s="37">
        <v>7</v>
      </c>
      <c r="M282" s="37">
        <v>8.6</v>
      </c>
      <c r="N282" s="37">
        <v>8.6</v>
      </c>
      <c r="O282" s="37">
        <v>8.6</v>
      </c>
      <c r="P282" s="37">
        <v>117.6</v>
      </c>
      <c r="Q282" s="37">
        <v>0</v>
      </c>
      <c r="R282" s="37">
        <v>46.677999999999997</v>
      </c>
      <c r="S282" s="37">
        <v>468820000</v>
      </c>
      <c r="T282" s="37">
        <v>24</v>
      </c>
      <c r="U282" s="37">
        <v>4.2514900000000001E-2</v>
      </c>
      <c r="V282" s="37">
        <v>-1.4652000000000001</v>
      </c>
      <c r="W282" s="37" t="s">
        <v>3494</v>
      </c>
      <c r="X282" s="37" t="s">
        <v>3494</v>
      </c>
      <c r="Y282" s="37" t="s">
        <v>3962</v>
      </c>
    </row>
    <row r="283" spans="1:25" x14ac:dyDescent="0.3">
      <c r="A283" s="34">
        <v>27.736799999999999</v>
      </c>
      <c r="B283" s="34">
        <v>27.302900000000001</v>
      </c>
      <c r="C283" s="34">
        <v>27.9467</v>
      </c>
      <c r="D283" s="34">
        <v>27.631</v>
      </c>
      <c r="E283" s="37">
        <v>25.876200000000001</v>
      </c>
      <c r="F283" s="37">
        <v>26.2516</v>
      </c>
      <c r="G283" s="37">
        <v>26.7179</v>
      </c>
      <c r="H283" s="37">
        <v>25.891200000000001</v>
      </c>
      <c r="I283" s="37" t="s">
        <v>29</v>
      </c>
      <c r="J283" s="37">
        <v>9</v>
      </c>
      <c r="K283" s="37">
        <v>9</v>
      </c>
      <c r="L283" s="37">
        <v>9</v>
      </c>
      <c r="M283" s="37">
        <v>26.7</v>
      </c>
      <c r="N283" s="37">
        <v>26.7</v>
      </c>
      <c r="O283" s="37">
        <v>26.7</v>
      </c>
      <c r="P283" s="37">
        <v>54.366999999999997</v>
      </c>
      <c r="Q283" s="37">
        <v>0</v>
      </c>
      <c r="R283" s="37">
        <v>84.744</v>
      </c>
      <c r="S283" s="37">
        <v>1029700000</v>
      </c>
      <c r="T283" s="37">
        <v>35</v>
      </c>
      <c r="U283" s="37">
        <v>8.4930400000000005E-4</v>
      </c>
      <c r="V283" s="37">
        <v>-1.4701</v>
      </c>
      <c r="W283" s="37" t="s">
        <v>3291</v>
      </c>
      <c r="X283" s="37" t="s">
        <v>3291</v>
      </c>
      <c r="Y283" s="37" t="s">
        <v>3963</v>
      </c>
    </row>
    <row r="284" spans="1:25" x14ac:dyDescent="0.3">
      <c r="A284" s="34">
        <v>35.619399999999999</v>
      </c>
      <c r="B284" s="34">
        <v>35.875300000000003</v>
      </c>
      <c r="C284" s="34">
        <v>37.029000000000003</v>
      </c>
      <c r="D284" s="34">
        <v>35.840899999999998</v>
      </c>
      <c r="E284" s="37">
        <v>34.993000000000002</v>
      </c>
      <c r="F284" s="37">
        <v>33.577599999999997</v>
      </c>
      <c r="G284" s="37">
        <v>35.798999999999999</v>
      </c>
      <c r="H284" s="37">
        <v>34.068800000000003</v>
      </c>
      <c r="I284" s="37" t="s">
        <v>29</v>
      </c>
      <c r="J284" s="37">
        <v>18</v>
      </c>
      <c r="K284" s="37">
        <v>18</v>
      </c>
      <c r="L284" s="37">
        <v>18</v>
      </c>
      <c r="M284" s="37">
        <v>83.3</v>
      </c>
      <c r="N284" s="37">
        <v>83.3</v>
      </c>
      <c r="O284" s="37">
        <v>83.3</v>
      </c>
      <c r="P284" s="37">
        <v>20.774000000000001</v>
      </c>
      <c r="Q284" s="37">
        <v>0</v>
      </c>
      <c r="R284" s="37">
        <v>323.31</v>
      </c>
      <c r="S284" s="37">
        <v>392680000000</v>
      </c>
      <c r="T284" s="37">
        <v>396</v>
      </c>
      <c r="U284" s="37">
        <v>4.4965699999999997E-2</v>
      </c>
      <c r="V284" s="37">
        <v>-1.4815700000000001</v>
      </c>
      <c r="W284" s="37" t="s">
        <v>1315</v>
      </c>
      <c r="X284" s="37" t="s">
        <v>1315</v>
      </c>
      <c r="Y284" s="37" t="s">
        <v>1316</v>
      </c>
    </row>
    <row r="285" spans="1:25" x14ac:dyDescent="0.3">
      <c r="A285" s="34">
        <v>32.070599999999999</v>
      </c>
      <c r="B285" s="34">
        <v>31.843</v>
      </c>
      <c r="C285" s="34">
        <v>32.857799999999997</v>
      </c>
      <c r="D285" s="34">
        <v>32.168999999999997</v>
      </c>
      <c r="E285" s="37">
        <v>30.729700000000001</v>
      </c>
      <c r="F285" s="37">
        <v>30.5992</v>
      </c>
      <c r="G285" s="37">
        <v>31.059899999999999</v>
      </c>
      <c r="H285" s="37">
        <v>30.6218</v>
      </c>
      <c r="I285" s="37" t="s">
        <v>29</v>
      </c>
      <c r="J285" s="37">
        <v>29</v>
      </c>
      <c r="K285" s="37">
        <v>29</v>
      </c>
      <c r="L285" s="37">
        <v>29</v>
      </c>
      <c r="M285" s="37">
        <v>25.2</v>
      </c>
      <c r="N285" s="37">
        <v>25.2</v>
      </c>
      <c r="O285" s="37">
        <v>25.2</v>
      </c>
      <c r="P285" s="37">
        <v>225.28</v>
      </c>
      <c r="Q285" s="37">
        <v>0</v>
      </c>
      <c r="R285" s="37">
        <v>321.49</v>
      </c>
      <c r="S285" s="37">
        <v>24687000000</v>
      </c>
      <c r="T285" s="37">
        <v>242</v>
      </c>
      <c r="U285" s="37">
        <v>8.8348799999999998E-4</v>
      </c>
      <c r="V285" s="37">
        <v>-1.4824600000000001</v>
      </c>
      <c r="W285" s="37" t="s">
        <v>1494</v>
      </c>
      <c r="X285" s="37" t="s">
        <v>1494</v>
      </c>
      <c r="Y285" s="37" t="s">
        <v>1495</v>
      </c>
    </row>
    <row r="286" spans="1:25" x14ac:dyDescent="0.3">
      <c r="A286" s="34">
        <v>27.798200000000001</v>
      </c>
      <c r="B286" s="34">
        <v>27.5245</v>
      </c>
      <c r="C286" s="34">
        <v>28.526199999999999</v>
      </c>
      <c r="D286" s="34">
        <v>28.006499999999999</v>
      </c>
      <c r="E286" s="37">
        <v>26.203600000000002</v>
      </c>
      <c r="F286" s="37">
        <v>26.7819</v>
      </c>
      <c r="G286" s="37">
        <v>26.017800000000001</v>
      </c>
      <c r="H286" s="37">
        <v>26.545300000000001</v>
      </c>
      <c r="I286" s="37" t="s">
        <v>29</v>
      </c>
      <c r="J286" s="37">
        <v>7</v>
      </c>
      <c r="K286" s="37">
        <v>7</v>
      </c>
      <c r="L286" s="37">
        <v>7</v>
      </c>
      <c r="M286" s="37">
        <v>41.4</v>
      </c>
      <c r="N286" s="37">
        <v>41.4</v>
      </c>
      <c r="O286" s="37">
        <v>41.4</v>
      </c>
      <c r="P286" s="37">
        <v>32.823</v>
      </c>
      <c r="Q286" s="37">
        <v>0</v>
      </c>
      <c r="R286" s="37">
        <v>110.88</v>
      </c>
      <c r="S286" s="37">
        <v>1299800000</v>
      </c>
      <c r="T286" s="37">
        <v>42</v>
      </c>
      <c r="U286" s="37">
        <v>1.1603099999999999E-3</v>
      </c>
      <c r="V286" s="37">
        <v>-1.5766899999999999</v>
      </c>
      <c r="W286" s="37" t="s">
        <v>3629</v>
      </c>
      <c r="X286" s="37" t="s">
        <v>3629</v>
      </c>
      <c r="Y286" s="37" t="s">
        <v>3964</v>
      </c>
    </row>
    <row r="287" spans="1:25" x14ac:dyDescent="0.3">
      <c r="A287" s="34">
        <v>30.942499999999999</v>
      </c>
      <c r="B287" s="34">
        <v>30.930399999999999</v>
      </c>
      <c r="C287" s="34">
        <v>31.968</v>
      </c>
      <c r="D287" s="34">
        <v>31.055</v>
      </c>
      <c r="E287" s="37">
        <v>29.9724</v>
      </c>
      <c r="F287" s="37">
        <v>28.9316</v>
      </c>
      <c r="G287" s="37">
        <v>30.475300000000001</v>
      </c>
      <c r="H287" s="37">
        <v>29.1739</v>
      </c>
      <c r="I287" s="37" t="s">
        <v>29</v>
      </c>
      <c r="J287" s="37">
        <v>16</v>
      </c>
      <c r="K287" s="37">
        <v>16</v>
      </c>
      <c r="L287" s="37">
        <v>16</v>
      </c>
      <c r="M287" s="37">
        <v>11.1</v>
      </c>
      <c r="N287" s="37">
        <v>11.1</v>
      </c>
      <c r="O287" s="37">
        <v>11.1</v>
      </c>
      <c r="P287" s="37">
        <v>177.44</v>
      </c>
      <c r="Q287" s="37">
        <v>0</v>
      </c>
      <c r="R287" s="37">
        <v>323.31</v>
      </c>
      <c r="S287" s="37">
        <v>12713000000</v>
      </c>
      <c r="T287" s="37">
        <v>151</v>
      </c>
      <c r="U287" s="37">
        <v>1.08082E-2</v>
      </c>
      <c r="V287" s="37">
        <v>-1.5857000000000001</v>
      </c>
      <c r="W287" s="37" t="s">
        <v>3560</v>
      </c>
      <c r="X287" s="37" t="s">
        <v>3560</v>
      </c>
      <c r="Y287" s="37" t="s">
        <v>3965</v>
      </c>
    </row>
    <row r="288" spans="1:25" x14ac:dyDescent="0.3">
      <c r="A288" s="34">
        <v>28.677700000000002</v>
      </c>
      <c r="B288" s="34">
        <v>28.703900000000001</v>
      </c>
      <c r="C288" s="34">
        <v>30.192399999999999</v>
      </c>
      <c r="D288" s="34">
        <v>28.9651</v>
      </c>
      <c r="E288" s="37">
        <v>27.382000000000001</v>
      </c>
      <c r="F288" s="37">
        <v>26.988800000000001</v>
      </c>
      <c r="G288" s="37">
        <v>28.386500000000002</v>
      </c>
      <c r="H288" s="37">
        <v>27.421399999999998</v>
      </c>
      <c r="I288" s="37" t="s">
        <v>29</v>
      </c>
      <c r="J288" s="37">
        <v>31</v>
      </c>
      <c r="K288" s="37">
        <v>31</v>
      </c>
      <c r="L288" s="37">
        <v>31</v>
      </c>
      <c r="M288" s="37">
        <v>35</v>
      </c>
      <c r="N288" s="37">
        <v>35</v>
      </c>
      <c r="O288" s="37">
        <v>35</v>
      </c>
      <c r="P288" s="37">
        <v>111.47</v>
      </c>
      <c r="Q288" s="37">
        <v>0</v>
      </c>
      <c r="R288" s="37">
        <v>185.9</v>
      </c>
      <c r="S288" s="37">
        <v>2871800000</v>
      </c>
      <c r="T288" s="37">
        <v>109</v>
      </c>
      <c r="U288" s="37">
        <v>1.4223700000000001E-2</v>
      </c>
      <c r="V288" s="37">
        <v>-1.59013</v>
      </c>
      <c r="W288" s="37" t="s">
        <v>3357</v>
      </c>
      <c r="X288" s="37" t="s">
        <v>3357</v>
      </c>
      <c r="Y288" s="37" t="s">
        <v>91</v>
      </c>
    </row>
    <row r="289" spans="1:25" x14ac:dyDescent="0.3">
      <c r="A289" s="34">
        <v>27.365400000000001</v>
      </c>
      <c r="B289" s="34">
        <v>27.438700000000001</v>
      </c>
      <c r="C289" s="34">
        <v>28.712</v>
      </c>
      <c r="D289" s="34">
        <v>28.0853</v>
      </c>
      <c r="E289" s="37">
        <v>26.123799999999999</v>
      </c>
      <c r="F289" s="37">
        <v>25.431100000000001</v>
      </c>
      <c r="G289" s="37">
        <v>27.2514</v>
      </c>
      <c r="H289" s="37">
        <v>26.4208</v>
      </c>
      <c r="I289" s="37" t="s">
        <v>29</v>
      </c>
      <c r="J289" s="37">
        <v>8</v>
      </c>
      <c r="K289" s="37">
        <v>8</v>
      </c>
      <c r="L289" s="37">
        <v>8</v>
      </c>
      <c r="M289" s="37">
        <v>5.9</v>
      </c>
      <c r="N289" s="37">
        <v>5.9</v>
      </c>
      <c r="O289" s="37">
        <v>5.9</v>
      </c>
      <c r="P289" s="37">
        <v>197.99</v>
      </c>
      <c r="Q289" s="37">
        <v>0</v>
      </c>
      <c r="R289" s="37">
        <v>54.438000000000002</v>
      </c>
      <c r="S289" s="37">
        <v>1253000000</v>
      </c>
      <c r="T289" s="37">
        <v>32</v>
      </c>
      <c r="U289" s="37">
        <v>1.7625100000000001E-2</v>
      </c>
      <c r="V289" s="37">
        <v>-1.5935600000000001</v>
      </c>
      <c r="W289" s="37" t="s">
        <v>3084</v>
      </c>
      <c r="X289" s="37" t="s">
        <v>3084</v>
      </c>
      <c r="Y289" s="37" t="s">
        <v>3966</v>
      </c>
    </row>
    <row r="290" spans="1:25" x14ac:dyDescent="0.3">
      <c r="A290" s="34">
        <v>28.049700000000001</v>
      </c>
      <c r="B290" s="34">
        <v>28.0382</v>
      </c>
      <c r="C290" s="34">
        <v>27.601199999999999</v>
      </c>
      <c r="D290" s="34">
        <v>28.572700000000001</v>
      </c>
      <c r="E290" s="37">
        <v>25.35</v>
      </c>
      <c r="F290" s="37">
        <v>27.954000000000001</v>
      </c>
      <c r="G290" s="37">
        <v>25.8673</v>
      </c>
      <c r="H290" s="37">
        <v>26.679400000000001</v>
      </c>
      <c r="I290" s="37" t="s">
        <v>29</v>
      </c>
      <c r="J290" s="37">
        <v>12</v>
      </c>
      <c r="K290" s="37">
        <v>12</v>
      </c>
      <c r="L290" s="37">
        <v>12</v>
      </c>
      <c r="M290" s="37">
        <v>47.3</v>
      </c>
      <c r="N290" s="37">
        <v>47.3</v>
      </c>
      <c r="O290" s="37">
        <v>47.3</v>
      </c>
      <c r="P290" s="37">
        <v>52.345999999999997</v>
      </c>
      <c r="Q290" s="37">
        <v>0</v>
      </c>
      <c r="R290" s="37">
        <v>119.63</v>
      </c>
      <c r="S290" s="37">
        <v>1521500000</v>
      </c>
      <c r="T290" s="37">
        <v>43</v>
      </c>
      <c r="U290" s="37">
        <v>3.7227999999999997E-2</v>
      </c>
      <c r="V290" s="37">
        <v>-1.6027800000000001</v>
      </c>
      <c r="W290" s="37" t="s">
        <v>3260</v>
      </c>
      <c r="X290" s="37" t="s">
        <v>3260</v>
      </c>
      <c r="Y290" s="37" t="s">
        <v>3967</v>
      </c>
    </row>
    <row r="291" spans="1:25" x14ac:dyDescent="0.3">
      <c r="A291" s="34">
        <v>26.377099999999999</v>
      </c>
      <c r="B291" s="34">
        <v>25.7195</v>
      </c>
      <c r="C291" s="34">
        <v>26.9115</v>
      </c>
      <c r="D291" s="34">
        <v>26.3352</v>
      </c>
      <c r="E291" s="37" t="s">
        <v>41</v>
      </c>
      <c r="F291" s="37" t="s">
        <v>41</v>
      </c>
      <c r="G291" s="37">
        <v>24.636399999999998</v>
      </c>
      <c r="H291" s="37">
        <v>24.826000000000001</v>
      </c>
      <c r="I291" s="37" t="s">
        <v>29</v>
      </c>
      <c r="J291" s="37">
        <v>5</v>
      </c>
      <c r="K291" s="37">
        <v>5</v>
      </c>
      <c r="L291" s="37">
        <v>5</v>
      </c>
      <c r="M291" s="37">
        <v>10.1</v>
      </c>
      <c r="N291" s="37">
        <v>10.1</v>
      </c>
      <c r="O291" s="37">
        <v>10.1</v>
      </c>
      <c r="P291" s="37">
        <v>65.072999999999993</v>
      </c>
      <c r="Q291" s="37">
        <v>0</v>
      </c>
      <c r="R291" s="37">
        <v>31.667000000000002</v>
      </c>
      <c r="S291" s="37">
        <v>380090000</v>
      </c>
      <c r="T291" s="37">
        <v>20</v>
      </c>
      <c r="U291" s="37">
        <v>1.2303E-2</v>
      </c>
      <c r="V291" s="37">
        <v>-1.60467</v>
      </c>
      <c r="W291" s="37" t="s">
        <v>3712</v>
      </c>
      <c r="X291" s="37" t="s">
        <v>3712</v>
      </c>
      <c r="Y291" s="37" t="s">
        <v>3968</v>
      </c>
    </row>
    <row r="292" spans="1:25" x14ac:dyDescent="0.3">
      <c r="A292" s="34">
        <v>26.6082</v>
      </c>
      <c r="B292" s="34">
        <v>26.793600000000001</v>
      </c>
      <c r="C292" s="34">
        <v>27.9588</v>
      </c>
      <c r="D292" s="34">
        <v>27.304600000000001</v>
      </c>
      <c r="E292" s="37">
        <v>25.881699999999999</v>
      </c>
      <c r="F292" s="37">
        <v>24.6373</v>
      </c>
      <c r="G292" s="37">
        <v>26.277899999999999</v>
      </c>
      <c r="H292" s="37">
        <v>25.3445</v>
      </c>
      <c r="I292" s="37" t="s">
        <v>29</v>
      </c>
      <c r="J292" s="37">
        <v>4</v>
      </c>
      <c r="K292" s="37">
        <v>4</v>
      </c>
      <c r="L292" s="37">
        <v>4</v>
      </c>
      <c r="M292" s="37">
        <v>2.5</v>
      </c>
      <c r="N292" s="37">
        <v>2.5</v>
      </c>
      <c r="O292" s="37">
        <v>2.5</v>
      </c>
      <c r="P292" s="37">
        <v>172.58</v>
      </c>
      <c r="Q292" s="37">
        <v>0</v>
      </c>
      <c r="R292" s="37">
        <v>23.364999999999998</v>
      </c>
      <c r="S292" s="37">
        <v>740500000</v>
      </c>
      <c r="T292" s="37">
        <v>25</v>
      </c>
      <c r="U292" s="37">
        <v>1.28869E-2</v>
      </c>
      <c r="V292" s="37">
        <v>-1.63097</v>
      </c>
      <c r="W292" s="37" t="s">
        <v>3546</v>
      </c>
      <c r="X292" s="37" t="s">
        <v>3546</v>
      </c>
      <c r="Y292" s="37" t="s">
        <v>3969</v>
      </c>
    </row>
    <row r="293" spans="1:25" x14ac:dyDescent="0.3">
      <c r="A293" s="34">
        <v>26.980699999999999</v>
      </c>
      <c r="B293" s="34">
        <v>27.227499999999999</v>
      </c>
      <c r="C293" s="34">
        <v>29.304099999999998</v>
      </c>
      <c r="D293" s="34">
        <v>26.9285</v>
      </c>
      <c r="E293" s="37">
        <v>25.316800000000001</v>
      </c>
      <c r="F293" s="37">
        <v>25.8553</v>
      </c>
      <c r="G293" s="37">
        <v>26.717500000000001</v>
      </c>
      <c r="H293" s="37">
        <v>25.792200000000001</v>
      </c>
      <c r="I293" s="37" t="s">
        <v>29</v>
      </c>
      <c r="J293" s="37">
        <v>3</v>
      </c>
      <c r="K293" s="37">
        <v>3</v>
      </c>
      <c r="L293" s="37">
        <v>3</v>
      </c>
      <c r="M293" s="37">
        <v>2.4</v>
      </c>
      <c r="N293" s="37">
        <v>2.4</v>
      </c>
      <c r="O293" s="37">
        <v>2.4</v>
      </c>
      <c r="P293" s="37">
        <v>143.69999999999999</v>
      </c>
      <c r="Q293" s="37">
        <v>0</v>
      </c>
      <c r="R293" s="37">
        <v>27.103999999999999</v>
      </c>
      <c r="S293" s="37">
        <v>1115300000</v>
      </c>
      <c r="T293" s="37">
        <v>30</v>
      </c>
      <c r="U293" s="37">
        <v>3.8278399999999997E-2</v>
      </c>
      <c r="V293" s="37">
        <v>-1.68974</v>
      </c>
      <c r="W293" s="37" t="s">
        <v>3631</v>
      </c>
      <c r="X293" s="37" t="s">
        <v>3631</v>
      </c>
      <c r="Y293" s="37" t="s">
        <v>3970</v>
      </c>
    </row>
    <row r="294" spans="1:25" x14ac:dyDescent="0.3">
      <c r="A294" s="34">
        <v>27.622599999999998</v>
      </c>
      <c r="B294" s="34">
        <v>27.162199999999999</v>
      </c>
      <c r="C294" s="34">
        <v>28.6144</v>
      </c>
      <c r="D294" s="34">
        <v>27.808599999999998</v>
      </c>
      <c r="E294" s="37">
        <v>25.815999999999999</v>
      </c>
      <c r="F294" s="37">
        <v>26.663799999999998</v>
      </c>
      <c r="G294" s="37">
        <v>26.211500000000001</v>
      </c>
      <c r="H294" s="37">
        <v>25.7454</v>
      </c>
      <c r="I294" s="37" t="s">
        <v>29</v>
      </c>
      <c r="J294" s="37">
        <v>5</v>
      </c>
      <c r="K294" s="37">
        <v>5</v>
      </c>
      <c r="L294" s="37">
        <v>5</v>
      </c>
      <c r="M294" s="37">
        <v>65.599999999999994</v>
      </c>
      <c r="N294" s="37">
        <v>65.599999999999994</v>
      </c>
      <c r="O294" s="37">
        <v>65.599999999999994</v>
      </c>
      <c r="P294" s="37">
        <v>13.763</v>
      </c>
      <c r="Q294" s="37">
        <v>0</v>
      </c>
      <c r="R294" s="37">
        <v>55.484999999999999</v>
      </c>
      <c r="S294" s="37">
        <v>1147100000</v>
      </c>
      <c r="T294" s="37">
        <v>24</v>
      </c>
      <c r="U294" s="37">
        <v>3.7632999999999998E-3</v>
      </c>
      <c r="V294" s="37">
        <v>-1.69276</v>
      </c>
      <c r="W294" s="37" t="s">
        <v>703</v>
      </c>
      <c r="X294" s="37" t="s">
        <v>703</v>
      </c>
      <c r="Y294" s="37" t="s">
        <v>704</v>
      </c>
    </row>
    <row r="295" spans="1:25" x14ac:dyDescent="0.3">
      <c r="A295" s="34">
        <v>27.783799999999999</v>
      </c>
      <c r="B295" s="34">
        <v>27.530100000000001</v>
      </c>
      <c r="C295" s="34">
        <v>28.879000000000001</v>
      </c>
      <c r="D295" s="34">
        <v>27.7376</v>
      </c>
      <c r="E295" s="37">
        <v>26.648700000000002</v>
      </c>
      <c r="F295" s="37">
        <v>26.11</v>
      </c>
      <c r="G295" s="37">
        <v>26.6084</v>
      </c>
      <c r="H295" s="37">
        <v>25.756900000000002</v>
      </c>
      <c r="I295" s="37" t="s">
        <v>29</v>
      </c>
      <c r="J295" s="37">
        <v>6</v>
      </c>
      <c r="K295" s="37">
        <v>6</v>
      </c>
      <c r="L295" s="37">
        <v>6</v>
      </c>
      <c r="M295" s="37">
        <v>23.9</v>
      </c>
      <c r="N295" s="37">
        <v>23.9</v>
      </c>
      <c r="O295" s="37">
        <v>23.9</v>
      </c>
      <c r="P295" s="37">
        <v>40.174999999999997</v>
      </c>
      <c r="Q295" s="37">
        <v>0</v>
      </c>
      <c r="R295" s="37">
        <v>62.177</v>
      </c>
      <c r="S295" s="37">
        <v>1255200000</v>
      </c>
      <c r="T295" s="37">
        <v>31</v>
      </c>
      <c r="U295" s="37">
        <v>3.7579499999999999E-3</v>
      </c>
      <c r="V295" s="37">
        <v>-1.7016199999999999</v>
      </c>
      <c r="W295" s="37" t="s">
        <v>3352</v>
      </c>
      <c r="X295" s="37" t="s">
        <v>3352</v>
      </c>
      <c r="Y295" s="37" t="s">
        <v>3971</v>
      </c>
    </row>
    <row r="296" spans="1:25" x14ac:dyDescent="0.3">
      <c r="A296" s="34">
        <v>25.022200000000002</v>
      </c>
      <c r="B296" s="34">
        <v>25.633500000000002</v>
      </c>
      <c r="C296" s="34">
        <v>27.3733</v>
      </c>
      <c r="D296" s="34">
        <v>26.192900000000002</v>
      </c>
      <c r="E296" s="37">
        <v>23.815799999999999</v>
      </c>
      <c r="F296" s="37" t="s">
        <v>41</v>
      </c>
      <c r="G296" s="37">
        <v>24.7059</v>
      </c>
      <c r="H296" s="37">
        <v>24.522099999999998</v>
      </c>
      <c r="I296" s="37" t="s">
        <v>29</v>
      </c>
      <c r="J296" s="37">
        <v>11</v>
      </c>
      <c r="K296" s="37">
        <v>9</v>
      </c>
      <c r="L296" s="37">
        <v>7</v>
      </c>
      <c r="M296" s="37">
        <v>14.8</v>
      </c>
      <c r="N296" s="37">
        <v>13</v>
      </c>
      <c r="O296" s="37">
        <v>7</v>
      </c>
      <c r="P296" s="37">
        <v>174.81</v>
      </c>
      <c r="Q296" s="37">
        <v>0</v>
      </c>
      <c r="R296" s="37">
        <v>33.42</v>
      </c>
      <c r="S296" s="37">
        <v>331150000</v>
      </c>
      <c r="T296" s="37">
        <v>23</v>
      </c>
      <c r="U296" s="37">
        <v>4.3076099999999999E-2</v>
      </c>
      <c r="V296" s="37">
        <v>-1.70756</v>
      </c>
      <c r="W296" s="37" t="s">
        <v>2903</v>
      </c>
      <c r="X296" s="37" t="s">
        <v>2903</v>
      </c>
      <c r="Y296" s="37" t="s">
        <v>91</v>
      </c>
    </row>
    <row r="297" spans="1:25" x14ac:dyDescent="0.3">
      <c r="A297" s="34">
        <v>26.3812</v>
      </c>
      <c r="B297" s="34">
        <v>25.679400000000001</v>
      </c>
      <c r="C297" s="34">
        <v>27.376100000000001</v>
      </c>
      <c r="D297" s="34">
        <v>26.439499999999999</v>
      </c>
      <c r="E297" s="37" t="s">
        <v>41</v>
      </c>
      <c r="F297" s="37">
        <v>25.229700000000001</v>
      </c>
      <c r="G297" s="37">
        <v>24.259799999999998</v>
      </c>
      <c r="H297" s="37" t="s">
        <v>41</v>
      </c>
      <c r="I297" s="37" t="s">
        <v>29</v>
      </c>
      <c r="J297" s="37">
        <v>6</v>
      </c>
      <c r="K297" s="37">
        <v>6</v>
      </c>
      <c r="L297" s="37">
        <v>6</v>
      </c>
      <c r="M297" s="37">
        <v>41</v>
      </c>
      <c r="N297" s="37">
        <v>41</v>
      </c>
      <c r="O297" s="37">
        <v>41</v>
      </c>
      <c r="P297" s="37">
        <v>28.65</v>
      </c>
      <c r="Q297" s="37">
        <v>0</v>
      </c>
      <c r="R297" s="37">
        <v>55.722999999999999</v>
      </c>
      <c r="S297" s="37">
        <v>388540000</v>
      </c>
      <c r="T297" s="37">
        <v>22</v>
      </c>
      <c r="U297" s="37">
        <v>4.5472600000000002E-2</v>
      </c>
      <c r="V297" s="37">
        <v>-1.7243200000000001</v>
      </c>
      <c r="W297" s="37" t="s">
        <v>3319</v>
      </c>
      <c r="X297" s="37" t="s">
        <v>3319</v>
      </c>
      <c r="Y297" s="37" t="s">
        <v>3972</v>
      </c>
    </row>
    <row r="298" spans="1:25" x14ac:dyDescent="0.3">
      <c r="A298" s="34">
        <v>34.7074</v>
      </c>
      <c r="B298" s="34">
        <v>34.665900000000001</v>
      </c>
      <c r="C298" s="34">
        <v>36.215600000000002</v>
      </c>
      <c r="D298" s="34">
        <v>35.440300000000001</v>
      </c>
      <c r="E298" s="37">
        <v>33.703099999999999</v>
      </c>
      <c r="F298" s="37">
        <v>32.444299999999998</v>
      </c>
      <c r="G298" s="37">
        <v>34.6676</v>
      </c>
      <c r="H298" s="37">
        <v>33.152799999999999</v>
      </c>
      <c r="I298" s="37" t="s">
        <v>29</v>
      </c>
      <c r="J298" s="37">
        <v>19</v>
      </c>
      <c r="K298" s="37">
        <v>19</v>
      </c>
      <c r="L298" s="37">
        <v>19</v>
      </c>
      <c r="M298" s="37">
        <v>17.899999999999999</v>
      </c>
      <c r="N298" s="37">
        <v>17.899999999999999</v>
      </c>
      <c r="O298" s="37">
        <v>17.899999999999999</v>
      </c>
      <c r="P298" s="37">
        <v>99.156000000000006</v>
      </c>
      <c r="Q298" s="37">
        <v>0</v>
      </c>
      <c r="R298" s="37">
        <v>323.31</v>
      </c>
      <c r="S298" s="37">
        <v>232710000000</v>
      </c>
      <c r="T298" s="37">
        <v>546</v>
      </c>
      <c r="U298" s="37">
        <v>2.4998800000000002E-2</v>
      </c>
      <c r="V298" s="37">
        <v>-1.7653300000000001</v>
      </c>
      <c r="W298" s="37" t="s">
        <v>589</v>
      </c>
      <c r="X298" s="37" t="s">
        <v>589</v>
      </c>
      <c r="Y298" s="37" t="e">
        <f>---NA--- membrane,sodium channel activity,sodium ion transport</f>
        <v>#NAME?</v>
      </c>
    </row>
    <row r="299" spans="1:25" x14ac:dyDescent="0.3">
      <c r="A299" s="34">
        <v>28.7</v>
      </c>
      <c r="B299" s="34">
        <v>28.6982</v>
      </c>
      <c r="C299" s="34">
        <v>30.6097</v>
      </c>
      <c r="D299" s="34">
        <v>28.665500000000002</v>
      </c>
      <c r="E299" s="37">
        <v>27.2728</v>
      </c>
      <c r="F299" s="37">
        <v>27.183199999999999</v>
      </c>
      <c r="G299" s="37">
        <v>28.3721</v>
      </c>
      <c r="H299" s="37">
        <v>26.777899999999999</v>
      </c>
      <c r="I299" s="37" t="s">
        <v>29</v>
      </c>
      <c r="J299" s="37">
        <v>13</v>
      </c>
      <c r="K299" s="37">
        <v>13</v>
      </c>
      <c r="L299" s="37">
        <v>13</v>
      </c>
      <c r="M299" s="37">
        <v>50.3</v>
      </c>
      <c r="N299" s="37">
        <v>50.3</v>
      </c>
      <c r="O299" s="37">
        <v>50.3</v>
      </c>
      <c r="P299" s="37">
        <v>32.966000000000001</v>
      </c>
      <c r="Q299" s="37">
        <v>0</v>
      </c>
      <c r="R299" s="37">
        <v>99.382999999999996</v>
      </c>
      <c r="S299" s="37">
        <v>3099300000</v>
      </c>
      <c r="T299" s="37">
        <v>52</v>
      </c>
      <c r="U299" s="37">
        <v>2.4050800000000001E-2</v>
      </c>
      <c r="V299" s="37">
        <v>-1.76684</v>
      </c>
      <c r="W299" s="37" t="s">
        <v>3462</v>
      </c>
      <c r="X299" s="37" t="s">
        <v>3462</v>
      </c>
      <c r="Y299" s="37" t="s">
        <v>91</v>
      </c>
    </row>
    <row r="300" spans="1:25" x14ac:dyDescent="0.3">
      <c r="A300" s="34">
        <v>27.464700000000001</v>
      </c>
      <c r="B300" s="34">
        <v>27.306699999999999</v>
      </c>
      <c r="C300" s="34">
        <v>28.9922</v>
      </c>
      <c r="D300" s="34">
        <v>27.471</v>
      </c>
      <c r="E300" s="37">
        <v>25.8247</v>
      </c>
      <c r="F300" s="37">
        <v>25.367599999999999</v>
      </c>
      <c r="G300" s="37">
        <v>26.630199999999999</v>
      </c>
      <c r="H300" s="37">
        <v>26.340599999999998</v>
      </c>
      <c r="I300" s="37" t="s">
        <v>29</v>
      </c>
      <c r="J300" s="37">
        <v>6</v>
      </c>
      <c r="K300" s="37">
        <v>6</v>
      </c>
      <c r="L300" s="37">
        <v>6</v>
      </c>
      <c r="M300" s="37">
        <v>26.4</v>
      </c>
      <c r="N300" s="37">
        <v>26.4</v>
      </c>
      <c r="O300" s="37">
        <v>26.4</v>
      </c>
      <c r="P300" s="37">
        <v>41.847000000000001</v>
      </c>
      <c r="Q300" s="37">
        <v>0</v>
      </c>
      <c r="R300" s="37">
        <v>204.72</v>
      </c>
      <c r="S300" s="37">
        <v>1142000000</v>
      </c>
      <c r="T300" s="37">
        <v>24</v>
      </c>
      <c r="U300" s="37">
        <v>1.0764900000000001E-2</v>
      </c>
      <c r="V300" s="37">
        <v>-1.76789</v>
      </c>
      <c r="W300" s="37" t="s">
        <v>3083</v>
      </c>
      <c r="X300" s="37" t="s">
        <v>3083</v>
      </c>
      <c r="Y300" s="37" t="s">
        <v>3973</v>
      </c>
    </row>
    <row r="301" spans="1:25" x14ac:dyDescent="0.3">
      <c r="A301" s="34">
        <v>25.987300000000001</v>
      </c>
      <c r="B301" s="34">
        <v>25.750900000000001</v>
      </c>
      <c r="C301" s="34">
        <v>26.076899999999998</v>
      </c>
      <c r="D301" s="34">
        <v>25.523</v>
      </c>
      <c r="E301" s="37" t="s">
        <v>41</v>
      </c>
      <c r="F301" s="37">
        <v>23.7133</v>
      </c>
      <c r="G301" s="37">
        <v>24.391200000000001</v>
      </c>
      <c r="H301" s="37">
        <v>24.0215</v>
      </c>
      <c r="I301" s="37" t="s">
        <v>29</v>
      </c>
      <c r="J301" s="37">
        <v>4</v>
      </c>
      <c r="K301" s="37">
        <v>4</v>
      </c>
      <c r="L301" s="37">
        <v>4</v>
      </c>
      <c r="M301" s="37">
        <v>29.9</v>
      </c>
      <c r="N301" s="37">
        <v>29.9</v>
      </c>
      <c r="O301" s="37">
        <v>29.9</v>
      </c>
      <c r="P301" s="37">
        <v>17.152000000000001</v>
      </c>
      <c r="Q301" s="37">
        <v>0</v>
      </c>
      <c r="R301" s="37">
        <v>52.281999999999996</v>
      </c>
      <c r="S301" s="37">
        <v>256920000</v>
      </c>
      <c r="T301" s="37">
        <v>19</v>
      </c>
      <c r="U301" s="37">
        <v>4.5661699999999998E-4</v>
      </c>
      <c r="V301" s="37">
        <v>-1.79251</v>
      </c>
      <c r="W301" s="37" t="s">
        <v>2845</v>
      </c>
      <c r="X301" s="37" t="s">
        <v>2845</v>
      </c>
      <c r="Y301" s="37" t="s">
        <v>3974</v>
      </c>
    </row>
    <row r="302" spans="1:25" x14ac:dyDescent="0.3">
      <c r="A302" s="34">
        <v>31.4558</v>
      </c>
      <c r="B302" s="34">
        <v>31.2622</v>
      </c>
      <c r="C302" s="34">
        <v>32.351900000000001</v>
      </c>
      <c r="D302" s="34">
        <v>31.368600000000001</v>
      </c>
      <c r="E302" s="37">
        <v>29.592300000000002</v>
      </c>
      <c r="F302" s="37">
        <v>29.8018</v>
      </c>
      <c r="G302" s="37">
        <v>30.425799999999999</v>
      </c>
      <c r="H302" s="37">
        <v>29.4373</v>
      </c>
      <c r="I302" s="37" t="s">
        <v>29</v>
      </c>
      <c r="J302" s="37">
        <v>34</v>
      </c>
      <c r="K302" s="37">
        <v>34</v>
      </c>
      <c r="L302" s="37">
        <v>34</v>
      </c>
      <c r="M302" s="37">
        <v>36.5</v>
      </c>
      <c r="N302" s="37">
        <v>36.5</v>
      </c>
      <c r="O302" s="37">
        <v>36.5</v>
      </c>
      <c r="P302" s="37">
        <v>117.82</v>
      </c>
      <c r="Q302" s="37">
        <v>0</v>
      </c>
      <c r="R302" s="37">
        <v>296.36</v>
      </c>
      <c r="S302" s="37">
        <v>15287000000</v>
      </c>
      <c r="T302" s="37">
        <v>149</v>
      </c>
      <c r="U302" s="37">
        <v>1.63995E-3</v>
      </c>
      <c r="V302" s="37">
        <v>-1.7953399999999999</v>
      </c>
      <c r="W302" s="37" t="s">
        <v>2794</v>
      </c>
      <c r="X302" s="37" t="s">
        <v>2794</v>
      </c>
      <c r="Y302" s="37" t="s">
        <v>3975</v>
      </c>
    </row>
    <row r="303" spans="1:25" x14ac:dyDescent="0.3">
      <c r="A303" s="34">
        <v>30.6647</v>
      </c>
      <c r="B303" s="34">
        <v>30.526499999999999</v>
      </c>
      <c r="C303" s="34">
        <v>31.901900000000001</v>
      </c>
      <c r="D303" s="34">
        <v>31.118300000000001</v>
      </c>
      <c r="E303" s="37">
        <v>28.8645</v>
      </c>
      <c r="F303" s="37">
        <v>29.625800000000002</v>
      </c>
      <c r="G303" s="37">
        <v>29.366800000000001</v>
      </c>
      <c r="H303" s="37">
        <v>28.992000000000001</v>
      </c>
      <c r="I303" s="37" t="s">
        <v>29</v>
      </c>
      <c r="J303" s="37">
        <v>11</v>
      </c>
      <c r="K303" s="37">
        <v>10</v>
      </c>
      <c r="L303" s="37">
        <v>10</v>
      </c>
      <c r="M303" s="37">
        <v>63.8</v>
      </c>
      <c r="N303" s="37">
        <v>63.8</v>
      </c>
      <c r="O303" s="37">
        <v>63.8</v>
      </c>
      <c r="P303" s="37">
        <v>28.507999999999999</v>
      </c>
      <c r="Q303" s="37">
        <v>0</v>
      </c>
      <c r="R303" s="37">
        <v>153.63999999999999</v>
      </c>
      <c r="S303" s="37">
        <v>10429000000</v>
      </c>
      <c r="T303" s="37">
        <v>77</v>
      </c>
      <c r="U303" s="37">
        <v>2.0614499999999998E-3</v>
      </c>
      <c r="V303" s="37">
        <v>-1.8405800000000001</v>
      </c>
      <c r="W303" s="37" t="s">
        <v>2962</v>
      </c>
      <c r="X303" s="37" t="s">
        <v>2962</v>
      </c>
      <c r="Y303" s="37" t="s">
        <v>3976</v>
      </c>
    </row>
    <row r="304" spans="1:25" x14ac:dyDescent="0.3">
      <c r="A304" s="34">
        <v>24.535</v>
      </c>
      <c r="B304" s="34">
        <v>24.497</v>
      </c>
      <c r="C304" s="34">
        <v>26.54</v>
      </c>
      <c r="D304" s="34">
        <v>26.025099999999998</v>
      </c>
      <c r="E304" s="37">
        <v>22.87</v>
      </c>
      <c r="F304" s="37">
        <v>23.096599999999999</v>
      </c>
      <c r="G304" s="37">
        <v>23.6843</v>
      </c>
      <c r="H304" s="37">
        <v>24.510200000000001</v>
      </c>
      <c r="I304" s="37" t="s">
        <v>29</v>
      </c>
      <c r="J304" s="37">
        <v>6</v>
      </c>
      <c r="K304" s="37">
        <v>6</v>
      </c>
      <c r="L304" s="37">
        <v>6</v>
      </c>
      <c r="M304" s="37">
        <v>15.5</v>
      </c>
      <c r="N304" s="37">
        <v>15.5</v>
      </c>
      <c r="O304" s="37">
        <v>15.5</v>
      </c>
      <c r="P304" s="37">
        <v>46.406999999999996</v>
      </c>
      <c r="Q304" s="37">
        <v>0</v>
      </c>
      <c r="R304" s="37">
        <v>7.8695000000000004</v>
      </c>
      <c r="S304" s="37">
        <v>224140000</v>
      </c>
      <c r="T304" s="37">
        <v>13</v>
      </c>
      <c r="U304" s="37">
        <v>2.6610200000000001E-2</v>
      </c>
      <c r="V304" s="37">
        <v>-1.859</v>
      </c>
      <c r="W304" s="37" t="s">
        <v>3399</v>
      </c>
      <c r="X304" s="37" t="s">
        <v>3399</v>
      </c>
      <c r="Y304" s="37" t="s">
        <v>3977</v>
      </c>
    </row>
    <row r="305" spans="1:25" x14ac:dyDescent="0.3">
      <c r="A305" s="34">
        <v>31.3931</v>
      </c>
      <c r="B305" s="34">
        <v>30.964400000000001</v>
      </c>
      <c r="C305" s="34">
        <v>31.9709</v>
      </c>
      <c r="D305" s="34">
        <v>31.3094</v>
      </c>
      <c r="E305" s="37">
        <v>29.199000000000002</v>
      </c>
      <c r="F305" s="37">
        <v>29.9908</v>
      </c>
      <c r="G305" s="37">
        <v>29.553599999999999</v>
      </c>
      <c r="H305" s="37">
        <v>29.319600000000001</v>
      </c>
      <c r="I305" s="37" t="s">
        <v>29</v>
      </c>
      <c r="J305" s="37">
        <v>11</v>
      </c>
      <c r="K305" s="37">
        <v>11</v>
      </c>
      <c r="L305" s="37">
        <v>10</v>
      </c>
      <c r="M305" s="37">
        <v>66.3</v>
      </c>
      <c r="N305" s="37">
        <v>66.3</v>
      </c>
      <c r="O305" s="37">
        <v>66.3</v>
      </c>
      <c r="P305" s="37">
        <v>22.32</v>
      </c>
      <c r="Q305" s="37">
        <v>0</v>
      </c>
      <c r="R305" s="37">
        <v>191.7</v>
      </c>
      <c r="S305" s="37">
        <v>13155000000</v>
      </c>
      <c r="T305" s="37">
        <v>96</v>
      </c>
      <c r="U305" s="37">
        <v>4.3839900000000002E-4</v>
      </c>
      <c r="V305" s="37">
        <v>-1.8937200000000001</v>
      </c>
      <c r="W305" s="37" t="s">
        <v>3978</v>
      </c>
      <c r="X305" s="37" t="s">
        <v>3978</v>
      </c>
      <c r="Y305" s="37" t="s">
        <v>3979</v>
      </c>
    </row>
    <row r="306" spans="1:25" x14ac:dyDescent="0.3">
      <c r="A306" s="34">
        <v>27.494299999999999</v>
      </c>
      <c r="B306" s="34">
        <v>27.6036</v>
      </c>
      <c r="C306" s="34">
        <v>28.865100000000002</v>
      </c>
      <c r="D306" s="34">
        <v>27.799600000000002</v>
      </c>
      <c r="E306" s="37">
        <v>25.918299999999999</v>
      </c>
      <c r="F306" s="37">
        <v>25.9177</v>
      </c>
      <c r="G306" s="37">
        <v>26.504000000000001</v>
      </c>
      <c r="H306" s="37">
        <v>25.692699999999999</v>
      </c>
      <c r="I306" s="37" t="s">
        <v>29</v>
      </c>
      <c r="J306" s="37">
        <v>13</v>
      </c>
      <c r="K306" s="37">
        <v>13</v>
      </c>
      <c r="L306" s="37">
        <v>13</v>
      </c>
      <c r="M306" s="37">
        <v>46.1</v>
      </c>
      <c r="N306" s="37">
        <v>46.1</v>
      </c>
      <c r="O306" s="37">
        <v>46.1</v>
      </c>
      <c r="P306" s="37">
        <v>44.904000000000003</v>
      </c>
      <c r="Q306" s="37">
        <v>0</v>
      </c>
      <c r="R306" s="37">
        <v>113.71</v>
      </c>
      <c r="S306" s="37">
        <v>1170100000</v>
      </c>
      <c r="T306" s="37">
        <v>33</v>
      </c>
      <c r="U306" s="37">
        <v>1.6974799999999999E-3</v>
      </c>
      <c r="V306" s="37">
        <v>-1.9324699999999999</v>
      </c>
      <c r="W306" s="37" t="s">
        <v>3544</v>
      </c>
      <c r="X306" s="37" t="s">
        <v>3544</v>
      </c>
      <c r="Y306" s="37" t="s">
        <v>3980</v>
      </c>
    </row>
    <row r="307" spans="1:25" x14ac:dyDescent="0.3">
      <c r="A307" s="34">
        <v>32.093899999999998</v>
      </c>
      <c r="B307" s="34">
        <v>31.9162</v>
      </c>
      <c r="C307" s="34">
        <v>33.8337</v>
      </c>
      <c r="D307" s="34">
        <v>32.029600000000002</v>
      </c>
      <c r="E307" s="37">
        <v>30.466799999999999</v>
      </c>
      <c r="F307" s="37">
        <v>30.621600000000001</v>
      </c>
      <c r="G307" s="37">
        <v>31.0108</v>
      </c>
      <c r="H307" s="37">
        <v>29.966899999999999</v>
      </c>
      <c r="I307" s="37" t="s">
        <v>29</v>
      </c>
      <c r="J307" s="37">
        <v>13</v>
      </c>
      <c r="K307" s="37">
        <v>13</v>
      </c>
      <c r="L307" s="37">
        <v>13</v>
      </c>
      <c r="M307" s="37">
        <v>12</v>
      </c>
      <c r="N307" s="37">
        <v>12</v>
      </c>
      <c r="O307" s="37">
        <v>12</v>
      </c>
      <c r="P307" s="37">
        <v>133.72999999999999</v>
      </c>
      <c r="Q307" s="37">
        <v>0</v>
      </c>
      <c r="R307" s="37">
        <v>171.05</v>
      </c>
      <c r="S307" s="37">
        <v>29474000000</v>
      </c>
      <c r="T307" s="37">
        <v>132</v>
      </c>
      <c r="U307" s="37">
        <v>8.3212600000000005E-3</v>
      </c>
      <c r="V307" s="37">
        <v>-1.9518200000000001</v>
      </c>
      <c r="W307" s="37" t="s">
        <v>2828</v>
      </c>
      <c r="X307" s="37" t="s">
        <v>2828</v>
      </c>
      <c r="Y307" s="37" t="s">
        <v>3981</v>
      </c>
    </row>
    <row r="308" spans="1:25" x14ac:dyDescent="0.3">
      <c r="A308" s="34">
        <v>28.2254</v>
      </c>
      <c r="B308" s="34">
        <v>27.8581</v>
      </c>
      <c r="C308" s="34">
        <v>29.435099999999998</v>
      </c>
      <c r="D308" s="34">
        <v>28.123899999999999</v>
      </c>
      <c r="E308" s="37">
        <v>26.407399999999999</v>
      </c>
      <c r="F308" s="37">
        <v>26.6418</v>
      </c>
      <c r="G308" s="37">
        <v>26.082100000000001</v>
      </c>
      <c r="H308" s="37">
        <v>26.419499999999999</v>
      </c>
      <c r="I308" s="37" t="s">
        <v>29</v>
      </c>
      <c r="J308" s="37">
        <v>7</v>
      </c>
      <c r="K308" s="37">
        <v>7</v>
      </c>
      <c r="L308" s="37">
        <v>7</v>
      </c>
      <c r="M308" s="37">
        <v>45.2</v>
      </c>
      <c r="N308" s="37">
        <v>45.2</v>
      </c>
      <c r="O308" s="37">
        <v>45.2</v>
      </c>
      <c r="P308" s="37">
        <v>36.646999999999998</v>
      </c>
      <c r="Q308" s="37">
        <v>0</v>
      </c>
      <c r="R308" s="37">
        <v>138.52000000000001</v>
      </c>
      <c r="S308" s="37">
        <v>1667800000</v>
      </c>
      <c r="T308" s="37">
        <v>37</v>
      </c>
      <c r="U308" s="37">
        <v>1.5324500000000001E-3</v>
      </c>
      <c r="V308" s="37">
        <v>-2.02291</v>
      </c>
      <c r="W308" s="37" t="s">
        <v>259</v>
      </c>
      <c r="X308" s="37" t="s">
        <v>259</v>
      </c>
      <c r="Y308" s="37" t="s">
        <v>260</v>
      </c>
    </row>
    <row r="309" spans="1:25" x14ac:dyDescent="0.3">
      <c r="A309" s="34">
        <v>28.471900000000002</v>
      </c>
      <c r="B309" s="34">
        <v>28.365400000000001</v>
      </c>
      <c r="C309" s="34">
        <v>29.4346</v>
      </c>
      <c r="D309" s="34">
        <v>28.500900000000001</v>
      </c>
      <c r="E309" s="37">
        <v>26.455300000000001</v>
      </c>
      <c r="F309" s="37">
        <v>27.0215</v>
      </c>
      <c r="G309" s="37">
        <v>26.5929</v>
      </c>
      <c r="H309" s="37">
        <v>26.231000000000002</v>
      </c>
      <c r="I309" s="37" t="s">
        <v>29</v>
      </c>
      <c r="J309" s="37">
        <v>6</v>
      </c>
      <c r="K309" s="37">
        <v>6</v>
      </c>
      <c r="L309" s="37">
        <v>6</v>
      </c>
      <c r="M309" s="37">
        <v>73.400000000000006</v>
      </c>
      <c r="N309" s="37">
        <v>73.400000000000006</v>
      </c>
      <c r="O309" s="37">
        <v>73.400000000000006</v>
      </c>
      <c r="P309" s="37">
        <v>8.8598999999999997</v>
      </c>
      <c r="Q309" s="37">
        <v>0</v>
      </c>
      <c r="R309" s="37">
        <v>69.391999999999996</v>
      </c>
      <c r="S309" s="37">
        <v>1902500000</v>
      </c>
      <c r="T309" s="37">
        <v>31</v>
      </c>
      <c r="U309" s="37">
        <v>3.9964800000000001E-4</v>
      </c>
      <c r="V309" s="37">
        <v>-2.1180099999999999</v>
      </c>
      <c r="W309" s="37" t="s">
        <v>525</v>
      </c>
      <c r="X309" s="37" t="s">
        <v>525</v>
      </c>
      <c r="Y309" s="37" t="s">
        <v>526</v>
      </c>
    </row>
    <row r="310" spans="1:25" x14ac:dyDescent="0.3">
      <c r="A310" s="34">
        <v>27.234100000000002</v>
      </c>
      <c r="B310" s="34">
        <v>26.915900000000001</v>
      </c>
      <c r="C310" s="34">
        <v>27.081800000000001</v>
      </c>
      <c r="D310" s="34">
        <v>26.766100000000002</v>
      </c>
      <c r="E310" s="37">
        <v>24.7118</v>
      </c>
      <c r="F310" s="37">
        <v>25.012899999999998</v>
      </c>
      <c r="G310" s="37" t="s">
        <v>41</v>
      </c>
      <c r="H310" s="37" t="s">
        <v>41</v>
      </c>
      <c r="I310" s="37" t="s">
        <v>29</v>
      </c>
      <c r="J310" s="37">
        <v>7</v>
      </c>
      <c r="K310" s="37">
        <v>7</v>
      </c>
      <c r="L310" s="37">
        <v>7</v>
      </c>
      <c r="M310" s="37">
        <v>20.9</v>
      </c>
      <c r="N310" s="37">
        <v>20.9</v>
      </c>
      <c r="O310" s="37">
        <v>20.9</v>
      </c>
      <c r="P310" s="37">
        <v>64.069999999999993</v>
      </c>
      <c r="Q310" s="37">
        <v>0</v>
      </c>
      <c r="R310" s="37">
        <v>109.5</v>
      </c>
      <c r="S310" s="37">
        <v>571500000</v>
      </c>
      <c r="T310" s="37">
        <v>22</v>
      </c>
      <c r="U310" s="37">
        <v>2.7458099999999998E-4</v>
      </c>
      <c r="V310" s="37">
        <v>-2.1371600000000002</v>
      </c>
      <c r="W310" s="37" t="s">
        <v>3517</v>
      </c>
      <c r="X310" s="37" t="s">
        <v>3517</v>
      </c>
      <c r="Y310" s="37" t="s">
        <v>3982</v>
      </c>
    </row>
    <row r="311" spans="1:25" x14ac:dyDescent="0.3">
      <c r="A311" s="34">
        <v>23.630500000000001</v>
      </c>
      <c r="B311" s="34">
        <v>24.502199999999998</v>
      </c>
      <c r="C311" s="34">
        <v>25.814699999999998</v>
      </c>
      <c r="D311" s="34">
        <v>24.483799999999999</v>
      </c>
      <c r="E311" s="37">
        <v>22.756499999999999</v>
      </c>
      <c r="F311" s="37">
        <v>21.390799999999999</v>
      </c>
      <c r="G311" s="37">
        <v>23.222000000000001</v>
      </c>
      <c r="H311" s="37">
        <v>22.435400000000001</v>
      </c>
      <c r="I311" s="37" t="s">
        <v>29</v>
      </c>
      <c r="J311" s="37">
        <v>2</v>
      </c>
      <c r="K311" s="37">
        <v>2</v>
      </c>
      <c r="L311" s="37">
        <v>2</v>
      </c>
      <c r="M311" s="37">
        <v>7.2</v>
      </c>
      <c r="N311" s="37">
        <v>7.2</v>
      </c>
      <c r="O311" s="37">
        <v>7.2</v>
      </c>
      <c r="P311" s="37">
        <v>39.643000000000001</v>
      </c>
      <c r="Q311" s="37">
        <v>0</v>
      </c>
      <c r="R311" s="37">
        <v>11.522</v>
      </c>
      <c r="S311" s="37">
        <v>123480000</v>
      </c>
      <c r="T311" s="37">
        <v>15</v>
      </c>
      <c r="U311" s="37">
        <v>1.1048799999999999E-2</v>
      </c>
      <c r="V311" s="37">
        <v>-2.1566000000000001</v>
      </c>
      <c r="W311" s="37" t="s">
        <v>3254</v>
      </c>
      <c r="X311" s="37" t="s">
        <v>3254</v>
      </c>
      <c r="Y311" s="37" t="s">
        <v>3983</v>
      </c>
    </row>
    <row r="312" spans="1:25" x14ac:dyDescent="0.3">
      <c r="A312" s="34">
        <v>23.752099999999999</v>
      </c>
      <c r="B312" s="34">
        <v>25.234100000000002</v>
      </c>
      <c r="C312" s="34" t="s">
        <v>41</v>
      </c>
      <c r="D312" s="34">
        <v>25.3855</v>
      </c>
      <c r="E312" s="37">
        <v>22.486000000000001</v>
      </c>
      <c r="F312" s="37" t="s">
        <v>41</v>
      </c>
      <c r="G312" s="37" t="s">
        <v>41</v>
      </c>
      <c r="H312" s="37">
        <v>22.7257</v>
      </c>
      <c r="I312" s="37" t="s">
        <v>29</v>
      </c>
      <c r="J312" s="37">
        <v>2</v>
      </c>
      <c r="K312" s="37">
        <v>2</v>
      </c>
      <c r="L312" s="37">
        <v>2</v>
      </c>
      <c r="M312" s="37">
        <v>2.4</v>
      </c>
      <c r="N312" s="37">
        <v>2.4</v>
      </c>
      <c r="O312" s="37">
        <v>2.4</v>
      </c>
      <c r="P312" s="37">
        <v>83.105999999999995</v>
      </c>
      <c r="Q312" s="37">
        <v>0</v>
      </c>
      <c r="R312" s="37">
        <v>3.3027000000000002</v>
      </c>
      <c r="S312" s="37">
        <v>149770000</v>
      </c>
      <c r="T312" s="37">
        <v>7</v>
      </c>
      <c r="U312" s="37">
        <v>4.8609100000000002E-2</v>
      </c>
      <c r="V312" s="37">
        <v>-2.1846999999999999</v>
      </c>
      <c r="W312" s="37" t="s">
        <v>3622</v>
      </c>
      <c r="X312" s="37" t="s">
        <v>3622</v>
      </c>
      <c r="Y312" s="37" t="s">
        <v>3984</v>
      </c>
    </row>
    <row r="313" spans="1:25" x14ac:dyDescent="0.3">
      <c r="A313" s="34">
        <v>28.171500000000002</v>
      </c>
      <c r="B313" s="34">
        <v>27.946000000000002</v>
      </c>
      <c r="C313" s="34">
        <v>28.920300000000001</v>
      </c>
      <c r="D313" s="34">
        <v>28.5456</v>
      </c>
      <c r="E313" s="37">
        <v>25.550699999999999</v>
      </c>
      <c r="F313" s="37" t="s">
        <v>41</v>
      </c>
      <c r="G313" s="37">
        <v>26.914000000000001</v>
      </c>
      <c r="H313" s="37">
        <v>26.013999999999999</v>
      </c>
      <c r="I313" s="37" t="s">
        <v>29</v>
      </c>
      <c r="J313" s="37">
        <v>6</v>
      </c>
      <c r="K313" s="37">
        <v>6</v>
      </c>
      <c r="L313" s="37">
        <v>6</v>
      </c>
      <c r="M313" s="37">
        <v>42</v>
      </c>
      <c r="N313" s="37">
        <v>42</v>
      </c>
      <c r="O313" s="37">
        <v>42</v>
      </c>
      <c r="P313" s="37">
        <v>12.36</v>
      </c>
      <c r="Q313" s="37">
        <v>0</v>
      </c>
      <c r="R313" s="37">
        <v>161.5</v>
      </c>
      <c r="S313" s="37">
        <v>1434500000</v>
      </c>
      <c r="T313" s="37">
        <v>37</v>
      </c>
      <c r="U313" s="37">
        <v>3.1249200000000002E-3</v>
      </c>
      <c r="V313" s="37">
        <v>-2.2363200000000001</v>
      </c>
      <c r="W313" s="37" t="s">
        <v>3516</v>
      </c>
      <c r="X313" s="37" t="s">
        <v>3516</v>
      </c>
      <c r="Y313" s="37" t="s">
        <v>91</v>
      </c>
    </row>
    <row r="314" spans="1:25" x14ac:dyDescent="0.3">
      <c r="A314" s="34">
        <v>27.995999999999999</v>
      </c>
      <c r="B314" s="34">
        <v>27.627099999999999</v>
      </c>
      <c r="C314" s="34">
        <v>29.439299999999999</v>
      </c>
      <c r="D314" s="34">
        <v>27.806100000000001</v>
      </c>
      <c r="E314" s="37">
        <v>25.796900000000001</v>
      </c>
      <c r="F314" s="37">
        <v>25.707799999999999</v>
      </c>
      <c r="G314" s="37">
        <v>26.415800000000001</v>
      </c>
      <c r="H314" s="37">
        <v>25.8094</v>
      </c>
      <c r="I314" s="37" t="s">
        <v>29</v>
      </c>
      <c r="J314" s="37">
        <v>13</v>
      </c>
      <c r="K314" s="37">
        <v>13</v>
      </c>
      <c r="L314" s="37">
        <v>13</v>
      </c>
      <c r="M314" s="37">
        <v>25.4</v>
      </c>
      <c r="N314" s="37">
        <v>25.4</v>
      </c>
      <c r="O314" s="37">
        <v>25.4</v>
      </c>
      <c r="P314" s="37">
        <v>54.591000000000001</v>
      </c>
      <c r="Q314" s="37">
        <v>0</v>
      </c>
      <c r="R314" s="37">
        <v>132.01</v>
      </c>
      <c r="S314" s="37">
        <v>1444000000</v>
      </c>
      <c r="T314" s="37">
        <v>60</v>
      </c>
      <c r="U314" s="37">
        <v>2.1503E-3</v>
      </c>
      <c r="V314" s="37">
        <v>-2.2846700000000002</v>
      </c>
      <c r="W314" s="37" t="s">
        <v>3514</v>
      </c>
      <c r="X314" s="37" t="s">
        <v>3514</v>
      </c>
      <c r="Y314" s="37" t="s">
        <v>3985</v>
      </c>
    </row>
    <row r="315" spans="1:25" x14ac:dyDescent="0.3">
      <c r="A315" s="34">
        <v>25.256499999999999</v>
      </c>
      <c r="B315" s="34">
        <v>26.104099999999999</v>
      </c>
      <c r="C315" s="34">
        <v>27.613199999999999</v>
      </c>
      <c r="D315" s="34">
        <v>26.2319</v>
      </c>
      <c r="E315" s="37">
        <v>23.1066</v>
      </c>
      <c r="F315" s="37">
        <v>24.513300000000001</v>
      </c>
      <c r="G315" s="37">
        <v>24.305</v>
      </c>
      <c r="H315" s="37" t="s">
        <v>41</v>
      </c>
      <c r="I315" s="37" t="s">
        <v>29</v>
      </c>
      <c r="J315" s="37">
        <v>12</v>
      </c>
      <c r="K315" s="37">
        <v>12</v>
      </c>
      <c r="L315" s="37">
        <v>11</v>
      </c>
      <c r="M315" s="37">
        <v>7.7</v>
      </c>
      <c r="N315" s="37">
        <v>7.7</v>
      </c>
      <c r="O315" s="37">
        <v>7.2</v>
      </c>
      <c r="P315" s="37">
        <v>410.2</v>
      </c>
      <c r="Q315" s="37">
        <v>0</v>
      </c>
      <c r="R315" s="37">
        <v>50.716000000000001</v>
      </c>
      <c r="S315" s="37">
        <v>372090000</v>
      </c>
      <c r="T315" s="37">
        <v>29</v>
      </c>
      <c r="U315" s="37">
        <v>1.9217399999999999E-2</v>
      </c>
      <c r="V315" s="37">
        <v>-2.3264100000000001</v>
      </c>
      <c r="W315" s="37" t="s">
        <v>3496</v>
      </c>
      <c r="X315" s="37" t="s">
        <v>3496</v>
      </c>
      <c r="Y315" s="37" t="s">
        <v>3986</v>
      </c>
    </row>
    <row r="316" spans="1:25" x14ac:dyDescent="0.3">
      <c r="A316" s="34">
        <v>26.9602</v>
      </c>
      <c r="B316" s="34">
        <v>27.2224</v>
      </c>
      <c r="C316" s="34">
        <v>29.106100000000001</v>
      </c>
      <c r="D316" s="34">
        <v>27.851400000000002</v>
      </c>
      <c r="E316" s="37">
        <v>25.072600000000001</v>
      </c>
      <c r="F316" s="37" t="s">
        <v>41</v>
      </c>
      <c r="G316" s="37">
        <v>26.5654</v>
      </c>
      <c r="H316" s="37">
        <v>24.721299999999999</v>
      </c>
      <c r="I316" s="37" t="s">
        <v>29</v>
      </c>
      <c r="J316" s="37">
        <v>7</v>
      </c>
      <c r="K316" s="37">
        <v>7</v>
      </c>
      <c r="L316" s="37">
        <v>7</v>
      </c>
      <c r="M316" s="37">
        <v>70.8</v>
      </c>
      <c r="N316" s="37">
        <v>70.8</v>
      </c>
      <c r="O316" s="37">
        <v>70.8</v>
      </c>
      <c r="P316" s="37">
        <v>10.183999999999999</v>
      </c>
      <c r="Q316" s="37">
        <v>0</v>
      </c>
      <c r="R316" s="37">
        <v>47.451999999999998</v>
      </c>
      <c r="S316" s="37">
        <v>1029400000</v>
      </c>
      <c r="T316" s="37">
        <v>27</v>
      </c>
      <c r="U316" s="37">
        <v>2.5058299999999999E-2</v>
      </c>
      <c r="V316" s="37">
        <v>-2.3319299999999998</v>
      </c>
      <c r="W316" s="37" t="s">
        <v>1102</v>
      </c>
      <c r="X316" s="37" t="s">
        <v>1102</v>
      </c>
      <c r="Y316" s="37" t="s">
        <v>1103</v>
      </c>
    </row>
    <row r="317" spans="1:25" x14ac:dyDescent="0.3">
      <c r="A317" s="34">
        <v>26.1495</v>
      </c>
      <c r="B317" s="34">
        <v>26.342199999999998</v>
      </c>
      <c r="C317" s="34">
        <v>28.819099999999999</v>
      </c>
      <c r="D317" s="34">
        <v>26.682300000000001</v>
      </c>
      <c r="E317" s="37">
        <v>24.728200000000001</v>
      </c>
      <c r="F317" s="37">
        <v>24.350999999999999</v>
      </c>
      <c r="G317" s="37">
        <v>25.510100000000001</v>
      </c>
      <c r="H317" s="37">
        <v>23.008700000000001</v>
      </c>
      <c r="I317" s="37" t="s">
        <v>29</v>
      </c>
      <c r="J317" s="37">
        <v>11</v>
      </c>
      <c r="K317" s="37">
        <v>11</v>
      </c>
      <c r="L317" s="37">
        <v>11</v>
      </c>
      <c r="M317" s="37">
        <v>21</v>
      </c>
      <c r="N317" s="37">
        <v>21</v>
      </c>
      <c r="O317" s="37">
        <v>21</v>
      </c>
      <c r="P317" s="37">
        <v>71.888999999999996</v>
      </c>
      <c r="Q317" s="37">
        <v>0</v>
      </c>
      <c r="R317" s="37">
        <v>94.941000000000003</v>
      </c>
      <c r="S317" s="37">
        <v>696040000</v>
      </c>
      <c r="T317" s="37">
        <v>31</v>
      </c>
      <c r="U317" s="37">
        <v>1.8267100000000001E-2</v>
      </c>
      <c r="V317" s="37">
        <v>-2.5988000000000002</v>
      </c>
      <c r="W317" s="37" t="s">
        <v>3723</v>
      </c>
      <c r="X317" s="37" t="s">
        <v>3723</v>
      </c>
      <c r="Y317" s="37" t="s">
        <v>3735</v>
      </c>
    </row>
    <row r="318" spans="1:25" x14ac:dyDescent="0.3">
      <c r="A318" s="34">
        <v>28.3597</v>
      </c>
      <c r="B318" s="34">
        <v>27.332000000000001</v>
      </c>
      <c r="C318" s="34">
        <v>29.371500000000001</v>
      </c>
      <c r="D318" s="34">
        <v>28.104299999999999</v>
      </c>
      <c r="E318" s="37">
        <v>26.276599999999998</v>
      </c>
      <c r="F318" s="37">
        <v>24.6556</v>
      </c>
      <c r="G318" s="37">
        <v>25.334900000000001</v>
      </c>
      <c r="H318" s="37">
        <v>26.380700000000001</v>
      </c>
      <c r="I318" s="37" t="s">
        <v>29</v>
      </c>
      <c r="J318" s="37">
        <v>8</v>
      </c>
      <c r="K318" s="37">
        <v>8</v>
      </c>
      <c r="L318" s="37">
        <v>8</v>
      </c>
      <c r="M318" s="37">
        <v>53.4</v>
      </c>
      <c r="N318" s="37">
        <v>53.4</v>
      </c>
      <c r="O318" s="37">
        <v>53.4</v>
      </c>
      <c r="P318" s="37">
        <v>27.675000000000001</v>
      </c>
      <c r="Q318" s="37">
        <v>0</v>
      </c>
      <c r="R318" s="37">
        <v>166.5</v>
      </c>
      <c r="S318" s="37">
        <v>1453900000</v>
      </c>
      <c r="T318" s="37">
        <v>34</v>
      </c>
      <c r="U318" s="37">
        <v>4.2053899999999998E-3</v>
      </c>
      <c r="V318" s="37">
        <v>-2.62995</v>
      </c>
      <c r="W318" s="37" t="s">
        <v>993</v>
      </c>
      <c r="X318" s="37" t="s">
        <v>993</v>
      </c>
      <c r="Y318" s="37" t="s">
        <v>994</v>
      </c>
    </row>
    <row r="319" spans="1:25" x14ac:dyDescent="0.3">
      <c r="A319" s="34">
        <v>28.9314</v>
      </c>
      <c r="B319" s="34">
        <v>29.051100000000002</v>
      </c>
      <c r="C319" s="34">
        <v>30.930199999999999</v>
      </c>
      <c r="D319" s="34">
        <v>29.2151</v>
      </c>
      <c r="E319" s="37">
        <v>27.241499999999998</v>
      </c>
      <c r="F319" s="37">
        <v>25.790800000000001</v>
      </c>
      <c r="G319" s="37">
        <v>27.7593</v>
      </c>
      <c r="H319" s="37">
        <v>26.149100000000001</v>
      </c>
      <c r="I319" s="37" t="s">
        <v>29</v>
      </c>
      <c r="J319" s="37">
        <v>16</v>
      </c>
      <c r="K319" s="37">
        <v>16</v>
      </c>
      <c r="L319" s="37">
        <v>16</v>
      </c>
      <c r="M319" s="37">
        <v>44.9</v>
      </c>
      <c r="N319" s="37">
        <v>44.9</v>
      </c>
      <c r="O319" s="37">
        <v>44.9</v>
      </c>
      <c r="P319" s="37">
        <v>45.735999999999997</v>
      </c>
      <c r="Q319" s="37">
        <v>0</v>
      </c>
      <c r="R319" s="37">
        <v>229.35</v>
      </c>
      <c r="S319" s="37">
        <v>3573400000</v>
      </c>
      <c r="T319" s="37">
        <v>64</v>
      </c>
      <c r="U319" s="37">
        <v>5.3593499999999997E-3</v>
      </c>
      <c r="V319" s="37">
        <v>-2.7967599999999999</v>
      </c>
      <c r="W319" s="37" t="s">
        <v>3634</v>
      </c>
      <c r="X319" s="37" t="s">
        <v>3634</v>
      </c>
      <c r="Y319" s="37" t="s">
        <v>91</v>
      </c>
    </row>
    <row r="320" spans="1:25" x14ac:dyDescent="0.3">
      <c r="A320" s="34">
        <v>26.025600000000001</v>
      </c>
      <c r="B320" s="34">
        <v>26.685700000000001</v>
      </c>
      <c r="C320" s="34">
        <v>28.5093</v>
      </c>
      <c r="D320" s="34">
        <v>27.322299999999998</v>
      </c>
      <c r="E320" s="37">
        <v>23.814299999999999</v>
      </c>
      <c r="F320" s="37" t="s">
        <v>41</v>
      </c>
      <c r="G320" s="37">
        <v>24.528600000000001</v>
      </c>
      <c r="H320" s="37">
        <v>24.3155</v>
      </c>
      <c r="I320" s="37" t="s">
        <v>29</v>
      </c>
      <c r="J320" s="37">
        <v>11</v>
      </c>
      <c r="K320" s="37">
        <v>11</v>
      </c>
      <c r="L320" s="37">
        <v>11</v>
      </c>
      <c r="M320" s="37">
        <v>16.3</v>
      </c>
      <c r="N320" s="37">
        <v>16.3</v>
      </c>
      <c r="O320" s="37">
        <v>16.3</v>
      </c>
      <c r="P320" s="37">
        <v>85.418999999999997</v>
      </c>
      <c r="Q320" s="37">
        <v>0</v>
      </c>
      <c r="R320" s="37">
        <v>85.231999999999999</v>
      </c>
      <c r="S320" s="37">
        <v>671800000</v>
      </c>
      <c r="T320" s="37">
        <v>28</v>
      </c>
      <c r="U320" s="37">
        <v>6.4939100000000003E-3</v>
      </c>
      <c r="V320" s="37">
        <v>-2.9162400000000002</v>
      </c>
      <c r="W320" s="37" t="s">
        <v>3681</v>
      </c>
      <c r="X320" s="37" t="s">
        <v>3681</v>
      </c>
      <c r="Y320" s="37" t="s">
        <v>994</v>
      </c>
    </row>
    <row r="321" spans="1:25" x14ac:dyDescent="0.3">
      <c r="A321" s="34">
        <v>26.9925</v>
      </c>
      <c r="B321" s="34">
        <v>27.3307</v>
      </c>
      <c r="C321" s="34">
        <v>29.628299999999999</v>
      </c>
      <c r="D321" s="34">
        <v>28.113399999999999</v>
      </c>
      <c r="E321" s="37">
        <v>24.9269</v>
      </c>
      <c r="F321" s="37">
        <v>23.749199999999998</v>
      </c>
      <c r="G321" s="37">
        <v>25.889500000000002</v>
      </c>
      <c r="H321" s="37">
        <v>24.500800000000002</v>
      </c>
      <c r="I321" s="37" t="s">
        <v>29</v>
      </c>
      <c r="J321" s="37">
        <v>10</v>
      </c>
      <c r="K321" s="37">
        <v>9</v>
      </c>
      <c r="L321" s="37">
        <v>9</v>
      </c>
      <c r="M321" s="37">
        <v>9.1999999999999993</v>
      </c>
      <c r="N321" s="37">
        <v>8.6</v>
      </c>
      <c r="O321" s="37">
        <v>8.6</v>
      </c>
      <c r="P321" s="37">
        <v>129.66</v>
      </c>
      <c r="Q321" s="37">
        <v>0</v>
      </c>
      <c r="R321" s="37">
        <v>61.335000000000001</v>
      </c>
      <c r="S321" s="37">
        <v>1249800000</v>
      </c>
      <c r="T321" s="37">
        <v>32</v>
      </c>
      <c r="U321" s="37">
        <v>4.5237999999999997E-3</v>
      </c>
      <c r="V321" s="37">
        <v>-3.2496100000000001</v>
      </c>
      <c r="W321" s="37" t="s">
        <v>1375</v>
      </c>
      <c r="X321" s="37" t="s">
        <v>1376</v>
      </c>
      <c r="Y321" s="37" t="s">
        <v>1377</v>
      </c>
    </row>
    <row r="322" spans="1:25" x14ac:dyDescent="0.3">
      <c r="A322" s="34">
        <v>30.523299999999999</v>
      </c>
      <c r="B322" s="34">
        <v>29.875</v>
      </c>
      <c r="C322" s="34">
        <v>32.1663</v>
      </c>
      <c r="D322" s="34">
        <v>30.148199999999999</v>
      </c>
      <c r="E322" s="37">
        <v>27.264800000000001</v>
      </c>
      <c r="F322" s="37">
        <v>26.8887</v>
      </c>
      <c r="G322" s="37">
        <v>28.2715</v>
      </c>
      <c r="H322" s="37">
        <v>27.116499999999998</v>
      </c>
      <c r="I322" s="37" t="s">
        <v>29</v>
      </c>
      <c r="J322" s="37">
        <v>10</v>
      </c>
      <c r="K322" s="37">
        <v>10</v>
      </c>
      <c r="L322" s="37">
        <v>10</v>
      </c>
      <c r="M322" s="37">
        <v>39.1</v>
      </c>
      <c r="N322" s="37">
        <v>39.1</v>
      </c>
      <c r="O322" s="37">
        <v>39.1</v>
      </c>
      <c r="P322" s="37">
        <v>60.942999999999998</v>
      </c>
      <c r="Q322" s="37">
        <v>0</v>
      </c>
      <c r="R322" s="37">
        <v>323.31</v>
      </c>
      <c r="S322" s="37">
        <v>7607200000</v>
      </c>
      <c r="T322" s="37">
        <v>63</v>
      </c>
      <c r="U322" s="37">
        <v>1.4986699999999999E-3</v>
      </c>
      <c r="V322" s="37">
        <v>-3.2928199999999999</v>
      </c>
      <c r="W322" s="37" t="s">
        <v>414</v>
      </c>
      <c r="X322" s="37" t="s">
        <v>414</v>
      </c>
      <c r="Y322" s="37" t="s">
        <v>415</v>
      </c>
    </row>
    <row r="323" spans="1:25" x14ac:dyDescent="0.3">
      <c r="A323" s="34">
        <v>31.816299999999998</v>
      </c>
      <c r="B323" s="34">
        <v>31.927</v>
      </c>
      <c r="C323" s="34">
        <v>34.906300000000002</v>
      </c>
      <c r="D323" s="34">
        <v>31.990100000000002</v>
      </c>
      <c r="E323" s="37">
        <v>29.1494</v>
      </c>
      <c r="F323" s="37">
        <v>28.341799999999999</v>
      </c>
      <c r="G323" s="37">
        <v>30.546299999999999</v>
      </c>
      <c r="H323" s="37">
        <v>29.1816</v>
      </c>
      <c r="I323" s="37" t="s">
        <v>29</v>
      </c>
      <c r="J323" s="37">
        <v>9</v>
      </c>
      <c r="K323" s="37">
        <v>9</v>
      </c>
      <c r="L323" s="37">
        <v>9</v>
      </c>
      <c r="M323" s="37">
        <v>28.6</v>
      </c>
      <c r="N323" s="37">
        <v>28.6</v>
      </c>
      <c r="O323" s="37">
        <v>28.6</v>
      </c>
      <c r="P323" s="37">
        <v>43.866</v>
      </c>
      <c r="Q323" s="37">
        <v>0</v>
      </c>
      <c r="R323" s="37">
        <v>323.31</v>
      </c>
      <c r="S323" s="37">
        <v>38204000000</v>
      </c>
      <c r="T323" s="37">
        <v>85</v>
      </c>
      <c r="U323" s="37">
        <v>8.7485500000000008E-3</v>
      </c>
      <c r="V323" s="37">
        <v>-3.3551700000000002</v>
      </c>
      <c r="W323" s="37" t="s">
        <v>796</v>
      </c>
      <c r="X323" s="37" t="s">
        <v>796</v>
      </c>
      <c r="Y323" s="37" t="s">
        <v>91</v>
      </c>
    </row>
    <row r="324" spans="1:25" x14ac:dyDescent="0.3">
      <c r="A324" s="34">
        <v>29.448399999999999</v>
      </c>
      <c r="B324" s="34">
        <v>28.4039</v>
      </c>
      <c r="C324" s="34">
        <v>30.9116</v>
      </c>
      <c r="D324" s="34">
        <v>29.211500000000001</v>
      </c>
      <c r="E324" s="37">
        <v>26.1279</v>
      </c>
      <c r="F324" s="37">
        <v>25.7715</v>
      </c>
      <c r="G324" s="37">
        <v>26.402100000000001</v>
      </c>
      <c r="H324" s="37">
        <v>25.710799999999999</v>
      </c>
      <c r="I324" s="37" t="s">
        <v>29</v>
      </c>
      <c r="J324" s="37">
        <v>3</v>
      </c>
      <c r="K324" s="37">
        <v>3</v>
      </c>
      <c r="L324" s="37">
        <v>3</v>
      </c>
      <c r="M324" s="37">
        <v>40.799999999999997</v>
      </c>
      <c r="N324" s="37">
        <v>40.799999999999997</v>
      </c>
      <c r="O324" s="37">
        <v>40.799999999999997</v>
      </c>
      <c r="P324" s="37">
        <v>16.577000000000002</v>
      </c>
      <c r="Q324" s="37">
        <v>0</v>
      </c>
      <c r="R324" s="37">
        <v>78.680000000000007</v>
      </c>
      <c r="S324" s="37">
        <v>3314700000</v>
      </c>
      <c r="T324" s="37">
        <v>23</v>
      </c>
      <c r="U324" s="37">
        <v>6.979E-4</v>
      </c>
      <c r="V324" s="37">
        <v>-3.4908000000000001</v>
      </c>
      <c r="W324" s="37" t="s">
        <v>3513</v>
      </c>
      <c r="X324" s="37" t="s">
        <v>3513</v>
      </c>
      <c r="Y324" s="37" t="s">
        <v>994</v>
      </c>
    </row>
    <row r="325" spans="1:25" x14ac:dyDescent="0.3">
      <c r="A325" s="34">
        <v>28.795100000000001</v>
      </c>
      <c r="B325" s="34">
        <v>28.295100000000001</v>
      </c>
      <c r="C325" s="34">
        <v>30.3018</v>
      </c>
      <c r="D325" s="34">
        <v>29.049299999999999</v>
      </c>
      <c r="E325" s="37">
        <v>25.2</v>
      </c>
      <c r="F325" s="37">
        <v>23.486899999999999</v>
      </c>
      <c r="G325" s="37">
        <v>28.167999999999999</v>
      </c>
      <c r="H325" s="37">
        <v>25.3032</v>
      </c>
      <c r="I325" s="37" t="s">
        <v>29</v>
      </c>
      <c r="J325" s="37">
        <v>5</v>
      </c>
      <c r="K325" s="37">
        <v>5</v>
      </c>
      <c r="L325" s="37">
        <v>5</v>
      </c>
      <c r="M325" s="37">
        <v>25.9</v>
      </c>
      <c r="N325" s="37">
        <v>25.9</v>
      </c>
      <c r="O325" s="37">
        <v>25.9</v>
      </c>
      <c r="P325" s="37">
        <v>19.779</v>
      </c>
      <c r="Q325" s="37">
        <v>0</v>
      </c>
      <c r="R325" s="37">
        <v>90.741</v>
      </c>
      <c r="S325" s="37">
        <v>2551900000</v>
      </c>
      <c r="T325" s="37">
        <v>34</v>
      </c>
      <c r="U325" s="37">
        <v>1.50612E-2</v>
      </c>
      <c r="V325" s="37">
        <v>-3.5708099999999998</v>
      </c>
      <c r="W325" s="37" t="s">
        <v>3040</v>
      </c>
      <c r="X325" s="37" t="s">
        <v>3040</v>
      </c>
      <c r="Y325" s="37" t="s">
        <v>583</v>
      </c>
    </row>
    <row r="326" spans="1:25" x14ac:dyDescent="0.3">
      <c r="A326" s="34">
        <v>30.7697</v>
      </c>
      <c r="B326" s="34">
        <v>29.968</v>
      </c>
      <c r="C326" s="34">
        <v>32.526899999999998</v>
      </c>
      <c r="D326" s="34">
        <v>30.681999999999999</v>
      </c>
      <c r="E326" s="37">
        <v>27.933700000000002</v>
      </c>
      <c r="F326" s="37">
        <v>24.637699999999999</v>
      </c>
      <c r="G326" s="37">
        <v>28.601700000000001</v>
      </c>
      <c r="H326" s="37">
        <v>26.0182</v>
      </c>
      <c r="I326" s="37" t="s">
        <v>29</v>
      </c>
      <c r="J326" s="37">
        <v>10</v>
      </c>
      <c r="K326" s="37">
        <v>10</v>
      </c>
      <c r="L326" s="37">
        <v>8</v>
      </c>
      <c r="M326" s="37">
        <v>66.2</v>
      </c>
      <c r="N326" s="37">
        <v>66.2</v>
      </c>
      <c r="O326" s="37">
        <v>66.2</v>
      </c>
      <c r="P326" s="37">
        <v>21.931000000000001</v>
      </c>
      <c r="Q326" s="37">
        <v>0</v>
      </c>
      <c r="R326" s="37">
        <v>279.2</v>
      </c>
      <c r="S326" s="37">
        <v>9435200000</v>
      </c>
      <c r="T326" s="37">
        <v>48</v>
      </c>
      <c r="U326" s="37">
        <v>7.3775799999999999E-3</v>
      </c>
      <c r="V326" s="37">
        <v>-4.1888500000000004</v>
      </c>
      <c r="W326" s="37" t="s">
        <v>1351</v>
      </c>
      <c r="X326" s="37" t="s">
        <v>1351</v>
      </c>
      <c r="Y326" s="37" t="s">
        <v>91</v>
      </c>
    </row>
    <row r="327" spans="1:25" x14ac:dyDescent="0.3">
      <c r="A327" s="34">
        <v>32.513199999999998</v>
      </c>
      <c r="B327" s="34">
        <v>31.9589</v>
      </c>
      <c r="C327" s="34">
        <v>33.667999999999999</v>
      </c>
      <c r="D327" s="34">
        <v>32.378700000000002</v>
      </c>
      <c r="E327" s="37">
        <v>28.319299999999998</v>
      </c>
      <c r="F327" s="37">
        <v>27.730399999999999</v>
      </c>
      <c r="G327" s="37">
        <v>29.212399999999999</v>
      </c>
      <c r="H327" s="37">
        <v>27.870899999999999</v>
      </c>
      <c r="I327" s="37" t="s">
        <v>29</v>
      </c>
      <c r="J327" s="37">
        <v>3</v>
      </c>
      <c r="K327" s="37">
        <v>3</v>
      </c>
      <c r="L327" s="37">
        <v>3</v>
      </c>
      <c r="M327" s="37">
        <v>57.1</v>
      </c>
      <c r="N327" s="37">
        <v>57.1</v>
      </c>
      <c r="O327" s="37">
        <v>57.1</v>
      </c>
      <c r="P327" s="37">
        <v>9.8854000000000006</v>
      </c>
      <c r="Q327" s="37">
        <v>0</v>
      </c>
      <c r="R327" s="37">
        <v>48.088000000000001</v>
      </c>
      <c r="S327" s="37">
        <v>28269000000</v>
      </c>
      <c r="T327" s="37">
        <v>54</v>
      </c>
      <c r="U327" s="37">
        <v>1.21495E-4</v>
      </c>
      <c r="V327" s="37">
        <v>-4.3464200000000002</v>
      </c>
      <c r="W327" s="37" t="s">
        <v>582</v>
      </c>
      <c r="X327" s="37" t="s">
        <v>582</v>
      </c>
      <c r="Y327" s="37" t="s">
        <v>583</v>
      </c>
    </row>
    <row r="328" spans="1:25" x14ac:dyDescent="0.3">
      <c r="A328" s="34">
        <v>32.147799999999997</v>
      </c>
      <c r="B328" s="34">
        <v>31.281400000000001</v>
      </c>
      <c r="C328" s="34">
        <v>33.984000000000002</v>
      </c>
      <c r="D328" s="34">
        <v>31.163900000000002</v>
      </c>
      <c r="E328" s="37">
        <v>27.042100000000001</v>
      </c>
      <c r="F328" s="37">
        <v>27.000900000000001</v>
      </c>
      <c r="G328" s="37">
        <v>28.376300000000001</v>
      </c>
      <c r="H328" s="37">
        <v>27.6739</v>
      </c>
      <c r="I328" s="37" t="s">
        <v>29</v>
      </c>
      <c r="J328" s="37">
        <v>28</v>
      </c>
      <c r="K328" s="37">
        <v>28</v>
      </c>
      <c r="L328" s="37">
        <v>27</v>
      </c>
      <c r="M328" s="37">
        <v>57.8</v>
      </c>
      <c r="N328" s="37">
        <v>57.8</v>
      </c>
      <c r="O328" s="37">
        <v>55</v>
      </c>
      <c r="P328" s="37">
        <v>68.275000000000006</v>
      </c>
      <c r="Q328" s="37">
        <v>0</v>
      </c>
      <c r="R328" s="37">
        <v>323.31</v>
      </c>
      <c r="S328" s="37">
        <v>22584000000</v>
      </c>
      <c r="T328" s="37">
        <v>129</v>
      </c>
      <c r="U328" s="37">
        <v>7.1190000000000001E-4</v>
      </c>
      <c r="V328" s="37">
        <v>-4.6209899999999999</v>
      </c>
      <c r="W328" s="37" t="s">
        <v>1483</v>
      </c>
      <c r="X328" s="37" t="s">
        <v>1483</v>
      </c>
      <c r="Y328" s="37" t="s">
        <v>1484</v>
      </c>
    </row>
    <row r="329" spans="1:25" x14ac:dyDescent="0.3">
      <c r="A329" s="34">
        <v>31.1828</v>
      </c>
      <c r="B329" s="34">
        <v>30.872299999999999</v>
      </c>
      <c r="C329" s="34">
        <v>33.378999999999998</v>
      </c>
      <c r="D329" s="34">
        <v>31.057400000000001</v>
      </c>
      <c r="E329" s="37">
        <v>26.023</v>
      </c>
      <c r="F329" s="37">
        <v>25.123699999999999</v>
      </c>
      <c r="G329" s="37">
        <v>27.634499999999999</v>
      </c>
      <c r="H329" s="37">
        <v>26.5884</v>
      </c>
      <c r="I329" s="37" t="s">
        <v>29</v>
      </c>
      <c r="J329" s="37">
        <v>9</v>
      </c>
      <c r="K329" s="37">
        <v>9</v>
      </c>
      <c r="L329" s="37">
        <v>9</v>
      </c>
      <c r="M329" s="37">
        <v>39</v>
      </c>
      <c r="N329" s="37">
        <v>39</v>
      </c>
      <c r="O329" s="37">
        <v>39</v>
      </c>
      <c r="P329" s="37">
        <v>38.619999999999997</v>
      </c>
      <c r="Q329" s="37">
        <v>0</v>
      </c>
      <c r="R329" s="37">
        <v>184.58</v>
      </c>
      <c r="S329" s="37">
        <v>14994000000</v>
      </c>
      <c r="T329" s="37">
        <v>66</v>
      </c>
      <c r="U329" s="37">
        <v>5.4125899999999999E-4</v>
      </c>
      <c r="V329" s="37">
        <v>-5.2805</v>
      </c>
      <c r="W329" s="37" t="s">
        <v>541</v>
      </c>
      <c r="X329" s="37" t="s">
        <v>541</v>
      </c>
      <c r="Y329" s="37" t="s">
        <v>542</v>
      </c>
    </row>
    <row r="330" spans="1:25" x14ac:dyDescent="0.3">
      <c r="A330" s="34">
        <v>28.397300000000001</v>
      </c>
      <c r="B330" s="34">
        <v>27.5608</v>
      </c>
      <c r="C330" s="34">
        <v>23.490200000000002</v>
      </c>
      <c r="D330" s="34">
        <v>26.876100000000001</v>
      </c>
      <c r="E330" s="37">
        <v>29.293800000000001</v>
      </c>
      <c r="F330" s="37">
        <v>29.329499999999999</v>
      </c>
      <c r="G330" s="37">
        <v>27.098099999999999</v>
      </c>
      <c r="H330" s="37">
        <v>29.314800000000002</v>
      </c>
      <c r="I330" s="37"/>
      <c r="J330" s="37">
        <v>26</v>
      </c>
      <c r="K330" s="37">
        <v>26</v>
      </c>
      <c r="L330" s="37">
        <v>26</v>
      </c>
      <c r="M330" s="37">
        <v>39</v>
      </c>
      <c r="N330" s="37">
        <v>39</v>
      </c>
      <c r="O330" s="37">
        <v>39</v>
      </c>
      <c r="P330" s="37">
        <v>112.59</v>
      </c>
      <c r="Q330" s="37">
        <v>0</v>
      </c>
      <c r="R330" s="37">
        <v>281.11</v>
      </c>
      <c r="S330" s="37">
        <v>2984600000</v>
      </c>
      <c r="T330" s="37">
        <v>87</v>
      </c>
      <c r="U330" s="37">
        <v>0.122033</v>
      </c>
      <c r="V330" s="37">
        <v>2.1779700000000002</v>
      </c>
      <c r="W330" s="37" t="s">
        <v>3137</v>
      </c>
      <c r="X330" s="37" t="s">
        <v>3137</v>
      </c>
      <c r="Y330" s="37" t="s">
        <v>3987</v>
      </c>
    </row>
    <row r="331" spans="1:25" x14ac:dyDescent="0.3">
      <c r="A331" s="34">
        <v>25.006499999999999</v>
      </c>
      <c r="B331" s="34">
        <v>25.092300000000002</v>
      </c>
      <c r="C331" s="34" t="s">
        <v>41</v>
      </c>
      <c r="D331" s="34" t="s">
        <v>41</v>
      </c>
      <c r="E331" s="37">
        <v>25.314499999999999</v>
      </c>
      <c r="F331" s="37">
        <v>27.6785</v>
      </c>
      <c r="G331" s="37" t="s">
        <v>41</v>
      </c>
      <c r="H331" s="37">
        <v>26.8048</v>
      </c>
      <c r="I331" s="37"/>
      <c r="J331" s="37">
        <v>9</v>
      </c>
      <c r="K331" s="37">
        <v>9</v>
      </c>
      <c r="L331" s="37">
        <v>9</v>
      </c>
      <c r="M331" s="37">
        <v>12.7</v>
      </c>
      <c r="N331" s="37">
        <v>12.7</v>
      </c>
      <c r="O331" s="37">
        <v>12.7</v>
      </c>
      <c r="P331" s="37">
        <v>150.65</v>
      </c>
      <c r="Q331" s="37">
        <v>0</v>
      </c>
      <c r="R331" s="37">
        <v>68.748999999999995</v>
      </c>
      <c r="S331" s="37">
        <v>518660000</v>
      </c>
      <c r="T331" s="37">
        <v>23</v>
      </c>
      <c r="U331" s="37">
        <v>0.18052099999999999</v>
      </c>
      <c r="V331" s="37">
        <v>1.5498499999999999</v>
      </c>
      <c r="W331" s="37" t="s">
        <v>3781</v>
      </c>
      <c r="X331" s="37" t="s">
        <v>3781</v>
      </c>
      <c r="Y331" s="37" t="s">
        <v>3988</v>
      </c>
    </row>
    <row r="332" spans="1:25" x14ac:dyDescent="0.3">
      <c r="A332" s="34">
        <v>27.102399999999999</v>
      </c>
      <c r="B332" s="34">
        <v>27.005099999999999</v>
      </c>
      <c r="C332" s="34">
        <v>25.132300000000001</v>
      </c>
      <c r="D332" s="34">
        <v>26.255400000000002</v>
      </c>
      <c r="E332" s="37">
        <v>28.386099999999999</v>
      </c>
      <c r="F332" s="37">
        <v>29.112500000000001</v>
      </c>
      <c r="G332" s="37">
        <v>24.939</v>
      </c>
      <c r="H332" s="37">
        <v>29.1509</v>
      </c>
      <c r="I332" s="37"/>
      <c r="J332" s="37">
        <v>17</v>
      </c>
      <c r="K332" s="37">
        <v>17</v>
      </c>
      <c r="L332" s="37">
        <v>17</v>
      </c>
      <c r="M332" s="37">
        <v>31.7</v>
      </c>
      <c r="N332" s="37">
        <v>31.7</v>
      </c>
      <c r="O332" s="37">
        <v>31.7</v>
      </c>
      <c r="P332" s="37">
        <v>83.379000000000005</v>
      </c>
      <c r="Q332" s="37">
        <v>0</v>
      </c>
      <c r="R332" s="37">
        <v>182.22</v>
      </c>
      <c r="S332" s="37">
        <v>2116300000</v>
      </c>
      <c r="T332" s="37">
        <v>64</v>
      </c>
      <c r="U332" s="37">
        <v>0.215447</v>
      </c>
      <c r="V332" s="37">
        <v>1.5233099999999999</v>
      </c>
      <c r="W332" s="37" t="s">
        <v>3295</v>
      </c>
      <c r="X332" s="37" t="s">
        <v>3295</v>
      </c>
      <c r="Y332" s="37" t="s">
        <v>3989</v>
      </c>
    </row>
    <row r="333" spans="1:25" x14ac:dyDescent="0.3">
      <c r="A333" s="34">
        <v>29.224699999999999</v>
      </c>
      <c r="B333" s="34">
        <v>29.015599999999999</v>
      </c>
      <c r="C333" s="34">
        <v>28.2392</v>
      </c>
      <c r="D333" s="34">
        <v>28.6966</v>
      </c>
      <c r="E333" s="37">
        <v>30.71</v>
      </c>
      <c r="F333" s="37">
        <v>30.961300000000001</v>
      </c>
      <c r="G333" s="37">
        <v>28.4955</v>
      </c>
      <c r="H333" s="37">
        <v>30.741</v>
      </c>
      <c r="I333" s="37"/>
      <c r="J333" s="37">
        <v>26</v>
      </c>
      <c r="K333" s="37">
        <v>25</v>
      </c>
      <c r="L333" s="37">
        <v>25</v>
      </c>
      <c r="M333" s="37">
        <v>64.099999999999994</v>
      </c>
      <c r="N333" s="37">
        <v>59.2</v>
      </c>
      <c r="O333" s="37">
        <v>59.2</v>
      </c>
      <c r="P333" s="37">
        <v>55.645000000000003</v>
      </c>
      <c r="Q333" s="37">
        <v>0</v>
      </c>
      <c r="R333" s="37">
        <v>319.93</v>
      </c>
      <c r="S333" s="37">
        <v>8723300000</v>
      </c>
      <c r="T333" s="37">
        <v>128</v>
      </c>
      <c r="U333" s="37">
        <v>5.9633699999999998E-2</v>
      </c>
      <c r="V333" s="37">
        <v>1.43293</v>
      </c>
      <c r="W333" s="37" t="s">
        <v>661</v>
      </c>
      <c r="X333" s="37" t="s">
        <v>661</v>
      </c>
      <c r="Y333" s="37" t="s">
        <v>662</v>
      </c>
    </row>
    <row r="334" spans="1:25" x14ac:dyDescent="0.3">
      <c r="A334" s="34">
        <v>28.104199999999999</v>
      </c>
      <c r="B334" s="34">
        <v>27.900400000000001</v>
      </c>
      <c r="C334" s="34">
        <v>26.799600000000002</v>
      </c>
      <c r="D334" s="34">
        <v>27.622299999999999</v>
      </c>
      <c r="E334" s="37">
        <v>29.204599999999999</v>
      </c>
      <c r="F334" s="37">
        <v>29.163599999999999</v>
      </c>
      <c r="G334" s="37">
        <v>27.490300000000001</v>
      </c>
      <c r="H334" s="37">
        <v>30.2515</v>
      </c>
      <c r="I334" s="37"/>
      <c r="J334" s="37">
        <v>18</v>
      </c>
      <c r="K334" s="37">
        <v>18</v>
      </c>
      <c r="L334" s="37">
        <v>18</v>
      </c>
      <c r="M334" s="37">
        <v>71.5</v>
      </c>
      <c r="N334" s="37">
        <v>71.5</v>
      </c>
      <c r="O334" s="37">
        <v>71.5</v>
      </c>
      <c r="P334" s="37">
        <v>31.858000000000001</v>
      </c>
      <c r="Q334" s="37">
        <v>0</v>
      </c>
      <c r="R334" s="37">
        <v>147.19</v>
      </c>
      <c r="S334" s="37">
        <v>3703500000</v>
      </c>
      <c r="T334" s="37">
        <v>73</v>
      </c>
      <c r="U334" s="37">
        <v>6.7788899999999999E-2</v>
      </c>
      <c r="V334" s="37">
        <v>1.4208799999999999</v>
      </c>
      <c r="W334" s="37" t="s">
        <v>819</v>
      </c>
      <c r="X334" s="37" t="s">
        <v>819</v>
      </c>
      <c r="Y334" s="37" t="s">
        <v>820</v>
      </c>
    </row>
    <row r="335" spans="1:25" x14ac:dyDescent="0.3">
      <c r="A335" s="34" t="s">
        <v>41</v>
      </c>
      <c r="B335" s="34">
        <v>25.389500000000002</v>
      </c>
      <c r="C335" s="34" t="s">
        <v>41</v>
      </c>
      <c r="D335" s="34">
        <v>25.3322</v>
      </c>
      <c r="E335" s="37">
        <v>25.860499999999998</v>
      </c>
      <c r="F335" s="37">
        <v>27.526599999999998</v>
      </c>
      <c r="G335" s="37" t="s">
        <v>41</v>
      </c>
      <c r="H335" s="37">
        <v>26.837599999999998</v>
      </c>
      <c r="I335" s="37"/>
      <c r="J335" s="37">
        <v>10</v>
      </c>
      <c r="K335" s="37">
        <v>10</v>
      </c>
      <c r="L335" s="37">
        <v>10</v>
      </c>
      <c r="M335" s="37">
        <v>9</v>
      </c>
      <c r="N335" s="37">
        <v>9</v>
      </c>
      <c r="O335" s="37">
        <v>9</v>
      </c>
      <c r="P335" s="37">
        <v>208.77</v>
      </c>
      <c r="Q335" s="37">
        <v>0</v>
      </c>
      <c r="R335" s="37">
        <v>58.244</v>
      </c>
      <c r="S335" s="37">
        <v>512710000</v>
      </c>
      <c r="T335" s="37">
        <v>19</v>
      </c>
      <c r="U335" s="37">
        <v>0.113959</v>
      </c>
      <c r="V335" s="37">
        <v>1.3807199999999999</v>
      </c>
      <c r="W335" s="37" t="s">
        <v>3790</v>
      </c>
      <c r="X335" s="37" t="s">
        <v>3790</v>
      </c>
      <c r="Y335" s="37" t="s">
        <v>3990</v>
      </c>
    </row>
    <row r="336" spans="1:25" x14ac:dyDescent="0.3">
      <c r="A336" s="34">
        <v>24.789200000000001</v>
      </c>
      <c r="B336" s="34">
        <v>24.033100000000001</v>
      </c>
      <c r="C336" s="34">
        <v>25.530899999999999</v>
      </c>
      <c r="D336" s="34">
        <v>24.374600000000001</v>
      </c>
      <c r="E336" s="37">
        <v>26.032599999999999</v>
      </c>
      <c r="F336" s="37" t="s">
        <v>41</v>
      </c>
      <c r="G336" s="37" t="s">
        <v>41</v>
      </c>
      <c r="H336" s="37" t="s">
        <v>41</v>
      </c>
      <c r="I336" s="37"/>
      <c r="J336" s="37">
        <v>4</v>
      </c>
      <c r="K336" s="37">
        <v>4</v>
      </c>
      <c r="L336" s="37">
        <v>4</v>
      </c>
      <c r="M336" s="37">
        <v>7</v>
      </c>
      <c r="N336" s="37">
        <v>7</v>
      </c>
      <c r="O336" s="37">
        <v>7</v>
      </c>
      <c r="P336" s="37">
        <v>103.4</v>
      </c>
      <c r="Q336" s="37">
        <v>0</v>
      </c>
      <c r="R336" s="37">
        <v>16.777000000000001</v>
      </c>
      <c r="S336" s="37">
        <v>190080000</v>
      </c>
      <c r="T336" s="37">
        <v>16</v>
      </c>
      <c r="U336" s="37">
        <v>1</v>
      </c>
      <c r="V336" s="37">
        <v>1.35066</v>
      </c>
      <c r="W336" s="37" t="s">
        <v>3221</v>
      </c>
      <c r="X336" s="37" t="s">
        <v>3221</v>
      </c>
      <c r="Y336" s="37" t="s">
        <v>3991</v>
      </c>
    </row>
    <row r="337" spans="1:25" x14ac:dyDescent="0.3">
      <c r="A337" s="34">
        <v>26.078199999999999</v>
      </c>
      <c r="B337" s="34">
        <v>26.285399999999999</v>
      </c>
      <c r="C337" s="34">
        <v>25.128799999999998</v>
      </c>
      <c r="D337" s="34">
        <v>26.1142</v>
      </c>
      <c r="E337" s="37">
        <v>27.131900000000002</v>
      </c>
      <c r="F337" s="37">
        <v>29.156400000000001</v>
      </c>
      <c r="G337" s="37">
        <v>25.2974</v>
      </c>
      <c r="H337" s="37">
        <v>27.316800000000001</v>
      </c>
      <c r="I337" s="37"/>
      <c r="J337" s="37">
        <v>19</v>
      </c>
      <c r="K337" s="37">
        <v>19</v>
      </c>
      <c r="L337" s="37">
        <v>19</v>
      </c>
      <c r="M337" s="37">
        <v>6.9</v>
      </c>
      <c r="N337" s="37">
        <v>6.9</v>
      </c>
      <c r="O337" s="37">
        <v>6.9</v>
      </c>
      <c r="P337" s="37">
        <v>466.74</v>
      </c>
      <c r="Q337" s="37">
        <v>0</v>
      </c>
      <c r="R337" s="37">
        <v>121.07</v>
      </c>
      <c r="S337" s="37">
        <v>1292000000</v>
      </c>
      <c r="T337" s="37">
        <v>46</v>
      </c>
      <c r="U337" s="37">
        <v>0.16215199999999999</v>
      </c>
      <c r="V337" s="37">
        <v>1.32399</v>
      </c>
      <c r="W337" s="37" t="s">
        <v>3722</v>
      </c>
      <c r="X337" s="37" t="s">
        <v>3722</v>
      </c>
      <c r="Y337" s="37" t="s">
        <v>3992</v>
      </c>
    </row>
    <row r="338" spans="1:25" x14ac:dyDescent="0.3">
      <c r="A338" s="34" t="s">
        <v>41</v>
      </c>
      <c r="B338" s="34" t="s">
        <v>41</v>
      </c>
      <c r="C338" s="34" t="s">
        <v>41</v>
      </c>
      <c r="D338" s="34">
        <v>23.759499999999999</v>
      </c>
      <c r="E338" s="37">
        <v>24.374700000000001</v>
      </c>
      <c r="F338" s="37">
        <v>25.498699999999999</v>
      </c>
      <c r="G338" s="37" t="s">
        <v>41</v>
      </c>
      <c r="H338" s="37">
        <v>25.3627</v>
      </c>
      <c r="I338" s="37"/>
      <c r="J338" s="37">
        <v>4</v>
      </c>
      <c r="K338" s="37">
        <v>4</v>
      </c>
      <c r="L338" s="37">
        <v>4</v>
      </c>
      <c r="M338" s="37">
        <v>18.399999999999999</v>
      </c>
      <c r="N338" s="37">
        <v>18.399999999999999</v>
      </c>
      <c r="O338" s="37">
        <v>18.399999999999999</v>
      </c>
      <c r="P338" s="37">
        <v>37.082000000000001</v>
      </c>
      <c r="Q338" s="37">
        <v>0</v>
      </c>
      <c r="R338" s="37">
        <v>40.094999999999999</v>
      </c>
      <c r="S338" s="37">
        <v>159260000</v>
      </c>
      <c r="T338" s="37">
        <v>12</v>
      </c>
      <c r="U338" s="37">
        <v>1</v>
      </c>
      <c r="V338" s="37">
        <v>1.3191999999999999</v>
      </c>
      <c r="W338" s="37" t="s">
        <v>3744</v>
      </c>
      <c r="X338" s="37" t="s">
        <v>3744</v>
      </c>
      <c r="Y338" s="37" t="s">
        <v>3993</v>
      </c>
    </row>
    <row r="339" spans="1:25" x14ac:dyDescent="0.3">
      <c r="A339" s="34">
        <v>32.116999999999997</v>
      </c>
      <c r="B339" s="34">
        <v>31.7026</v>
      </c>
      <c r="C339" s="34">
        <v>31.345800000000001</v>
      </c>
      <c r="D339" s="34">
        <v>31.489799999999999</v>
      </c>
      <c r="E339" s="37">
        <v>33.4148</v>
      </c>
      <c r="F339" s="37">
        <v>33.753599999999999</v>
      </c>
      <c r="G339" s="37">
        <v>31.117799999999999</v>
      </c>
      <c r="H339" s="37">
        <v>33.645299999999999</v>
      </c>
      <c r="I339" s="37"/>
      <c r="J339" s="37">
        <v>42</v>
      </c>
      <c r="K339" s="37">
        <v>42</v>
      </c>
      <c r="L339" s="37">
        <v>42</v>
      </c>
      <c r="M339" s="37">
        <v>58.1</v>
      </c>
      <c r="N339" s="37">
        <v>58.1</v>
      </c>
      <c r="O339" s="37">
        <v>58.1</v>
      </c>
      <c r="P339" s="37">
        <v>85.617000000000004</v>
      </c>
      <c r="Q339" s="37">
        <v>0</v>
      </c>
      <c r="R339" s="37">
        <v>323.31</v>
      </c>
      <c r="S339" s="37">
        <v>58560000000</v>
      </c>
      <c r="T339" s="37">
        <v>348</v>
      </c>
      <c r="U339" s="37">
        <v>8.7917300000000004E-2</v>
      </c>
      <c r="V339" s="37">
        <v>1.31904</v>
      </c>
      <c r="W339" s="37" t="s">
        <v>139</v>
      </c>
      <c r="X339" s="37" t="s">
        <v>139</v>
      </c>
      <c r="Y339" s="37" t="s">
        <v>140</v>
      </c>
    </row>
    <row r="340" spans="1:25" x14ac:dyDescent="0.3">
      <c r="A340" s="34">
        <v>30.316700000000001</v>
      </c>
      <c r="B340" s="34">
        <v>29.9863</v>
      </c>
      <c r="C340" s="34">
        <v>28.196899999999999</v>
      </c>
      <c r="D340" s="34">
        <v>29.505700000000001</v>
      </c>
      <c r="E340" s="37">
        <v>31.262699999999999</v>
      </c>
      <c r="F340" s="37">
        <v>31.245200000000001</v>
      </c>
      <c r="G340" s="37">
        <v>29.388100000000001</v>
      </c>
      <c r="H340" s="37">
        <v>31.361799999999999</v>
      </c>
      <c r="I340" s="37"/>
      <c r="J340" s="37">
        <v>36</v>
      </c>
      <c r="K340" s="37">
        <v>36</v>
      </c>
      <c r="L340" s="37">
        <v>36</v>
      </c>
      <c r="M340" s="37">
        <v>51.7</v>
      </c>
      <c r="N340" s="37">
        <v>51.7</v>
      </c>
      <c r="O340" s="37">
        <v>51.7</v>
      </c>
      <c r="P340" s="37">
        <v>116.97</v>
      </c>
      <c r="Q340" s="37">
        <v>0</v>
      </c>
      <c r="R340" s="37">
        <v>323.31</v>
      </c>
      <c r="S340" s="37">
        <v>12600000000</v>
      </c>
      <c r="T340" s="37">
        <v>219</v>
      </c>
      <c r="U340" s="37">
        <v>9.6126100000000006E-2</v>
      </c>
      <c r="V340" s="37">
        <v>1.3130500000000001</v>
      </c>
      <c r="W340" s="37" t="s">
        <v>3351</v>
      </c>
      <c r="X340" s="37" t="s">
        <v>3351</v>
      </c>
      <c r="Y340" s="37" t="s">
        <v>3994</v>
      </c>
    </row>
    <row r="341" spans="1:25" x14ac:dyDescent="0.3">
      <c r="A341" s="34">
        <v>30.842300000000002</v>
      </c>
      <c r="B341" s="34">
        <v>30.262899999999998</v>
      </c>
      <c r="C341" s="34">
        <v>29.5639</v>
      </c>
      <c r="D341" s="34">
        <v>29.980899999999998</v>
      </c>
      <c r="E341" s="37">
        <v>31.798500000000001</v>
      </c>
      <c r="F341" s="37">
        <v>32.069299999999998</v>
      </c>
      <c r="G341" s="37">
        <v>29.870799999999999</v>
      </c>
      <c r="H341" s="37">
        <v>32.153199999999998</v>
      </c>
      <c r="I341" s="37"/>
      <c r="J341" s="37">
        <v>29</v>
      </c>
      <c r="K341" s="37">
        <v>29</v>
      </c>
      <c r="L341" s="37">
        <v>29</v>
      </c>
      <c r="M341" s="37">
        <v>72.400000000000006</v>
      </c>
      <c r="N341" s="37">
        <v>72.400000000000006</v>
      </c>
      <c r="O341" s="37">
        <v>72.400000000000006</v>
      </c>
      <c r="P341" s="37">
        <v>53.811</v>
      </c>
      <c r="Q341" s="37">
        <v>0</v>
      </c>
      <c r="R341" s="37">
        <v>323.31</v>
      </c>
      <c r="S341" s="37">
        <v>19807000000</v>
      </c>
      <c r="T341" s="37">
        <v>221</v>
      </c>
      <c r="U341" s="37">
        <v>7.2523599999999994E-2</v>
      </c>
      <c r="V341" s="37">
        <v>1.31047</v>
      </c>
      <c r="W341" s="37" t="s">
        <v>1112</v>
      </c>
      <c r="X341" s="37" t="s">
        <v>1112</v>
      </c>
      <c r="Y341" s="37" t="s">
        <v>1113</v>
      </c>
    </row>
    <row r="342" spans="1:25" x14ac:dyDescent="0.3">
      <c r="A342" s="34">
        <v>26.8094</v>
      </c>
      <c r="B342" s="34">
        <v>25.9895</v>
      </c>
      <c r="C342" s="34">
        <v>24.729299999999999</v>
      </c>
      <c r="D342" s="34">
        <v>25.901</v>
      </c>
      <c r="E342" s="37">
        <v>27.5688</v>
      </c>
      <c r="F342" s="37">
        <v>28.1601</v>
      </c>
      <c r="G342" s="37">
        <v>24.293099999999999</v>
      </c>
      <c r="H342" s="37">
        <v>28.6341</v>
      </c>
      <c r="I342" s="37"/>
      <c r="J342" s="37">
        <v>16</v>
      </c>
      <c r="K342" s="37">
        <v>16</v>
      </c>
      <c r="L342" s="37">
        <v>16</v>
      </c>
      <c r="M342" s="37">
        <v>30.3</v>
      </c>
      <c r="N342" s="37">
        <v>30.3</v>
      </c>
      <c r="O342" s="37">
        <v>30.3</v>
      </c>
      <c r="P342" s="37">
        <v>89.171000000000006</v>
      </c>
      <c r="Q342" s="37">
        <v>0</v>
      </c>
      <c r="R342" s="37">
        <v>95.769000000000005</v>
      </c>
      <c r="S342" s="37">
        <v>1292300000</v>
      </c>
      <c r="T342" s="37">
        <v>41</v>
      </c>
      <c r="U342" s="37">
        <v>0.26810299999999998</v>
      </c>
      <c r="V342" s="37">
        <v>1.3067200000000001</v>
      </c>
      <c r="W342" s="37" t="s">
        <v>3419</v>
      </c>
      <c r="X342" s="37" t="s">
        <v>3419</v>
      </c>
      <c r="Y342" s="37" t="s">
        <v>3995</v>
      </c>
    </row>
    <row r="343" spans="1:25" x14ac:dyDescent="0.3">
      <c r="A343" s="34">
        <v>28.697500000000002</v>
      </c>
      <c r="B343" s="34">
        <v>27.989899999999999</v>
      </c>
      <c r="C343" s="34">
        <v>26.780799999999999</v>
      </c>
      <c r="D343" s="34">
        <v>27.4481</v>
      </c>
      <c r="E343" s="37">
        <v>29.3871</v>
      </c>
      <c r="F343" s="37">
        <v>29.3764</v>
      </c>
      <c r="G343" s="37">
        <v>27.4392</v>
      </c>
      <c r="H343" s="37">
        <v>29.903400000000001</v>
      </c>
      <c r="I343" s="37"/>
      <c r="J343" s="37">
        <v>17</v>
      </c>
      <c r="K343" s="37">
        <v>17</v>
      </c>
      <c r="L343" s="37">
        <v>17</v>
      </c>
      <c r="M343" s="37">
        <v>59.7</v>
      </c>
      <c r="N343" s="37">
        <v>59.7</v>
      </c>
      <c r="O343" s="37">
        <v>59.7</v>
      </c>
      <c r="P343" s="37">
        <v>54.774000000000001</v>
      </c>
      <c r="Q343" s="37">
        <v>0</v>
      </c>
      <c r="R343" s="37">
        <v>211.56</v>
      </c>
      <c r="S343" s="37">
        <v>3734600000</v>
      </c>
      <c r="T343" s="37">
        <v>67</v>
      </c>
      <c r="U343" s="37">
        <v>0.104398</v>
      </c>
      <c r="V343" s="37">
        <v>1.2974399999999999</v>
      </c>
      <c r="W343" s="37" t="s">
        <v>832</v>
      </c>
      <c r="X343" s="37" t="s">
        <v>832</v>
      </c>
      <c r="Y343" s="37" t="s">
        <v>833</v>
      </c>
    </row>
    <row r="344" spans="1:25" x14ac:dyDescent="0.3">
      <c r="A344" s="34">
        <v>29.654599999999999</v>
      </c>
      <c r="B344" s="34">
        <v>29.253299999999999</v>
      </c>
      <c r="C344" s="34">
        <v>28.626799999999999</v>
      </c>
      <c r="D344" s="34">
        <v>29.184999999999999</v>
      </c>
      <c r="E344" s="37">
        <v>29.985099999999999</v>
      </c>
      <c r="F344" s="37">
        <v>31.0807</v>
      </c>
      <c r="G344" s="37">
        <v>29.186599999999999</v>
      </c>
      <c r="H344" s="37">
        <v>31.65</v>
      </c>
      <c r="I344" s="37"/>
      <c r="J344" s="37">
        <v>81</v>
      </c>
      <c r="K344" s="37">
        <v>81</v>
      </c>
      <c r="L344" s="37">
        <v>80</v>
      </c>
      <c r="M344" s="37">
        <v>49</v>
      </c>
      <c r="N344" s="37">
        <v>49</v>
      </c>
      <c r="O344" s="37">
        <v>48.7</v>
      </c>
      <c r="P344" s="37">
        <v>281.23</v>
      </c>
      <c r="Q344" s="37">
        <v>0</v>
      </c>
      <c r="R344" s="37">
        <v>323.31</v>
      </c>
      <c r="S344" s="37">
        <v>10379000000</v>
      </c>
      <c r="T344" s="37">
        <v>256</v>
      </c>
      <c r="U344" s="37">
        <v>7.0663900000000002E-2</v>
      </c>
      <c r="V344" s="37">
        <v>1.29566</v>
      </c>
      <c r="W344" s="37" t="s">
        <v>3282</v>
      </c>
      <c r="X344" s="37" t="s">
        <v>3282</v>
      </c>
      <c r="Y344" s="37" t="s">
        <v>3847</v>
      </c>
    </row>
    <row r="345" spans="1:25" x14ac:dyDescent="0.3">
      <c r="A345" s="34">
        <v>27.131599999999999</v>
      </c>
      <c r="B345" s="34">
        <v>26.6525</v>
      </c>
      <c r="C345" s="34">
        <v>25.3386</v>
      </c>
      <c r="D345" s="34">
        <v>26.5336</v>
      </c>
      <c r="E345" s="37">
        <v>26.6693</v>
      </c>
      <c r="F345" s="37">
        <v>28.653199999999998</v>
      </c>
      <c r="G345" s="37" t="s">
        <v>41</v>
      </c>
      <c r="H345" s="37">
        <v>27.7897</v>
      </c>
      <c r="I345" s="37"/>
      <c r="J345" s="37">
        <v>16</v>
      </c>
      <c r="K345" s="37">
        <v>16</v>
      </c>
      <c r="L345" s="37">
        <v>16</v>
      </c>
      <c r="M345" s="37">
        <v>39.5</v>
      </c>
      <c r="N345" s="37">
        <v>39.5</v>
      </c>
      <c r="O345" s="37">
        <v>39.5</v>
      </c>
      <c r="P345" s="37">
        <v>59.448</v>
      </c>
      <c r="Q345" s="37">
        <v>0</v>
      </c>
      <c r="R345" s="37">
        <v>103.91</v>
      </c>
      <c r="S345" s="37">
        <v>1244200000</v>
      </c>
      <c r="T345" s="37">
        <v>40</v>
      </c>
      <c r="U345" s="37">
        <v>0.10761</v>
      </c>
      <c r="V345" s="37">
        <v>1.28999</v>
      </c>
      <c r="W345" s="37" t="s">
        <v>3600</v>
      </c>
      <c r="X345" s="37" t="s">
        <v>3600</v>
      </c>
      <c r="Y345" s="37" t="s">
        <v>3996</v>
      </c>
    </row>
    <row r="346" spans="1:25" x14ac:dyDescent="0.3">
      <c r="A346" s="34">
        <v>28.2273</v>
      </c>
      <c r="B346" s="34">
        <v>28.0306</v>
      </c>
      <c r="C346" s="34">
        <v>24.4404</v>
      </c>
      <c r="D346" s="34">
        <v>27.5183</v>
      </c>
      <c r="E346" s="37">
        <v>28.573399999999999</v>
      </c>
      <c r="F346" s="37">
        <v>28.4391</v>
      </c>
      <c r="G346" s="37">
        <v>27.992799999999999</v>
      </c>
      <c r="H346" s="37">
        <v>28.290800000000001</v>
      </c>
      <c r="I346" s="37"/>
      <c r="J346" s="37">
        <v>18</v>
      </c>
      <c r="K346" s="37">
        <v>18</v>
      </c>
      <c r="L346" s="37">
        <v>18</v>
      </c>
      <c r="M346" s="37">
        <v>17</v>
      </c>
      <c r="N346" s="37">
        <v>17</v>
      </c>
      <c r="O346" s="37">
        <v>17</v>
      </c>
      <c r="P346" s="37">
        <v>193.37</v>
      </c>
      <c r="Q346" s="37">
        <v>0</v>
      </c>
      <c r="R346" s="37">
        <v>181.7</v>
      </c>
      <c r="S346" s="37">
        <v>2234300000</v>
      </c>
      <c r="T346" s="37">
        <v>81</v>
      </c>
      <c r="U346" s="37">
        <v>0.204732</v>
      </c>
      <c r="V346" s="37">
        <v>1.2698700000000001</v>
      </c>
      <c r="W346" s="37" t="s">
        <v>1404</v>
      </c>
      <c r="X346" s="37" t="s">
        <v>1404</v>
      </c>
      <c r="Y346" s="37" t="s">
        <v>1405</v>
      </c>
    </row>
    <row r="347" spans="1:25" x14ac:dyDescent="0.3">
      <c r="A347" s="34">
        <v>24.959900000000001</v>
      </c>
      <c r="B347" s="34" t="s">
        <v>41</v>
      </c>
      <c r="C347" s="34" t="s">
        <v>41</v>
      </c>
      <c r="D347" s="34">
        <v>24.5901</v>
      </c>
      <c r="E347" s="37">
        <v>26.488199999999999</v>
      </c>
      <c r="F347" s="37">
        <v>26.399000000000001</v>
      </c>
      <c r="G347" s="37">
        <v>24.565200000000001</v>
      </c>
      <c r="H347" s="37">
        <v>26.481400000000001</v>
      </c>
      <c r="I347" s="37"/>
      <c r="J347" s="37">
        <v>10</v>
      </c>
      <c r="K347" s="37">
        <v>10</v>
      </c>
      <c r="L347" s="37">
        <v>10</v>
      </c>
      <c r="M347" s="37">
        <v>36.799999999999997</v>
      </c>
      <c r="N347" s="37">
        <v>36.799999999999997</v>
      </c>
      <c r="O347" s="37">
        <v>36.799999999999997</v>
      </c>
      <c r="P347" s="37">
        <v>46.209000000000003</v>
      </c>
      <c r="Q347" s="37">
        <v>0</v>
      </c>
      <c r="R347" s="37">
        <v>41.527999999999999</v>
      </c>
      <c r="S347" s="37">
        <v>410850000</v>
      </c>
      <c r="T347" s="37">
        <v>22</v>
      </c>
      <c r="U347" s="37">
        <v>0.167992</v>
      </c>
      <c r="V347" s="37">
        <v>1.2084299999999999</v>
      </c>
      <c r="W347" s="37" t="s">
        <v>3997</v>
      </c>
      <c r="X347" s="37" t="s">
        <v>3582</v>
      </c>
      <c r="Y347" s="37" t="s">
        <v>3998</v>
      </c>
    </row>
    <row r="348" spans="1:25" x14ac:dyDescent="0.3">
      <c r="A348" s="34">
        <v>30.094200000000001</v>
      </c>
      <c r="B348" s="34">
        <v>29.7361</v>
      </c>
      <c r="C348" s="34">
        <v>28.6815</v>
      </c>
      <c r="D348" s="34">
        <v>29.3264</v>
      </c>
      <c r="E348" s="37">
        <v>30.952000000000002</v>
      </c>
      <c r="F348" s="37">
        <v>31.192499999999999</v>
      </c>
      <c r="G348" s="37">
        <v>29.1309</v>
      </c>
      <c r="H348" s="37">
        <v>31.3809</v>
      </c>
      <c r="I348" s="37"/>
      <c r="J348" s="37">
        <v>30</v>
      </c>
      <c r="K348" s="37">
        <v>30</v>
      </c>
      <c r="L348" s="37">
        <v>30</v>
      </c>
      <c r="M348" s="37">
        <v>63.7</v>
      </c>
      <c r="N348" s="37">
        <v>63.7</v>
      </c>
      <c r="O348" s="37">
        <v>63.7</v>
      </c>
      <c r="P348" s="37">
        <v>71.88</v>
      </c>
      <c r="Q348" s="37">
        <v>0</v>
      </c>
      <c r="R348" s="37">
        <v>323.31</v>
      </c>
      <c r="S348" s="37">
        <v>11505000000</v>
      </c>
      <c r="T348" s="37">
        <v>195</v>
      </c>
      <c r="U348" s="37">
        <v>9.1720999999999997E-2</v>
      </c>
      <c r="V348" s="37">
        <v>1.2045399999999999</v>
      </c>
      <c r="W348" s="37" t="s">
        <v>876</v>
      </c>
      <c r="X348" s="37" t="s">
        <v>876</v>
      </c>
      <c r="Y348" s="37" t="s">
        <v>877</v>
      </c>
    </row>
    <row r="349" spans="1:25" x14ac:dyDescent="0.3">
      <c r="A349" s="34">
        <v>27.271799999999999</v>
      </c>
      <c r="B349" s="34">
        <v>26.808199999999999</v>
      </c>
      <c r="C349" s="34">
        <v>25.575199999999999</v>
      </c>
      <c r="D349" s="34">
        <v>27.121200000000002</v>
      </c>
      <c r="E349" s="37">
        <v>27.407299999999999</v>
      </c>
      <c r="F349" s="37">
        <v>28.107900000000001</v>
      </c>
      <c r="G349" s="37" t="s">
        <v>41</v>
      </c>
      <c r="H349" s="37">
        <v>28.178999999999998</v>
      </c>
      <c r="I349" s="37"/>
      <c r="J349" s="37">
        <v>13</v>
      </c>
      <c r="K349" s="37">
        <v>13</v>
      </c>
      <c r="L349" s="37">
        <v>13</v>
      </c>
      <c r="M349" s="37">
        <v>27.7</v>
      </c>
      <c r="N349" s="37">
        <v>27.7</v>
      </c>
      <c r="O349" s="37">
        <v>27.7</v>
      </c>
      <c r="P349" s="37">
        <v>68.403000000000006</v>
      </c>
      <c r="Q349" s="37">
        <v>0</v>
      </c>
      <c r="R349" s="37">
        <v>126.41</v>
      </c>
      <c r="S349" s="37">
        <v>1311300000</v>
      </c>
      <c r="T349" s="37">
        <v>51</v>
      </c>
      <c r="U349" s="37">
        <v>6.1102700000000003E-2</v>
      </c>
      <c r="V349" s="37">
        <v>1.20397</v>
      </c>
      <c r="W349" s="37" t="s">
        <v>2917</v>
      </c>
      <c r="X349" s="37" t="s">
        <v>2917</v>
      </c>
      <c r="Y349" s="37" t="s">
        <v>3999</v>
      </c>
    </row>
    <row r="350" spans="1:25" x14ac:dyDescent="0.3">
      <c r="A350" s="34">
        <v>27.606000000000002</v>
      </c>
      <c r="B350" s="34">
        <v>27.630600000000001</v>
      </c>
      <c r="C350" s="34">
        <v>25.889600000000002</v>
      </c>
      <c r="D350" s="34">
        <v>25.138400000000001</v>
      </c>
      <c r="E350" s="37">
        <v>28.288</v>
      </c>
      <c r="F350" s="37">
        <v>28.2348</v>
      </c>
      <c r="G350" s="37">
        <v>26.498899999999999</v>
      </c>
      <c r="H350" s="37">
        <v>28.015499999999999</v>
      </c>
      <c r="I350" s="37"/>
      <c r="J350" s="37">
        <v>21</v>
      </c>
      <c r="K350" s="37">
        <v>21</v>
      </c>
      <c r="L350" s="37">
        <v>21</v>
      </c>
      <c r="M350" s="37">
        <v>27.9</v>
      </c>
      <c r="N350" s="37">
        <v>27.9</v>
      </c>
      <c r="O350" s="37">
        <v>27.9</v>
      </c>
      <c r="P350" s="37">
        <v>153.75</v>
      </c>
      <c r="Q350" s="37">
        <v>0</v>
      </c>
      <c r="R350" s="37">
        <v>180.03</v>
      </c>
      <c r="S350" s="37">
        <v>1563000000</v>
      </c>
      <c r="T350" s="37">
        <v>73</v>
      </c>
      <c r="U350" s="37">
        <v>0.16591700000000001</v>
      </c>
      <c r="V350" s="37">
        <v>1.1931</v>
      </c>
      <c r="W350" s="37" t="s">
        <v>3092</v>
      </c>
      <c r="X350" s="37" t="s">
        <v>3092</v>
      </c>
      <c r="Y350" s="37" t="s">
        <v>4000</v>
      </c>
    </row>
    <row r="351" spans="1:25" x14ac:dyDescent="0.3">
      <c r="A351" s="34">
        <v>28.95</v>
      </c>
      <c r="B351" s="34">
        <v>28.8325</v>
      </c>
      <c r="C351" s="34">
        <v>28.283000000000001</v>
      </c>
      <c r="D351" s="34">
        <v>28.8096</v>
      </c>
      <c r="E351" s="37">
        <v>30.067799999999998</v>
      </c>
      <c r="F351" s="37">
        <v>30.99</v>
      </c>
      <c r="G351" s="37">
        <v>28.0855</v>
      </c>
      <c r="H351" s="37">
        <v>30.436800000000002</v>
      </c>
      <c r="I351" s="37"/>
      <c r="J351" s="37">
        <v>46</v>
      </c>
      <c r="K351" s="37">
        <v>46</v>
      </c>
      <c r="L351" s="37">
        <v>46</v>
      </c>
      <c r="M351" s="37">
        <v>57.3</v>
      </c>
      <c r="N351" s="37">
        <v>57.3</v>
      </c>
      <c r="O351" s="37">
        <v>57.3</v>
      </c>
      <c r="P351" s="37">
        <v>133.43</v>
      </c>
      <c r="Q351" s="37">
        <v>0</v>
      </c>
      <c r="R351" s="37">
        <v>323.31</v>
      </c>
      <c r="S351" s="37">
        <v>7331800000</v>
      </c>
      <c r="T351" s="37">
        <v>141</v>
      </c>
      <c r="U351" s="37">
        <v>0.120086</v>
      </c>
      <c r="V351" s="37">
        <v>1.17622</v>
      </c>
      <c r="W351" s="37" t="s">
        <v>1143</v>
      </c>
      <c r="X351" s="37" t="s">
        <v>1143</v>
      </c>
      <c r="Y351" s="37" t="s">
        <v>1144</v>
      </c>
    </row>
    <row r="352" spans="1:25" x14ac:dyDescent="0.3">
      <c r="A352" s="34">
        <v>25.3325</v>
      </c>
      <c r="B352" s="34">
        <v>26.113</v>
      </c>
      <c r="C352" s="34">
        <v>24.850300000000001</v>
      </c>
      <c r="D352" s="34">
        <v>25.601800000000001</v>
      </c>
      <c r="E352" s="37" t="s">
        <v>41</v>
      </c>
      <c r="F352" s="37">
        <v>26.6157</v>
      </c>
      <c r="G352" s="37" t="s">
        <v>41</v>
      </c>
      <c r="H352" s="37" t="s">
        <v>41</v>
      </c>
      <c r="I352" s="37"/>
      <c r="J352" s="37">
        <v>5</v>
      </c>
      <c r="K352" s="37">
        <v>5</v>
      </c>
      <c r="L352" s="37">
        <v>5</v>
      </c>
      <c r="M352" s="37">
        <v>10.1</v>
      </c>
      <c r="N352" s="37">
        <v>10.1</v>
      </c>
      <c r="O352" s="37">
        <v>10.1</v>
      </c>
      <c r="P352" s="37">
        <v>94.71</v>
      </c>
      <c r="Q352" s="37">
        <v>0</v>
      </c>
      <c r="R352" s="37">
        <v>57.290999999999997</v>
      </c>
      <c r="S352" s="37">
        <v>342460000</v>
      </c>
      <c r="T352" s="37">
        <v>13</v>
      </c>
      <c r="U352" s="37">
        <v>1</v>
      </c>
      <c r="V352" s="37">
        <v>1.14127</v>
      </c>
      <c r="W352" s="37" t="s">
        <v>3244</v>
      </c>
      <c r="X352" s="37" t="s">
        <v>3244</v>
      </c>
      <c r="Y352" s="37" t="s">
        <v>4001</v>
      </c>
    </row>
    <row r="353" spans="1:25" x14ac:dyDescent="0.3">
      <c r="A353" s="34">
        <v>30.727900000000002</v>
      </c>
      <c r="B353" s="34">
        <v>30.4267</v>
      </c>
      <c r="C353" s="34">
        <v>29.988900000000001</v>
      </c>
      <c r="D353" s="34">
        <v>30.269600000000001</v>
      </c>
      <c r="E353" s="37">
        <v>31.656199999999998</v>
      </c>
      <c r="F353" s="37">
        <v>32.432600000000001</v>
      </c>
      <c r="G353" s="37">
        <v>29.857700000000001</v>
      </c>
      <c r="H353" s="37">
        <v>31.979900000000001</v>
      </c>
      <c r="I353" s="37"/>
      <c r="J353" s="37">
        <v>37</v>
      </c>
      <c r="K353" s="37">
        <v>37</v>
      </c>
      <c r="L353" s="37">
        <v>37</v>
      </c>
      <c r="M353" s="37">
        <v>37.299999999999997</v>
      </c>
      <c r="N353" s="37">
        <v>37.299999999999997</v>
      </c>
      <c r="O353" s="37">
        <v>37.299999999999997</v>
      </c>
      <c r="P353" s="37">
        <v>126.49</v>
      </c>
      <c r="Q353" s="37">
        <v>0</v>
      </c>
      <c r="R353" s="37">
        <v>293.3</v>
      </c>
      <c r="S353" s="37">
        <v>20978000000</v>
      </c>
      <c r="T353" s="37">
        <v>240</v>
      </c>
      <c r="U353" s="37">
        <v>0.101988</v>
      </c>
      <c r="V353" s="37">
        <v>1.1283099999999999</v>
      </c>
      <c r="W353" s="37" t="s">
        <v>503</v>
      </c>
      <c r="X353" s="37" t="s">
        <v>503</v>
      </c>
      <c r="Y353" s="37" t="s">
        <v>504</v>
      </c>
    </row>
    <row r="354" spans="1:25" x14ac:dyDescent="0.3">
      <c r="A354" s="34">
        <v>27.532800000000002</v>
      </c>
      <c r="B354" s="34">
        <v>26.939</v>
      </c>
      <c r="C354" s="34">
        <v>25.2212</v>
      </c>
      <c r="D354" s="34">
        <v>25.931899999999999</v>
      </c>
      <c r="E354" s="37">
        <v>28.342300000000002</v>
      </c>
      <c r="F354" s="37">
        <v>28.741099999999999</v>
      </c>
      <c r="G354" s="37">
        <v>24.426100000000002</v>
      </c>
      <c r="H354" s="37">
        <v>28.623799999999999</v>
      </c>
      <c r="I354" s="37"/>
      <c r="J354" s="37">
        <v>11</v>
      </c>
      <c r="K354" s="37">
        <v>11</v>
      </c>
      <c r="L354" s="37">
        <v>11</v>
      </c>
      <c r="M354" s="37">
        <v>68.099999999999994</v>
      </c>
      <c r="N354" s="37">
        <v>68.099999999999994</v>
      </c>
      <c r="O354" s="37">
        <v>68.099999999999994</v>
      </c>
      <c r="P354" s="37">
        <v>34.213000000000001</v>
      </c>
      <c r="Q354" s="37">
        <v>0</v>
      </c>
      <c r="R354" s="37">
        <v>87.201999999999998</v>
      </c>
      <c r="S354" s="37">
        <v>1741200000</v>
      </c>
      <c r="T354" s="37">
        <v>56</v>
      </c>
      <c r="U354" s="37">
        <v>0.36865199999999998</v>
      </c>
      <c r="V354" s="37">
        <v>1.1270899999999999</v>
      </c>
      <c r="W354" s="37" t="s">
        <v>683</v>
      </c>
      <c r="X354" s="37" t="s">
        <v>683</v>
      </c>
      <c r="Y354" s="37" t="s">
        <v>684</v>
      </c>
    </row>
    <row r="355" spans="1:25" x14ac:dyDescent="0.3">
      <c r="A355" s="34">
        <v>27.958400000000001</v>
      </c>
      <c r="B355" s="34">
        <v>28.018799999999999</v>
      </c>
      <c r="C355" s="34">
        <v>26.9008</v>
      </c>
      <c r="D355" s="34">
        <v>27.984400000000001</v>
      </c>
      <c r="E355" s="37">
        <v>29.022600000000001</v>
      </c>
      <c r="F355" s="37">
        <v>30.066400000000002</v>
      </c>
      <c r="G355" s="37">
        <v>27.002800000000001</v>
      </c>
      <c r="H355" s="37">
        <v>29.213999999999999</v>
      </c>
      <c r="I355" s="37"/>
      <c r="J355" s="37">
        <v>15</v>
      </c>
      <c r="K355" s="37">
        <v>15</v>
      </c>
      <c r="L355" s="37">
        <v>15</v>
      </c>
      <c r="M355" s="37">
        <v>43.5</v>
      </c>
      <c r="N355" s="37">
        <v>43.5</v>
      </c>
      <c r="O355" s="37">
        <v>43.5</v>
      </c>
      <c r="P355" s="37">
        <v>52.283999999999999</v>
      </c>
      <c r="Q355" s="37">
        <v>0</v>
      </c>
      <c r="R355" s="37">
        <v>142.01</v>
      </c>
      <c r="S355" s="37">
        <v>3536100000</v>
      </c>
      <c r="T355" s="37">
        <v>60</v>
      </c>
      <c r="U355" s="37">
        <v>0.16539599999999999</v>
      </c>
      <c r="V355" s="37">
        <v>1.11086</v>
      </c>
      <c r="W355" s="37" t="s">
        <v>3698</v>
      </c>
      <c r="X355" s="37" t="s">
        <v>3698</v>
      </c>
      <c r="Y355" s="37" t="s">
        <v>4002</v>
      </c>
    </row>
    <row r="356" spans="1:25" x14ac:dyDescent="0.3">
      <c r="A356" s="34">
        <v>28.963200000000001</v>
      </c>
      <c r="B356" s="34">
        <v>28.540600000000001</v>
      </c>
      <c r="C356" s="34">
        <v>27.8094</v>
      </c>
      <c r="D356" s="34">
        <v>27.692699999999999</v>
      </c>
      <c r="E356" s="37">
        <v>29.740200000000002</v>
      </c>
      <c r="F356" s="37">
        <v>29.989599999999999</v>
      </c>
      <c r="G356" s="37">
        <v>27.724599999999999</v>
      </c>
      <c r="H356" s="37">
        <v>29.8765</v>
      </c>
      <c r="I356" s="37"/>
      <c r="J356" s="37">
        <v>18</v>
      </c>
      <c r="K356" s="37">
        <v>18</v>
      </c>
      <c r="L356" s="37">
        <v>18</v>
      </c>
      <c r="M356" s="37">
        <v>7.7</v>
      </c>
      <c r="N356" s="37">
        <v>7.7</v>
      </c>
      <c r="O356" s="37">
        <v>7.7</v>
      </c>
      <c r="P356" s="37">
        <v>302.02999999999997</v>
      </c>
      <c r="Q356" s="37">
        <v>0</v>
      </c>
      <c r="R356" s="37">
        <v>255.72</v>
      </c>
      <c r="S356" s="37">
        <v>4795400000</v>
      </c>
      <c r="T356" s="37">
        <v>77</v>
      </c>
      <c r="U356" s="37">
        <v>0.13057199999999999</v>
      </c>
      <c r="V356" s="37">
        <v>1.0812200000000001</v>
      </c>
      <c r="W356" s="37" t="s">
        <v>3606</v>
      </c>
      <c r="X356" s="37" t="s">
        <v>3606</v>
      </c>
      <c r="Y356" s="37" t="s">
        <v>4003</v>
      </c>
    </row>
    <row r="357" spans="1:25" x14ac:dyDescent="0.3">
      <c r="A357" s="34">
        <v>27.726800000000001</v>
      </c>
      <c r="B357" s="34">
        <v>27.303799999999999</v>
      </c>
      <c r="C357" s="34">
        <v>24.8736</v>
      </c>
      <c r="D357" s="34">
        <v>26.877700000000001</v>
      </c>
      <c r="E357" s="37">
        <v>28.517600000000002</v>
      </c>
      <c r="F357" s="37">
        <v>28.891100000000002</v>
      </c>
      <c r="G357" s="37">
        <v>25.494399999999999</v>
      </c>
      <c r="H357" s="37">
        <v>28.196000000000002</v>
      </c>
      <c r="I357" s="37"/>
      <c r="J357" s="37">
        <v>13</v>
      </c>
      <c r="K357" s="37">
        <v>13</v>
      </c>
      <c r="L357" s="37">
        <v>13</v>
      </c>
      <c r="M357" s="37">
        <v>46.4</v>
      </c>
      <c r="N357" s="37">
        <v>46.4</v>
      </c>
      <c r="O357" s="37">
        <v>46.4</v>
      </c>
      <c r="P357" s="37">
        <v>40.158000000000001</v>
      </c>
      <c r="Q357" s="37">
        <v>0</v>
      </c>
      <c r="R357" s="37">
        <v>127.76</v>
      </c>
      <c r="S357" s="37">
        <v>1852100000</v>
      </c>
      <c r="T357" s="37">
        <v>56</v>
      </c>
      <c r="U357" s="37">
        <v>0.321218</v>
      </c>
      <c r="V357" s="37">
        <v>1.07928</v>
      </c>
      <c r="W357" s="37" t="s">
        <v>2811</v>
      </c>
      <c r="X357" s="37" t="s">
        <v>2811</v>
      </c>
      <c r="Y357" s="37" t="s">
        <v>4004</v>
      </c>
    </row>
    <row r="358" spans="1:25" x14ac:dyDescent="0.3">
      <c r="A358" s="34">
        <v>28.408899999999999</v>
      </c>
      <c r="B358" s="34">
        <v>27.961200000000002</v>
      </c>
      <c r="C358" s="34">
        <v>25.788900000000002</v>
      </c>
      <c r="D358" s="34">
        <v>27.593499999999999</v>
      </c>
      <c r="E358" s="37">
        <v>28.752600000000001</v>
      </c>
      <c r="F358" s="37">
        <v>28.668299999999999</v>
      </c>
      <c r="G358" s="37">
        <v>27.333400000000001</v>
      </c>
      <c r="H358" s="37">
        <v>29.273800000000001</v>
      </c>
      <c r="I358" s="37"/>
      <c r="J358" s="37">
        <v>22</v>
      </c>
      <c r="K358" s="37">
        <v>22</v>
      </c>
      <c r="L358" s="37">
        <v>22</v>
      </c>
      <c r="M358" s="37">
        <v>38.799999999999997</v>
      </c>
      <c r="N358" s="37">
        <v>38.799999999999997</v>
      </c>
      <c r="O358" s="37">
        <v>38.799999999999997</v>
      </c>
      <c r="P358" s="37">
        <v>80.632000000000005</v>
      </c>
      <c r="Q358" s="37">
        <v>0</v>
      </c>
      <c r="R358" s="37">
        <v>107.55</v>
      </c>
      <c r="S358" s="37">
        <v>2635700000</v>
      </c>
      <c r="T358" s="37">
        <v>88</v>
      </c>
      <c r="U358" s="37">
        <v>0.18174000000000001</v>
      </c>
      <c r="V358" s="37">
        <v>1.0689299999999999</v>
      </c>
      <c r="W358" s="37" t="s">
        <v>86</v>
      </c>
      <c r="X358" s="37" t="s">
        <v>86</v>
      </c>
      <c r="Y358" s="37" t="s">
        <v>87</v>
      </c>
    </row>
    <row r="359" spans="1:25" x14ac:dyDescent="0.3">
      <c r="A359" s="34">
        <v>32.143799999999999</v>
      </c>
      <c r="B359" s="34">
        <v>31.694099999999999</v>
      </c>
      <c r="C359" s="34">
        <v>31.034099999999999</v>
      </c>
      <c r="D359" s="34">
        <v>31.353300000000001</v>
      </c>
      <c r="E359" s="37">
        <v>33.100299999999997</v>
      </c>
      <c r="F359" s="37">
        <v>33.281300000000002</v>
      </c>
      <c r="G359" s="37">
        <v>30.8582</v>
      </c>
      <c r="H359" s="37">
        <v>33.193899999999999</v>
      </c>
      <c r="I359" s="37"/>
      <c r="J359" s="37">
        <v>43</v>
      </c>
      <c r="K359" s="37">
        <v>43</v>
      </c>
      <c r="L359" s="37">
        <v>43</v>
      </c>
      <c r="M359" s="37">
        <v>76</v>
      </c>
      <c r="N359" s="37">
        <v>76</v>
      </c>
      <c r="O359" s="37">
        <v>76</v>
      </c>
      <c r="P359" s="37">
        <v>64.834999999999994</v>
      </c>
      <c r="Q359" s="37">
        <v>0</v>
      </c>
      <c r="R359" s="37">
        <v>323.31</v>
      </c>
      <c r="S359" s="37">
        <v>46610000000</v>
      </c>
      <c r="T359" s="37">
        <v>399</v>
      </c>
      <c r="U359" s="37">
        <v>0.146512</v>
      </c>
      <c r="V359" s="37">
        <v>1.0521199999999999</v>
      </c>
      <c r="W359" s="37" t="s">
        <v>670</v>
      </c>
      <c r="X359" s="37" t="s">
        <v>670</v>
      </c>
      <c r="Y359" s="37" t="s">
        <v>671</v>
      </c>
    </row>
    <row r="360" spans="1:25" x14ac:dyDescent="0.3">
      <c r="A360" s="34">
        <v>34.864699999999999</v>
      </c>
      <c r="B360" s="34">
        <v>34.597299999999997</v>
      </c>
      <c r="C360" s="34">
        <v>33.954300000000003</v>
      </c>
      <c r="D360" s="34">
        <v>34.428400000000003</v>
      </c>
      <c r="E360" s="37">
        <v>35.9026</v>
      </c>
      <c r="F360" s="37">
        <v>35.954999999999998</v>
      </c>
      <c r="G360" s="37">
        <v>34.348199999999999</v>
      </c>
      <c r="H360" s="37">
        <v>35.822200000000002</v>
      </c>
      <c r="I360" s="37"/>
      <c r="J360" s="37">
        <v>31</v>
      </c>
      <c r="K360" s="37">
        <v>31</v>
      </c>
      <c r="L360" s="37">
        <v>22</v>
      </c>
      <c r="M360" s="37">
        <v>12.7</v>
      </c>
      <c r="N360" s="37">
        <v>12.7</v>
      </c>
      <c r="O360" s="37">
        <v>10.1</v>
      </c>
      <c r="P360" s="37">
        <v>251.69</v>
      </c>
      <c r="Q360" s="37">
        <v>0</v>
      </c>
      <c r="R360" s="37">
        <v>323.31</v>
      </c>
      <c r="S360" s="37">
        <v>322870000000</v>
      </c>
      <c r="T360" s="37">
        <v>485</v>
      </c>
      <c r="U360" s="37">
        <v>5.17706E-2</v>
      </c>
      <c r="V360" s="37">
        <v>1.0458499999999999</v>
      </c>
      <c r="W360" s="37" t="s">
        <v>195</v>
      </c>
      <c r="X360" s="37" t="s">
        <v>195</v>
      </c>
      <c r="Y360" s="37" t="s">
        <v>196</v>
      </c>
    </row>
    <row r="361" spans="1:25" x14ac:dyDescent="0.3">
      <c r="A361" s="34">
        <v>29.693999999999999</v>
      </c>
      <c r="B361" s="34">
        <v>29.242000000000001</v>
      </c>
      <c r="C361" s="34">
        <v>27.7806</v>
      </c>
      <c r="D361" s="34">
        <v>28.3767</v>
      </c>
      <c r="E361" s="37">
        <v>30.4757</v>
      </c>
      <c r="F361" s="37">
        <v>30.308700000000002</v>
      </c>
      <c r="G361" s="37">
        <v>28.1812</v>
      </c>
      <c r="H361" s="37">
        <v>30.310400000000001</v>
      </c>
      <c r="I361" s="37"/>
      <c r="J361" s="37">
        <v>18</v>
      </c>
      <c r="K361" s="37">
        <v>18</v>
      </c>
      <c r="L361" s="37">
        <v>18</v>
      </c>
      <c r="M361" s="37">
        <v>65.099999999999994</v>
      </c>
      <c r="N361" s="37">
        <v>65.099999999999994</v>
      </c>
      <c r="O361" s="37">
        <v>65.099999999999994</v>
      </c>
      <c r="P361" s="37">
        <v>46.09</v>
      </c>
      <c r="Q361" s="37">
        <v>0</v>
      </c>
      <c r="R361" s="37">
        <v>282.8</v>
      </c>
      <c r="S361" s="37">
        <v>6829500000</v>
      </c>
      <c r="T361" s="37">
        <v>104</v>
      </c>
      <c r="U361" s="37">
        <v>0.18343000000000001</v>
      </c>
      <c r="V361" s="37">
        <v>1.0456399999999999</v>
      </c>
      <c r="W361" s="37" t="s">
        <v>42</v>
      </c>
      <c r="X361" s="37" t="s">
        <v>42</v>
      </c>
      <c r="Y361" s="37" t="s">
        <v>43</v>
      </c>
    </row>
    <row r="362" spans="1:25" x14ac:dyDescent="0.3">
      <c r="A362" s="34">
        <v>26.949400000000001</v>
      </c>
      <c r="B362" s="34">
        <v>26.586300000000001</v>
      </c>
      <c r="C362" s="34">
        <v>26.1309</v>
      </c>
      <c r="D362" s="34">
        <v>26.799199999999999</v>
      </c>
      <c r="E362" s="37">
        <v>27.687200000000001</v>
      </c>
      <c r="F362" s="37">
        <v>29.247900000000001</v>
      </c>
      <c r="G362" s="37">
        <v>25.079000000000001</v>
      </c>
      <c r="H362" s="37">
        <v>28.629000000000001</v>
      </c>
      <c r="I362" s="37"/>
      <c r="J362" s="37">
        <v>17</v>
      </c>
      <c r="K362" s="37">
        <v>17</v>
      </c>
      <c r="L362" s="37">
        <v>17</v>
      </c>
      <c r="M362" s="37">
        <v>53.9</v>
      </c>
      <c r="N362" s="37">
        <v>53.9</v>
      </c>
      <c r="O362" s="37">
        <v>53.9</v>
      </c>
      <c r="P362" s="37">
        <v>60.503</v>
      </c>
      <c r="Q362" s="37">
        <v>0</v>
      </c>
      <c r="R362" s="37">
        <v>173.52</v>
      </c>
      <c r="S362" s="37">
        <v>1864700000</v>
      </c>
      <c r="T362" s="37">
        <v>53</v>
      </c>
      <c r="U362" s="37">
        <v>0.307033</v>
      </c>
      <c r="V362" s="37">
        <v>1.0443</v>
      </c>
      <c r="W362" s="37" t="s">
        <v>3142</v>
      </c>
      <c r="X362" s="37" t="s">
        <v>3142</v>
      </c>
      <c r="Y362" s="37" t="s">
        <v>4005</v>
      </c>
    </row>
    <row r="363" spans="1:25" x14ac:dyDescent="0.3">
      <c r="A363" s="34">
        <v>25.567599999999999</v>
      </c>
      <c r="B363" s="34">
        <v>24.243600000000001</v>
      </c>
      <c r="C363" s="34" t="s">
        <v>41</v>
      </c>
      <c r="D363" s="34">
        <v>24.585999999999999</v>
      </c>
      <c r="E363" s="37" t="s">
        <v>41</v>
      </c>
      <c r="F363" s="37">
        <v>26.603100000000001</v>
      </c>
      <c r="G363" s="37" t="s">
        <v>41</v>
      </c>
      <c r="H363" s="37">
        <v>25.0351</v>
      </c>
      <c r="I363" s="37"/>
      <c r="J363" s="37">
        <v>5</v>
      </c>
      <c r="K363" s="37">
        <v>5</v>
      </c>
      <c r="L363" s="37">
        <v>3</v>
      </c>
      <c r="M363" s="37">
        <v>22.3</v>
      </c>
      <c r="N363" s="37">
        <v>22.3</v>
      </c>
      <c r="O363" s="37">
        <v>15.7</v>
      </c>
      <c r="P363" s="37">
        <v>32.664000000000001</v>
      </c>
      <c r="Q363" s="37">
        <v>0</v>
      </c>
      <c r="R363" s="37">
        <v>6.2276999999999996</v>
      </c>
      <c r="S363" s="37">
        <v>277240000</v>
      </c>
      <c r="T363" s="37">
        <v>15</v>
      </c>
      <c r="U363" s="37">
        <v>0.280696</v>
      </c>
      <c r="V363" s="37">
        <v>1.0200499999999999</v>
      </c>
      <c r="W363" s="37" t="s">
        <v>3379</v>
      </c>
      <c r="X363" s="37" t="s">
        <v>3379</v>
      </c>
      <c r="Y363" s="37" t="s">
        <v>4006</v>
      </c>
    </row>
    <row r="364" spans="1:25" x14ac:dyDescent="0.3">
      <c r="A364" s="34">
        <v>31.499600000000001</v>
      </c>
      <c r="B364" s="34">
        <v>31.507899999999999</v>
      </c>
      <c r="C364" s="34">
        <v>29.616499999999998</v>
      </c>
      <c r="D364" s="34">
        <v>30.796099999999999</v>
      </c>
      <c r="E364" s="37">
        <v>32.1218</v>
      </c>
      <c r="F364" s="37">
        <v>32.105899999999998</v>
      </c>
      <c r="G364" s="37">
        <v>30.817699999999999</v>
      </c>
      <c r="H364" s="37">
        <v>32.422699999999999</v>
      </c>
      <c r="I364" s="37"/>
      <c r="J364" s="37">
        <v>58</v>
      </c>
      <c r="K364" s="37">
        <v>58</v>
      </c>
      <c r="L364" s="37">
        <v>58</v>
      </c>
      <c r="M364" s="37">
        <v>70.3</v>
      </c>
      <c r="N364" s="37">
        <v>70.3</v>
      </c>
      <c r="O364" s="37">
        <v>70.3</v>
      </c>
      <c r="P364" s="37">
        <v>100.96</v>
      </c>
      <c r="Q364" s="37">
        <v>0</v>
      </c>
      <c r="R364" s="37">
        <v>323.31</v>
      </c>
      <c r="S364" s="37">
        <v>26225000000</v>
      </c>
      <c r="T364" s="37">
        <v>334</v>
      </c>
      <c r="U364" s="37">
        <v>0.12665299999999999</v>
      </c>
      <c r="V364" s="37">
        <v>1.012</v>
      </c>
      <c r="W364" s="37" t="s">
        <v>1418</v>
      </c>
      <c r="X364" s="37" t="s">
        <v>1418</v>
      </c>
      <c r="Y364" s="37" t="s">
        <v>1419</v>
      </c>
    </row>
    <row r="365" spans="1:25" x14ac:dyDescent="0.3">
      <c r="A365" s="34">
        <v>28.141200000000001</v>
      </c>
      <c r="B365" s="34">
        <v>27.389299999999999</v>
      </c>
      <c r="C365" s="34">
        <v>25.1404</v>
      </c>
      <c r="D365" s="34">
        <v>26.6569</v>
      </c>
      <c r="E365" s="37">
        <v>28.142900000000001</v>
      </c>
      <c r="F365" s="37">
        <v>28.143699999999999</v>
      </c>
      <c r="G365" s="37">
        <v>26.4496</v>
      </c>
      <c r="H365" s="37">
        <v>28.604500000000002</v>
      </c>
      <c r="I365" s="37"/>
      <c r="J365" s="37">
        <v>19</v>
      </c>
      <c r="K365" s="37">
        <v>19</v>
      </c>
      <c r="L365" s="37">
        <v>19</v>
      </c>
      <c r="M365" s="37">
        <v>41.8</v>
      </c>
      <c r="N365" s="37">
        <v>41.8</v>
      </c>
      <c r="O365" s="37">
        <v>41.8</v>
      </c>
      <c r="P365" s="37">
        <v>89.897999999999996</v>
      </c>
      <c r="Q365" s="37">
        <v>0</v>
      </c>
      <c r="R365" s="37">
        <v>119.32</v>
      </c>
      <c r="S365" s="37">
        <v>1745900000</v>
      </c>
      <c r="T365" s="37">
        <v>70</v>
      </c>
      <c r="U365" s="37">
        <v>0.25475900000000001</v>
      </c>
      <c r="V365" s="37">
        <v>1.00322</v>
      </c>
      <c r="W365" s="37" t="s">
        <v>2924</v>
      </c>
      <c r="X365" s="37" t="s">
        <v>2924</v>
      </c>
      <c r="Y365" s="37" t="s">
        <v>4007</v>
      </c>
    </row>
    <row r="366" spans="1:25" x14ac:dyDescent="0.3">
      <c r="A366" s="34">
        <v>27.557700000000001</v>
      </c>
      <c r="B366" s="34">
        <v>27.322199999999999</v>
      </c>
      <c r="C366" s="34">
        <v>26.929099999999998</v>
      </c>
      <c r="D366" s="34">
        <v>27.338999999999999</v>
      </c>
      <c r="E366" s="37">
        <v>28.610700000000001</v>
      </c>
      <c r="F366" s="37">
        <v>28.896100000000001</v>
      </c>
      <c r="G366" s="37">
        <v>26.6737</v>
      </c>
      <c r="H366" s="37">
        <v>28.9802</v>
      </c>
      <c r="I366" s="37"/>
      <c r="J366" s="37">
        <v>29</v>
      </c>
      <c r="K366" s="37">
        <v>29</v>
      </c>
      <c r="L366" s="37">
        <v>29</v>
      </c>
      <c r="M366" s="37">
        <v>41.4</v>
      </c>
      <c r="N366" s="37">
        <v>41.4</v>
      </c>
      <c r="O366" s="37">
        <v>41.4</v>
      </c>
      <c r="P366" s="37">
        <v>124.04</v>
      </c>
      <c r="Q366" s="37">
        <v>0</v>
      </c>
      <c r="R366" s="37">
        <v>237.78</v>
      </c>
      <c r="S366" s="37">
        <v>2323100000</v>
      </c>
      <c r="T366" s="37">
        <v>91</v>
      </c>
      <c r="U366" s="37">
        <v>0.123462</v>
      </c>
      <c r="V366" s="37">
        <v>1.0031600000000001</v>
      </c>
      <c r="W366" s="37" t="s">
        <v>3692</v>
      </c>
      <c r="X366" s="37" t="s">
        <v>3692</v>
      </c>
      <c r="Y366" s="37" t="s">
        <v>4008</v>
      </c>
    </row>
    <row r="367" spans="1:25" x14ac:dyDescent="0.3">
      <c r="A367" s="34">
        <v>27.4419</v>
      </c>
      <c r="B367" s="34">
        <v>26.782699999999998</v>
      </c>
      <c r="C367" s="34">
        <v>26.074000000000002</v>
      </c>
      <c r="D367" s="34">
        <v>26.380400000000002</v>
      </c>
      <c r="E367" s="37">
        <v>27.791399999999999</v>
      </c>
      <c r="F367" s="37">
        <v>28.3322</v>
      </c>
      <c r="G367" s="37">
        <v>26.509799999999998</v>
      </c>
      <c r="H367" s="37">
        <v>28.011199999999999</v>
      </c>
      <c r="I367" s="37"/>
      <c r="J367" s="37">
        <v>10</v>
      </c>
      <c r="K367" s="37">
        <v>10</v>
      </c>
      <c r="L367" s="37">
        <v>10</v>
      </c>
      <c r="M367" s="37">
        <v>34.9</v>
      </c>
      <c r="N367" s="37">
        <v>34.9</v>
      </c>
      <c r="O367" s="37">
        <v>34.9</v>
      </c>
      <c r="P367" s="37">
        <v>48.899000000000001</v>
      </c>
      <c r="Q367" s="37">
        <v>0</v>
      </c>
      <c r="R367" s="37">
        <v>138.52000000000001</v>
      </c>
      <c r="S367" s="37">
        <v>1437100000</v>
      </c>
      <c r="T367" s="37">
        <v>47</v>
      </c>
      <c r="U367" s="37">
        <v>9.3060500000000004E-2</v>
      </c>
      <c r="V367" s="37">
        <v>0.99136999999999997</v>
      </c>
      <c r="W367" s="37" t="s">
        <v>3373</v>
      </c>
      <c r="X367" s="37" t="s">
        <v>3373</v>
      </c>
      <c r="Y367" s="37" t="s">
        <v>4009</v>
      </c>
    </row>
    <row r="368" spans="1:25" x14ac:dyDescent="0.3">
      <c r="A368" s="34">
        <v>29.0063</v>
      </c>
      <c r="B368" s="34">
        <v>28.194900000000001</v>
      </c>
      <c r="C368" s="34">
        <v>27.244399999999999</v>
      </c>
      <c r="D368" s="34">
        <v>27.7818</v>
      </c>
      <c r="E368" s="37">
        <v>29.530200000000001</v>
      </c>
      <c r="F368" s="37">
        <v>29.587</v>
      </c>
      <c r="G368" s="37">
        <v>27.492699999999999</v>
      </c>
      <c r="H368" s="37">
        <v>29.559899999999999</v>
      </c>
      <c r="I368" s="37"/>
      <c r="J368" s="37">
        <v>13</v>
      </c>
      <c r="K368" s="37">
        <v>13</v>
      </c>
      <c r="L368" s="37">
        <v>13</v>
      </c>
      <c r="M368" s="37">
        <v>55.6</v>
      </c>
      <c r="N368" s="37">
        <v>55.6</v>
      </c>
      <c r="O368" s="37">
        <v>55.6</v>
      </c>
      <c r="P368" s="37">
        <v>50.534999999999997</v>
      </c>
      <c r="Q368" s="37">
        <v>0</v>
      </c>
      <c r="R368" s="37">
        <v>217.75</v>
      </c>
      <c r="S368" s="37">
        <v>3971200000</v>
      </c>
      <c r="T368" s="37">
        <v>88</v>
      </c>
      <c r="U368" s="37">
        <v>0.17240800000000001</v>
      </c>
      <c r="V368" s="37">
        <v>0.98564300000000005</v>
      </c>
      <c r="W368" s="37" t="s">
        <v>4010</v>
      </c>
      <c r="X368" s="37" t="s">
        <v>2824</v>
      </c>
      <c r="Y368" s="37" t="s">
        <v>4011</v>
      </c>
    </row>
    <row r="369" spans="1:25" x14ac:dyDescent="0.3">
      <c r="A369" s="34">
        <v>25.0045</v>
      </c>
      <c r="B369" s="34">
        <v>25.271799999999999</v>
      </c>
      <c r="C369" s="34">
        <v>24.4526</v>
      </c>
      <c r="D369" s="34">
        <v>24.366</v>
      </c>
      <c r="E369" s="37">
        <v>25.266999999999999</v>
      </c>
      <c r="F369" s="37">
        <v>26.558800000000002</v>
      </c>
      <c r="G369" s="37" t="s">
        <v>41</v>
      </c>
      <c r="H369" s="37">
        <v>25.4434</v>
      </c>
      <c r="I369" s="37"/>
      <c r="J369" s="37">
        <v>9</v>
      </c>
      <c r="K369" s="37">
        <v>9</v>
      </c>
      <c r="L369" s="37">
        <v>5</v>
      </c>
      <c r="M369" s="37">
        <v>12.9</v>
      </c>
      <c r="N369" s="37">
        <v>12.9</v>
      </c>
      <c r="O369" s="37">
        <v>6</v>
      </c>
      <c r="P369" s="37">
        <v>108.87</v>
      </c>
      <c r="Q369" s="37">
        <v>0</v>
      </c>
      <c r="R369" s="37">
        <v>31.277999999999999</v>
      </c>
      <c r="S369" s="37">
        <v>323880000</v>
      </c>
      <c r="T369" s="37">
        <v>24</v>
      </c>
      <c r="U369" s="37">
        <v>6.8963200000000002E-2</v>
      </c>
      <c r="V369" s="37">
        <v>0.98268699999999998</v>
      </c>
      <c r="W369" s="37" t="s">
        <v>4012</v>
      </c>
      <c r="X369" s="37" t="s">
        <v>2932</v>
      </c>
      <c r="Y369" s="37" t="s">
        <v>4013</v>
      </c>
    </row>
    <row r="370" spans="1:25" x14ac:dyDescent="0.3">
      <c r="A370" s="34">
        <v>25.274699999999999</v>
      </c>
      <c r="B370" s="34">
        <v>25.067499999999999</v>
      </c>
      <c r="C370" s="34" t="s">
        <v>41</v>
      </c>
      <c r="D370" s="34">
        <v>24.5992</v>
      </c>
      <c r="E370" s="37">
        <v>25.421800000000001</v>
      </c>
      <c r="F370" s="37">
        <v>26.595600000000001</v>
      </c>
      <c r="G370" s="37" t="s">
        <v>41</v>
      </c>
      <c r="H370" s="37">
        <v>25.8703</v>
      </c>
      <c r="I370" s="37"/>
      <c r="J370" s="37">
        <v>6</v>
      </c>
      <c r="K370" s="37">
        <v>6</v>
      </c>
      <c r="L370" s="37">
        <v>6</v>
      </c>
      <c r="M370" s="37">
        <v>13.6</v>
      </c>
      <c r="N370" s="37">
        <v>13.6</v>
      </c>
      <c r="O370" s="37">
        <v>13.6</v>
      </c>
      <c r="P370" s="37">
        <v>69.751000000000005</v>
      </c>
      <c r="Q370" s="37">
        <v>0</v>
      </c>
      <c r="R370" s="37">
        <v>48.984999999999999</v>
      </c>
      <c r="S370" s="37">
        <v>337590000</v>
      </c>
      <c r="T370" s="37">
        <v>10</v>
      </c>
      <c r="U370" s="37">
        <v>6.8240499999999996E-2</v>
      </c>
      <c r="V370" s="37">
        <v>0.98209000000000002</v>
      </c>
      <c r="W370" s="37" t="s">
        <v>3001</v>
      </c>
      <c r="X370" s="37" t="s">
        <v>3001</v>
      </c>
      <c r="Y370" s="37" t="s">
        <v>4014</v>
      </c>
    </row>
    <row r="371" spans="1:25" x14ac:dyDescent="0.3">
      <c r="A371" s="34">
        <v>28.2515</v>
      </c>
      <c r="B371" s="34">
        <v>27.976800000000001</v>
      </c>
      <c r="C371" s="34">
        <v>26.1876</v>
      </c>
      <c r="D371" s="34">
        <v>27.864999999999998</v>
      </c>
      <c r="E371" s="37">
        <v>28.494299999999999</v>
      </c>
      <c r="F371" s="37">
        <v>29.137799999999999</v>
      </c>
      <c r="G371" s="37">
        <v>27.3779</v>
      </c>
      <c r="H371" s="37">
        <v>29.183199999999999</v>
      </c>
      <c r="I371" s="37"/>
      <c r="J371" s="37">
        <v>32</v>
      </c>
      <c r="K371" s="37">
        <v>32</v>
      </c>
      <c r="L371" s="37">
        <v>32</v>
      </c>
      <c r="M371" s="37">
        <v>36.5</v>
      </c>
      <c r="N371" s="37">
        <v>36.5</v>
      </c>
      <c r="O371" s="37">
        <v>36.5</v>
      </c>
      <c r="P371" s="37">
        <v>144.88999999999999</v>
      </c>
      <c r="Q371" s="37">
        <v>0</v>
      </c>
      <c r="R371" s="37">
        <v>129.41</v>
      </c>
      <c r="S371" s="37">
        <v>2775600000</v>
      </c>
      <c r="T371" s="37">
        <v>88</v>
      </c>
      <c r="U371" s="37">
        <v>0.17108200000000001</v>
      </c>
      <c r="V371" s="37">
        <v>0.97810299999999994</v>
      </c>
      <c r="W371" s="37" t="s">
        <v>4015</v>
      </c>
      <c r="X371" s="37" t="s">
        <v>3187</v>
      </c>
      <c r="Y371" s="37" t="s">
        <v>4016</v>
      </c>
    </row>
    <row r="372" spans="1:25" x14ac:dyDescent="0.3">
      <c r="A372" s="34">
        <v>31.6327</v>
      </c>
      <c r="B372" s="34">
        <v>31.398700000000002</v>
      </c>
      <c r="C372" s="34">
        <v>31.410399999999999</v>
      </c>
      <c r="D372" s="34">
        <v>31.527100000000001</v>
      </c>
      <c r="E372" s="37">
        <v>32.7254</v>
      </c>
      <c r="F372" s="37">
        <v>32.992400000000004</v>
      </c>
      <c r="G372" s="37">
        <v>30.9636</v>
      </c>
      <c r="H372" s="37">
        <v>33.198700000000002</v>
      </c>
      <c r="I372" s="37"/>
      <c r="J372" s="37">
        <v>33</v>
      </c>
      <c r="K372" s="37">
        <v>31</v>
      </c>
      <c r="L372" s="37">
        <v>26</v>
      </c>
      <c r="M372" s="37">
        <v>49.9</v>
      </c>
      <c r="N372" s="37">
        <v>47.4</v>
      </c>
      <c r="O372" s="37">
        <v>40.6</v>
      </c>
      <c r="P372" s="37">
        <v>73.409000000000006</v>
      </c>
      <c r="Q372" s="37">
        <v>0</v>
      </c>
      <c r="R372" s="37">
        <v>323.31</v>
      </c>
      <c r="S372" s="37">
        <v>40547000000</v>
      </c>
      <c r="T372" s="37">
        <v>266</v>
      </c>
      <c r="U372" s="37">
        <v>0.106016</v>
      </c>
      <c r="V372" s="37">
        <v>0.97782000000000002</v>
      </c>
      <c r="W372" s="37" t="s">
        <v>880</v>
      </c>
      <c r="X372" s="37" t="s">
        <v>881</v>
      </c>
      <c r="Y372" s="37" t="s">
        <v>882</v>
      </c>
    </row>
    <row r="373" spans="1:25" x14ac:dyDescent="0.3">
      <c r="A373" s="34">
        <v>27.912700000000001</v>
      </c>
      <c r="B373" s="34">
        <v>28.0825</v>
      </c>
      <c r="C373" s="34">
        <v>26.8064</v>
      </c>
      <c r="D373" s="34">
        <v>27.590399999999999</v>
      </c>
      <c r="E373" s="37">
        <v>28.930499999999999</v>
      </c>
      <c r="F373" s="37">
        <v>28.724699999999999</v>
      </c>
      <c r="G373" s="37">
        <v>27.6492</v>
      </c>
      <c r="H373" s="37">
        <v>28.950600000000001</v>
      </c>
      <c r="I373" s="37"/>
      <c r="J373" s="37">
        <v>17</v>
      </c>
      <c r="K373" s="37">
        <v>17</v>
      </c>
      <c r="L373" s="37">
        <v>17</v>
      </c>
      <c r="M373" s="37">
        <v>48.6</v>
      </c>
      <c r="N373" s="37">
        <v>48.6</v>
      </c>
      <c r="O373" s="37">
        <v>48.6</v>
      </c>
      <c r="P373" s="37">
        <v>56.174999999999997</v>
      </c>
      <c r="Q373" s="37">
        <v>0</v>
      </c>
      <c r="R373" s="37">
        <v>85.212999999999994</v>
      </c>
      <c r="S373" s="37">
        <v>2582000000</v>
      </c>
      <c r="T373" s="37">
        <v>68</v>
      </c>
      <c r="U373" s="37">
        <v>6.0698700000000001E-2</v>
      </c>
      <c r="V373" s="37">
        <v>0.96577500000000005</v>
      </c>
      <c r="W373" s="37" t="s">
        <v>3428</v>
      </c>
      <c r="X373" s="37" t="s">
        <v>3428</v>
      </c>
      <c r="Y373" s="37" t="s">
        <v>4017</v>
      </c>
    </row>
    <row r="374" spans="1:25" x14ac:dyDescent="0.3">
      <c r="A374" s="34">
        <v>26.551500000000001</v>
      </c>
      <c r="B374" s="34">
        <v>25.935199999999998</v>
      </c>
      <c r="C374" s="34">
        <v>25.306799999999999</v>
      </c>
      <c r="D374" s="34">
        <v>26.566700000000001</v>
      </c>
      <c r="E374" s="37">
        <v>27.216000000000001</v>
      </c>
      <c r="F374" s="37">
        <v>27.352799999999998</v>
      </c>
      <c r="G374" s="37">
        <v>26.203700000000001</v>
      </c>
      <c r="H374" s="37">
        <v>27.395</v>
      </c>
      <c r="I374" s="37"/>
      <c r="J374" s="37">
        <v>18</v>
      </c>
      <c r="K374" s="37">
        <v>18</v>
      </c>
      <c r="L374" s="37">
        <v>18</v>
      </c>
      <c r="M374" s="37">
        <v>12.7</v>
      </c>
      <c r="N374" s="37">
        <v>12.7</v>
      </c>
      <c r="O374" s="37">
        <v>12.7</v>
      </c>
      <c r="P374" s="37">
        <v>221</v>
      </c>
      <c r="Q374" s="37">
        <v>0</v>
      </c>
      <c r="R374" s="37">
        <v>105.49</v>
      </c>
      <c r="S374" s="37">
        <v>895250000</v>
      </c>
      <c r="T374" s="37">
        <v>40</v>
      </c>
      <c r="U374" s="37">
        <v>6.0011700000000001E-2</v>
      </c>
      <c r="V374" s="37">
        <v>0.95181800000000005</v>
      </c>
      <c r="W374" s="37" t="s">
        <v>2986</v>
      </c>
      <c r="X374" s="37" t="s">
        <v>2986</v>
      </c>
      <c r="Y374" s="37" t="s">
        <v>4018</v>
      </c>
    </row>
    <row r="375" spans="1:25" x14ac:dyDescent="0.3">
      <c r="A375" s="34">
        <v>32.619199999999999</v>
      </c>
      <c r="B375" s="34">
        <v>32.3842</v>
      </c>
      <c r="C375" s="34">
        <v>32.1203</v>
      </c>
      <c r="D375" s="34">
        <v>32.597200000000001</v>
      </c>
      <c r="E375" s="37">
        <v>33.482900000000001</v>
      </c>
      <c r="F375" s="37">
        <v>34.200899999999997</v>
      </c>
      <c r="G375" s="37">
        <v>31.889299999999999</v>
      </c>
      <c r="H375" s="37">
        <v>33.933500000000002</v>
      </c>
      <c r="I375" s="37"/>
      <c r="J375" s="37">
        <v>42</v>
      </c>
      <c r="K375" s="37">
        <v>42</v>
      </c>
      <c r="L375" s="37">
        <v>16</v>
      </c>
      <c r="M375" s="37">
        <v>42.3</v>
      </c>
      <c r="N375" s="37">
        <v>42.3</v>
      </c>
      <c r="O375" s="37">
        <v>17.8</v>
      </c>
      <c r="P375" s="37">
        <v>112.63</v>
      </c>
      <c r="Q375" s="37">
        <v>0</v>
      </c>
      <c r="R375" s="37">
        <v>323.31</v>
      </c>
      <c r="S375" s="37">
        <v>78170000000</v>
      </c>
      <c r="T375" s="37">
        <v>402</v>
      </c>
      <c r="U375" s="37">
        <v>0.12457600000000001</v>
      </c>
      <c r="V375" s="37">
        <v>0.94642499999999996</v>
      </c>
      <c r="W375" s="37" t="s">
        <v>1153</v>
      </c>
      <c r="X375" s="37" t="s">
        <v>1153</v>
      </c>
      <c r="Y375" s="37" t="s">
        <v>1154</v>
      </c>
    </row>
    <row r="376" spans="1:25" x14ac:dyDescent="0.3">
      <c r="A376" s="34">
        <v>26.2209</v>
      </c>
      <c r="B376" s="34">
        <v>25.6083</v>
      </c>
      <c r="C376" s="34" t="s">
        <v>41</v>
      </c>
      <c r="D376" s="34">
        <v>24.520099999999999</v>
      </c>
      <c r="E376" s="37">
        <v>26.944500000000001</v>
      </c>
      <c r="F376" s="37">
        <v>26.5715</v>
      </c>
      <c r="G376" s="37">
        <v>25.321899999999999</v>
      </c>
      <c r="H376" s="37">
        <v>26.740600000000001</v>
      </c>
      <c r="I376" s="37"/>
      <c r="J376" s="37">
        <v>6</v>
      </c>
      <c r="K376" s="37">
        <v>6</v>
      </c>
      <c r="L376" s="37">
        <v>6</v>
      </c>
      <c r="M376" s="37">
        <v>22</v>
      </c>
      <c r="N376" s="37">
        <v>22</v>
      </c>
      <c r="O376" s="37">
        <v>22</v>
      </c>
      <c r="P376" s="37">
        <v>48.381</v>
      </c>
      <c r="Q376" s="37">
        <v>0</v>
      </c>
      <c r="R376" s="37">
        <v>58.972000000000001</v>
      </c>
      <c r="S376" s="37">
        <v>552790000</v>
      </c>
      <c r="T376" s="37">
        <v>20</v>
      </c>
      <c r="U376" s="37">
        <v>0.176289</v>
      </c>
      <c r="V376" s="37">
        <v>0.94481199999999999</v>
      </c>
      <c r="W376" s="37" t="s">
        <v>3699</v>
      </c>
      <c r="X376" s="37" t="s">
        <v>3699</v>
      </c>
      <c r="Y376" s="37" t="s">
        <v>4019</v>
      </c>
    </row>
    <row r="377" spans="1:25" x14ac:dyDescent="0.3">
      <c r="A377" s="34" t="s">
        <v>41</v>
      </c>
      <c r="B377" s="34">
        <v>23.511700000000001</v>
      </c>
      <c r="C377" s="34" t="s">
        <v>41</v>
      </c>
      <c r="D377" s="34" t="s">
        <v>41</v>
      </c>
      <c r="E377" s="37">
        <v>24.8017</v>
      </c>
      <c r="F377" s="37">
        <v>24.3813</v>
      </c>
      <c r="G377" s="37">
        <v>24.3795</v>
      </c>
      <c r="H377" s="37">
        <v>24.258199999999999</v>
      </c>
      <c r="I377" s="37"/>
      <c r="J377" s="37">
        <v>1</v>
      </c>
      <c r="K377" s="37">
        <v>1</v>
      </c>
      <c r="L377" s="37">
        <v>1</v>
      </c>
      <c r="M377" s="37">
        <v>5.7</v>
      </c>
      <c r="N377" s="37">
        <v>5.7</v>
      </c>
      <c r="O377" s="37">
        <v>5.7</v>
      </c>
      <c r="P377" s="37">
        <v>34.936</v>
      </c>
      <c r="Q377" s="37">
        <v>0</v>
      </c>
      <c r="R377" s="37">
        <v>36.244999999999997</v>
      </c>
      <c r="S377" s="37">
        <v>120010000</v>
      </c>
      <c r="T377" s="37">
        <v>15</v>
      </c>
      <c r="U377" s="37">
        <v>1</v>
      </c>
      <c r="V377" s="37">
        <v>0.94346699999999994</v>
      </c>
      <c r="W377" s="37" t="s">
        <v>3741</v>
      </c>
      <c r="X377" s="37" t="s">
        <v>3741</v>
      </c>
      <c r="Y377" s="37" t="s">
        <v>4020</v>
      </c>
    </row>
    <row r="378" spans="1:25" x14ac:dyDescent="0.3">
      <c r="A378" s="34">
        <v>28.5914</v>
      </c>
      <c r="B378" s="34">
        <v>28.66</v>
      </c>
      <c r="C378" s="34">
        <v>28.077400000000001</v>
      </c>
      <c r="D378" s="34">
        <v>27.916599999999999</v>
      </c>
      <c r="E378" s="37">
        <v>29.498899999999999</v>
      </c>
      <c r="F378" s="37">
        <v>30.576699999999999</v>
      </c>
      <c r="G378" s="37">
        <v>27.0503</v>
      </c>
      <c r="H378" s="37">
        <v>29.863399999999999</v>
      </c>
      <c r="I378" s="37"/>
      <c r="J378" s="37">
        <v>16</v>
      </c>
      <c r="K378" s="37">
        <v>16</v>
      </c>
      <c r="L378" s="37">
        <v>16</v>
      </c>
      <c r="M378" s="37">
        <v>18.8</v>
      </c>
      <c r="N378" s="37">
        <v>18.8</v>
      </c>
      <c r="O378" s="37">
        <v>18.8</v>
      </c>
      <c r="P378" s="37">
        <v>151.53</v>
      </c>
      <c r="Q378" s="37">
        <v>0</v>
      </c>
      <c r="R378" s="37">
        <v>171.26</v>
      </c>
      <c r="S378" s="37">
        <v>5181600000</v>
      </c>
      <c r="T378" s="37">
        <v>71</v>
      </c>
      <c r="U378" s="37">
        <v>0.279692</v>
      </c>
      <c r="V378" s="37">
        <v>0.93596999999999997</v>
      </c>
      <c r="W378" s="37" t="s">
        <v>3548</v>
      </c>
      <c r="X378" s="37" t="s">
        <v>3548</v>
      </c>
      <c r="Y378" s="37" t="s">
        <v>4021</v>
      </c>
    </row>
    <row r="379" spans="1:25" x14ac:dyDescent="0.3">
      <c r="A379" s="34">
        <v>28.0581</v>
      </c>
      <c r="B379" s="34">
        <v>28.175799999999999</v>
      </c>
      <c r="C379" s="34">
        <v>27.0396</v>
      </c>
      <c r="D379" s="34">
        <v>27.278300000000002</v>
      </c>
      <c r="E379" s="37">
        <v>28.724900000000002</v>
      </c>
      <c r="F379" s="37">
        <v>29.0932</v>
      </c>
      <c r="G379" s="37">
        <v>27.385100000000001</v>
      </c>
      <c r="H379" s="37">
        <v>29.090800000000002</v>
      </c>
      <c r="I379" s="37"/>
      <c r="J379" s="37">
        <v>18</v>
      </c>
      <c r="K379" s="37">
        <v>18</v>
      </c>
      <c r="L379" s="37">
        <v>17</v>
      </c>
      <c r="M379" s="37">
        <v>32.200000000000003</v>
      </c>
      <c r="N379" s="37">
        <v>32.200000000000003</v>
      </c>
      <c r="O379" s="37">
        <v>31</v>
      </c>
      <c r="P379" s="37">
        <v>86.275999999999996</v>
      </c>
      <c r="Q379" s="37">
        <v>0</v>
      </c>
      <c r="R379" s="37">
        <v>151.16999999999999</v>
      </c>
      <c r="S379" s="37">
        <v>2738900000</v>
      </c>
      <c r="T379" s="37">
        <v>60</v>
      </c>
      <c r="U379" s="37">
        <v>0.106977</v>
      </c>
      <c r="V379" s="37">
        <v>0.93556099999999998</v>
      </c>
      <c r="W379" s="37" t="s">
        <v>2898</v>
      </c>
      <c r="X379" s="37" t="s">
        <v>2898</v>
      </c>
      <c r="Y379" s="37" t="s">
        <v>4022</v>
      </c>
    </row>
    <row r="380" spans="1:25" x14ac:dyDescent="0.3">
      <c r="A380" s="34">
        <v>30.6783</v>
      </c>
      <c r="B380" s="34">
        <v>30.578199999999999</v>
      </c>
      <c r="C380" s="34">
        <v>28.6525</v>
      </c>
      <c r="D380" s="34">
        <v>29.972999999999999</v>
      </c>
      <c r="E380" s="37">
        <v>31.2559</v>
      </c>
      <c r="F380" s="37">
        <v>31.385400000000001</v>
      </c>
      <c r="G380" s="37">
        <v>29.6494</v>
      </c>
      <c r="H380" s="37">
        <v>31.328399999999998</v>
      </c>
      <c r="I380" s="37"/>
      <c r="J380" s="37">
        <v>24</v>
      </c>
      <c r="K380" s="37">
        <v>24</v>
      </c>
      <c r="L380" s="37">
        <v>24</v>
      </c>
      <c r="M380" s="37">
        <v>64.8</v>
      </c>
      <c r="N380" s="37">
        <v>64.8</v>
      </c>
      <c r="O380" s="37">
        <v>64.8</v>
      </c>
      <c r="P380" s="37">
        <v>54.621000000000002</v>
      </c>
      <c r="Q380" s="37">
        <v>0</v>
      </c>
      <c r="R380" s="37">
        <v>323.31</v>
      </c>
      <c r="S380" s="37">
        <v>13922000000</v>
      </c>
      <c r="T380" s="37">
        <v>172</v>
      </c>
      <c r="U380" s="37">
        <v>0.186783</v>
      </c>
      <c r="V380" s="37">
        <v>0.93426799999999999</v>
      </c>
      <c r="W380" s="37" t="s">
        <v>304</v>
      </c>
      <c r="X380" s="37" t="s">
        <v>305</v>
      </c>
      <c r="Y380" s="37" t="s">
        <v>306</v>
      </c>
    </row>
    <row r="381" spans="1:25" x14ac:dyDescent="0.3">
      <c r="A381" s="34">
        <v>26.148900000000001</v>
      </c>
      <c r="B381" s="34">
        <v>25.6708</v>
      </c>
      <c r="C381" s="34">
        <v>25.131</v>
      </c>
      <c r="D381" s="34">
        <v>25.3384</v>
      </c>
      <c r="E381" s="37">
        <v>26.105499999999999</v>
      </c>
      <c r="F381" s="37">
        <v>27.630299999999998</v>
      </c>
      <c r="G381" s="37">
        <v>25.3461</v>
      </c>
      <c r="H381" s="37">
        <v>26.940999999999999</v>
      </c>
      <c r="I381" s="37"/>
      <c r="J381" s="37">
        <v>9</v>
      </c>
      <c r="K381" s="37">
        <v>9</v>
      </c>
      <c r="L381" s="37">
        <v>8</v>
      </c>
      <c r="M381" s="37">
        <v>25.7</v>
      </c>
      <c r="N381" s="37">
        <v>25.7</v>
      </c>
      <c r="O381" s="37">
        <v>23.4</v>
      </c>
      <c r="P381" s="37">
        <v>74.206999999999994</v>
      </c>
      <c r="Q381" s="37">
        <v>0</v>
      </c>
      <c r="R381" s="37">
        <v>75.584999999999994</v>
      </c>
      <c r="S381" s="37">
        <v>696580000</v>
      </c>
      <c r="T381" s="37">
        <v>20</v>
      </c>
      <c r="U381" s="37">
        <v>0.13697899999999999</v>
      </c>
      <c r="V381" s="37">
        <v>0.93344099999999997</v>
      </c>
      <c r="W381" s="37" t="s">
        <v>3360</v>
      </c>
      <c r="X381" s="37" t="s">
        <v>3360</v>
      </c>
      <c r="Y381" s="37" t="s">
        <v>4023</v>
      </c>
    </row>
    <row r="382" spans="1:25" x14ac:dyDescent="0.3">
      <c r="A382" s="34">
        <v>25.3691</v>
      </c>
      <c r="B382" s="34">
        <v>25.774100000000001</v>
      </c>
      <c r="C382" s="34" t="s">
        <v>41</v>
      </c>
      <c r="D382" s="34" t="s">
        <v>41</v>
      </c>
      <c r="E382" s="37">
        <v>26.909300000000002</v>
      </c>
      <c r="F382" s="37">
        <v>27.272300000000001</v>
      </c>
      <c r="G382" s="37">
        <v>24.9312</v>
      </c>
      <c r="H382" s="37">
        <v>26.884699999999999</v>
      </c>
      <c r="I382" s="37"/>
      <c r="J382" s="37">
        <v>11</v>
      </c>
      <c r="K382" s="37">
        <v>11</v>
      </c>
      <c r="L382" s="37">
        <v>11</v>
      </c>
      <c r="M382" s="37">
        <v>17.600000000000001</v>
      </c>
      <c r="N382" s="37">
        <v>17.600000000000001</v>
      </c>
      <c r="O382" s="37">
        <v>17.600000000000001</v>
      </c>
      <c r="P382" s="37">
        <v>131.16999999999999</v>
      </c>
      <c r="Q382" s="37">
        <v>0</v>
      </c>
      <c r="R382" s="37">
        <v>102.67</v>
      </c>
      <c r="S382" s="37">
        <v>625980000</v>
      </c>
      <c r="T382" s="37">
        <v>43</v>
      </c>
      <c r="U382" s="37">
        <v>0.31321700000000002</v>
      </c>
      <c r="V382" s="37">
        <v>0.92781899999999995</v>
      </c>
      <c r="W382" s="37" t="s">
        <v>3782</v>
      </c>
      <c r="X382" s="37" t="s">
        <v>3782</v>
      </c>
      <c r="Y382" s="37" t="s">
        <v>4024</v>
      </c>
    </row>
    <row r="383" spans="1:25" x14ac:dyDescent="0.3">
      <c r="A383" s="34" t="s">
        <v>41</v>
      </c>
      <c r="B383" s="34" t="s">
        <v>41</v>
      </c>
      <c r="C383" s="34" t="s">
        <v>41</v>
      </c>
      <c r="D383" s="34">
        <v>24.4636</v>
      </c>
      <c r="E383" s="37">
        <v>25.703800000000001</v>
      </c>
      <c r="F383" s="37">
        <v>24.7075</v>
      </c>
      <c r="G383" s="37" t="s">
        <v>41</v>
      </c>
      <c r="H383" s="37">
        <v>25.735399999999998</v>
      </c>
      <c r="I383" s="37"/>
      <c r="J383" s="37">
        <v>7</v>
      </c>
      <c r="K383" s="37">
        <v>7</v>
      </c>
      <c r="L383" s="37">
        <v>7</v>
      </c>
      <c r="M383" s="37">
        <v>25.7</v>
      </c>
      <c r="N383" s="37">
        <v>25.7</v>
      </c>
      <c r="O383" s="37">
        <v>25.7</v>
      </c>
      <c r="P383" s="37">
        <v>46.612000000000002</v>
      </c>
      <c r="Q383" s="37">
        <v>0</v>
      </c>
      <c r="R383" s="37">
        <v>5.5284000000000004</v>
      </c>
      <c r="S383" s="37">
        <v>188530000</v>
      </c>
      <c r="T383" s="37">
        <v>10</v>
      </c>
      <c r="U383" s="37">
        <v>1</v>
      </c>
      <c r="V383" s="37">
        <v>0.91868700000000003</v>
      </c>
      <c r="W383" s="37" t="s">
        <v>3767</v>
      </c>
      <c r="X383" s="37" t="s">
        <v>3767</v>
      </c>
      <c r="Y383" s="37" t="s">
        <v>4025</v>
      </c>
    </row>
    <row r="384" spans="1:25" x14ac:dyDescent="0.3">
      <c r="A384" s="34" t="s">
        <v>41</v>
      </c>
      <c r="B384" s="34">
        <v>24.4984</v>
      </c>
      <c r="C384" s="34" t="s">
        <v>41</v>
      </c>
      <c r="D384" s="34">
        <v>24.7225</v>
      </c>
      <c r="E384" s="37">
        <v>24.849599999999999</v>
      </c>
      <c r="F384" s="37">
        <v>26.4114</v>
      </c>
      <c r="G384" s="37" t="s">
        <v>41</v>
      </c>
      <c r="H384" s="37">
        <v>25.286200000000001</v>
      </c>
      <c r="I384" s="37"/>
      <c r="J384" s="37">
        <v>7</v>
      </c>
      <c r="K384" s="37">
        <v>7</v>
      </c>
      <c r="L384" s="37">
        <v>7</v>
      </c>
      <c r="M384" s="37">
        <v>6.2</v>
      </c>
      <c r="N384" s="37">
        <v>6.2</v>
      </c>
      <c r="O384" s="37">
        <v>6.2</v>
      </c>
      <c r="P384" s="37">
        <v>163.72</v>
      </c>
      <c r="Q384" s="37">
        <v>0</v>
      </c>
      <c r="R384" s="37">
        <v>44.151000000000003</v>
      </c>
      <c r="S384" s="37">
        <v>249850000</v>
      </c>
      <c r="T384" s="37">
        <v>11</v>
      </c>
      <c r="U384" s="37">
        <v>0.23229900000000001</v>
      </c>
      <c r="V384" s="37">
        <v>0.90524899999999997</v>
      </c>
      <c r="W384" s="37" t="s">
        <v>3772</v>
      </c>
      <c r="X384" s="37" t="s">
        <v>3772</v>
      </c>
      <c r="Y384" s="37" t="s">
        <v>4026</v>
      </c>
    </row>
    <row r="385" spans="1:25" x14ac:dyDescent="0.3">
      <c r="A385" s="34">
        <v>29.1037</v>
      </c>
      <c r="B385" s="34">
        <v>28.8691</v>
      </c>
      <c r="C385" s="34">
        <v>27.909199999999998</v>
      </c>
      <c r="D385" s="34">
        <v>28.605599999999999</v>
      </c>
      <c r="E385" s="37">
        <v>29.7803</v>
      </c>
      <c r="F385" s="37">
        <v>30.155000000000001</v>
      </c>
      <c r="G385" s="37">
        <v>27.993500000000001</v>
      </c>
      <c r="H385" s="37">
        <v>30.1647</v>
      </c>
      <c r="I385" s="37"/>
      <c r="J385" s="37">
        <v>15</v>
      </c>
      <c r="K385" s="37">
        <v>15</v>
      </c>
      <c r="L385" s="37">
        <v>15</v>
      </c>
      <c r="M385" s="37">
        <v>23.2</v>
      </c>
      <c r="N385" s="37">
        <v>23.2</v>
      </c>
      <c r="O385" s="37">
        <v>23.2</v>
      </c>
      <c r="P385" s="37">
        <v>81.518000000000001</v>
      </c>
      <c r="Q385" s="37">
        <v>0</v>
      </c>
      <c r="R385" s="37">
        <v>126.67</v>
      </c>
      <c r="S385" s="37">
        <v>5458700000</v>
      </c>
      <c r="T385" s="37">
        <v>66</v>
      </c>
      <c r="U385" s="37">
        <v>0.17028599999999999</v>
      </c>
      <c r="V385" s="37">
        <v>0.90145200000000003</v>
      </c>
      <c r="W385" s="37" t="s">
        <v>1485</v>
      </c>
      <c r="X385" s="37" t="s">
        <v>1485</v>
      </c>
      <c r="Y385" s="37" t="s">
        <v>1486</v>
      </c>
    </row>
    <row r="386" spans="1:25" x14ac:dyDescent="0.3">
      <c r="A386" s="34">
        <v>28.048300000000001</v>
      </c>
      <c r="B386" s="34">
        <v>28.310500000000001</v>
      </c>
      <c r="C386" s="34">
        <v>27.4937</v>
      </c>
      <c r="D386" s="34">
        <v>28.216999999999999</v>
      </c>
      <c r="E386" s="37">
        <v>29.103999999999999</v>
      </c>
      <c r="F386" s="37">
        <v>29.591799999999999</v>
      </c>
      <c r="G386" s="37">
        <v>27.778099999999998</v>
      </c>
      <c r="H386" s="37">
        <v>29.193999999999999</v>
      </c>
      <c r="I386" s="37"/>
      <c r="J386" s="37">
        <v>19</v>
      </c>
      <c r="K386" s="37">
        <v>19</v>
      </c>
      <c r="L386" s="37">
        <v>19</v>
      </c>
      <c r="M386" s="37">
        <v>57</v>
      </c>
      <c r="N386" s="37">
        <v>57</v>
      </c>
      <c r="O386" s="37">
        <v>57</v>
      </c>
      <c r="P386" s="37">
        <v>46.281999999999996</v>
      </c>
      <c r="Q386" s="37">
        <v>0</v>
      </c>
      <c r="R386" s="37">
        <v>105.1</v>
      </c>
      <c r="S386" s="37">
        <v>3473300000</v>
      </c>
      <c r="T386" s="37">
        <v>89</v>
      </c>
      <c r="U386" s="37">
        <v>8.3812700000000004E-2</v>
      </c>
      <c r="V386" s="37">
        <v>0.89961000000000002</v>
      </c>
      <c r="W386" s="37" t="s">
        <v>365</v>
      </c>
      <c r="X386" s="37" t="s">
        <v>365</v>
      </c>
      <c r="Y386" s="37" t="s">
        <v>366</v>
      </c>
    </row>
    <row r="387" spans="1:25" x14ac:dyDescent="0.3">
      <c r="A387" s="34">
        <v>32.219799999999999</v>
      </c>
      <c r="B387" s="34">
        <v>31.922799999999999</v>
      </c>
      <c r="C387" s="34">
        <v>30.610299999999999</v>
      </c>
      <c r="D387" s="34">
        <v>31.312000000000001</v>
      </c>
      <c r="E387" s="37">
        <v>32.875100000000003</v>
      </c>
      <c r="F387" s="37">
        <v>32.804600000000001</v>
      </c>
      <c r="G387" s="37">
        <v>31.1724</v>
      </c>
      <c r="H387" s="37">
        <v>32.732300000000002</v>
      </c>
      <c r="I387" s="37"/>
      <c r="J387" s="37">
        <v>26</v>
      </c>
      <c r="K387" s="37">
        <v>26</v>
      </c>
      <c r="L387" s="37">
        <v>26</v>
      </c>
      <c r="M387" s="37">
        <v>25.1</v>
      </c>
      <c r="N387" s="37">
        <v>25.1</v>
      </c>
      <c r="O387" s="37">
        <v>25.1</v>
      </c>
      <c r="P387" s="37">
        <v>156.9</v>
      </c>
      <c r="Q387" s="37">
        <v>0</v>
      </c>
      <c r="R387" s="37">
        <v>323.31</v>
      </c>
      <c r="S387" s="37">
        <v>39106000000</v>
      </c>
      <c r="T387" s="37">
        <v>211</v>
      </c>
      <c r="U387" s="37">
        <v>0.15584400000000001</v>
      </c>
      <c r="V387" s="37">
        <v>0.87986399999999998</v>
      </c>
      <c r="W387" s="37" t="s">
        <v>509</v>
      </c>
      <c r="X387" s="37" t="s">
        <v>509</v>
      </c>
      <c r="Y387" s="37" t="s">
        <v>510</v>
      </c>
    </row>
    <row r="388" spans="1:25" x14ac:dyDescent="0.3">
      <c r="A388" s="34">
        <v>26.221299999999999</v>
      </c>
      <c r="B388" s="34">
        <v>26.1081</v>
      </c>
      <c r="C388" s="34">
        <v>25.501000000000001</v>
      </c>
      <c r="D388" s="34">
        <v>26.102399999999999</v>
      </c>
      <c r="E388" s="37">
        <v>26.0352</v>
      </c>
      <c r="F388" s="37">
        <v>27.227499999999999</v>
      </c>
      <c r="G388" s="37" t="s">
        <v>41</v>
      </c>
      <c r="H388" s="37">
        <v>27.325800000000001</v>
      </c>
      <c r="I388" s="37"/>
      <c r="J388" s="37">
        <v>8</v>
      </c>
      <c r="K388" s="37">
        <v>8</v>
      </c>
      <c r="L388" s="37">
        <v>8</v>
      </c>
      <c r="M388" s="37">
        <v>24.4</v>
      </c>
      <c r="N388" s="37">
        <v>24.4</v>
      </c>
      <c r="O388" s="37">
        <v>24.4</v>
      </c>
      <c r="P388" s="37">
        <v>54.093000000000004</v>
      </c>
      <c r="Q388" s="37">
        <v>0</v>
      </c>
      <c r="R388" s="37">
        <v>15.57</v>
      </c>
      <c r="S388" s="37">
        <v>691440000</v>
      </c>
      <c r="T388" s="37">
        <v>24</v>
      </c>
      <c r="U388" s="37">
        <v>7.7588699999999997E-2</v>
      </c>
      <c r="V388" s="37">
        <v>0.87958700000000001</v>
      </c>
      <c r="W388" s="37" t="s">
        <v>3193</v>
      </c>
      <c r="X388" s="37" t="s">
        <v>3193</v>
      </c>
      <c r="Y388" s="37" t="s">
        <v>4027</v>
      </c>
    </row>
    <row r="389" spans="1:25" x14ac:dyDescent="0.3">
      <c r="A389" s="34">
        <v>29.3233</v>
      </c>
      <c r="B389" s="34">
        <v>28.910399999999999</v>
      </c>
      <c r="C389" s="34">
        <v>28.023299999999999</v>
      </c>
      <c r="D389" s="34">
        <v>28.279499999999999</v>
      </c>
      <c r="E389" s="37">
        <v>30.0488</v>
      </c>
      <c r="F389" s="37">
        <v>29.962800000000001</v>
      </c>
      <c r="G389" s="37">
        <v>27.975000000000001</v>
      </c>
      <c r="H389" s="37">
        <v>30.057099999999998</v>
      </c>
      <c r="I389" s="37"/>
      <c r="J389" s="37">
        <v>19</v>
      </c>
      <c r="K389" s="37">
        <v>19</v>
      </c>
      <c r="L389" s="37">
        <v>19</v>
      </c>
      <c r="M389" s="37">
        <v>46.2</v>
      </c>
      <c r="N389" s="37">
        <v>46.2</v>
      </c>
      <c r="O389" s="37">
        <v>46.2</v>
      </c>
      <c r="P389" s="37">
        <v>63.984999999999999</v>
      </c>
      <c r="Q389" s="37">
        <v>0</v>
      </c>
      <c r="R389" s="37">
        <v>222.87</v>
      </c>
      <c r="S389" s="37">
        <v>5529000000</v>
      </c>
      <c r="T389" s="37">
        <v>94</v>
      </c>
      <c r="U389" s="37">
        <v>0.188887</v>
      </c>
      <c r="V389" s="37">
        <v>0.87679300000000004</v>
      </c>
      <c r="W389" s="37" t="s">
        <v>1262</v>
      </c>
      <c r="X389" s="37" t="s">
        <v>1262</v>
      </c>
      <c r="Y389" s="37" t="s">
        <v>1263</v>
      </c>
    </row>
    <row r="390" spans="1:25" x14ac:dyDescent="0.3">
      <c r="A390" s="34">
        <v>29.741499999999998</v>
      </c>
      <c r="B390" s="34">
        <v>29.5471</v>
      </c>
      <c r="C390" s="34">
        <v>28.451799999999999</v>
      </c>
      <c r="D390" s="34">
        <v>28.991299999999999</v>
      </c>
      <c r="E390" s="37">
        <v>30.2682</v>
      </c>
      <c r="F390" s="37">
        <v>30.5197</v>
      </c>
      <c r="G390" s="37">
        <v>28.7973</v>
      </c>
      <c r="H390" s="37">
        <v>30.650400000000001</v>
      </c>
      <c r="I390" s="37"/>
      <c r="J390" s="37">
        <v>23</v>
      </c>
      <c r="K390" s="37">
        <v>23</v>
      </c>
      <c r="L390" s="37">
        <v>22</v>
      </c>
      <c r="M390" s="37">
        <v>34.4</v>
      </c>
      <c r="N390" s="37">
        <v>34.4</v>
      </c>
      <c r="O390" s="37">
        <v>33.200000000000003</v>
      </c>
      <c r="P390" s="37">
        <v>87.656999999999996</v>
      </c>
      <c r="Q390" s="37">
        <v>0</v>
      </c>
      <c r="R390" s="37">
        <v>174.01</v>
      </c>
      <c r="S390" s="37">
        <v>7726400000</v>
      </c>
      <c r="T390" s="37">
        <v>98</v>
      </c>
      <c r="U390" s="37">
        <v>0.141455</v>
      </c>
      <c r="V390" s="37">
        <v>0.87597499999999995</v>
      </c>
      <c r="W390" s="37" t="s">
        <v>3682</v>
      </c>
      <c r="X390" s="37" t="s">
        <v>3682</v>
      </c>
      <c r="Y390" s="37" t="s">
        <v>3826</v>
      </c>
    </row>
    <row r="391" spans="1:25" x14ac:dyDescent="0.3">
      <c r="A391" s="34">
        <v>26.773700000000002</v>
      </c>
      <c r="B391" s="34">
        <v>26.812000000000001</v>
      </c>
      <c r="C391" s="34">
        <v>25.734000000000002</v>
      </c>
      <c r="D391" s="34">
        <v>26.088699999999999</v>
      </c>
      <c r="E391" s="37">
        <v>27.121099999999998</v>
      </c>
      <c r="F391" s="37">
        <v>28.561299999999999</v>
      </c>
      <c r="G391" s="37">
        <v>25.7273</v>
      </c>
      <c r="H391" s="37">
        <v>27.491199999999999</v>
      </c>
      <c r="I391" s="37"/>
      <c r="J391" s="37">
        <v>7</v>
      </c>
      <c r="K391" s="37">
        <v>7</v>
      </c>
      <c r="L391" s="37">
        <v>7</v>
      </c>
      <c r="M391" s="37">
        <v>42.9</v>
      </c>
      <c r="N391" s="37">
        <v>42.9</v>
      </c>
      <c r="O391" s="37">
        <v>42.9</v>
      </c>
      <c r="P391" s="37">
        <v>45.811999999999998</v>
      </c>
      <c r="Q391" s="37">
        <v>0</v>
      </c>
      <c r="R391" s="37">
        <v>133.94999999999999</v>
      </c>
      <c r="S391" s="37">
        <v>1224600000</v>
      </c>
      <c r="T391" s="37">
        <v>36</v>
      </c>
      <c r="U391" s="37">
        <v>0.222914</v>
      </c>
      <c r="V391" s="37">
        <v>0.87312000000000001</v>
      </c>
      <c r="W391" s="37" t="s">
        <v>3038</v>
      </c>
      <c r="X391" s="37" t="s">
        <v>3038</v>
      </c>
      <c r="Y391" s="37" t="s">
        <v>4028</v>
      </c>
    </row>
    <row r="392" spans="1:25" x14ac:dyDescent="0.3">
      <c r="A392" s="34">
        <v>31.794</v>
      </c>
      <c r="B392" s="34">
        <v>31.613700000000001</v>
      </c>
      <c r="C392" s="34">
        <v>30.341899999999999</v>
      </c>
      <c r="D392" s="34">
        <v>31.281199999999998</v>
      </c>
      <c r="E392" s="37">
        <v>32.435899999999997</v>
      </c>
      <c r="F392" s="37">
        <v>32.5749</v>
      </c>
      <c r="G392" s="37">
        <v>31.0017</v>
      </c>
      <c r="H392" s="37">
        <v>32.500700000000002</v>
      </c>
      <c r="I392" s="37"/>
      <c r="J392" s="37">
        <v>25</v>
      </c>
      <c r="K392" s="37">
        <v>25</v>
      </c>
      <c r="L392" s="37">
        <v>25</v>
      </c>
      <c r="M392" s="37">
        <v>28.6</v>
      </c>
      <c r="N392" s="37">
        <v>28.6</v>
      </c>
      <c r="O392" s="37">
        <v>28.6</v>
      </c>
      <c r="P392" s="37">
        <v>123.66</v>
      </c>
      <c r="Q392" s="37">
        <v>0</v>
      </c>
      <c r="R392" s="37">
        <v>323.31</v>
      </c>
      <c r="S392" s="37">
        <v>32006000000</v>
      </c>
      <c r="T392" s="37">
        <v>198</v>
      </c>
      <c r="U392" s="37">
        <v>0.12992999999999999</v>
      </c>
      <c r="V392" s="37">
        <v>0.87058400000000002</v>
      </c>
      <c r="W392" s="37" t="s">
        <v>188</v>
      </c>
      <c r="X392" s="37" t="s">
        <v>188</v>
      </c>
      <c r="Y392" s="37" t="s">
        <v>189</v>
      </c>
    </row>
    <row r="393" spans="1:25" x14ac:dyDescent="0.3">
      <c r="A393" s="34">
        <v>32.397199999999998</v>
      </c>
      <c r="B393" s="34">
        <v>31.6</v>
      </c>
      <c r="C393" s="34">
        <v>31.113199999999999</v>
      </c>
      <c r="D393" s="34">
        <v>30.9849</v>
      </c>
      <c r="E393" s="37">
        <v>32.840499999999999</v>
      </c>
      <c r="F393" s="37">
        <v>32.825000000000003</v>
      </c>
      <c r="G393" s="37">
        <v>30.922000000000001</v>
      </c>
      <c r="H393" s="37">
        <v>32.9773</v>
      </c>
      <c r="I393" s="37"/>
      <c r="J393" s="37">
        <v>10</v>
      </c>
      <c r="K393" s="37">
        <v>10</v>
      </c>
      <c r="L393" s="37">
        <v>10</v>
      </c>
      <c r="M393" s="37">
        <v>24.5</v>
      </c>
      <c r="N393" s="37">
        <v>24.5</v>
      </c>
      <c r="O393" s="37">
        <v>24.5</v>
      </c>
      <c r="P393" s="37">
        <v>40.816000000000003</v>
      </c>
      <c r="Q393" s="37">
        <v>0</v>
      </c>
      <c r="R393" s="37">
        <v>96.271000000000001</v>
      </c>
      <c r="S393" s="37">
        <v>41071000000</v>
      </c>
      <c r="T393" s="37">
        <v>116</v>
      </c>
      <c r="U393" s="37">
        <v>0.18929000000000001</v>
      </c>
      <c r="V393" s="37">
        <v>0.86734500000000003</v>
      </c>
      <c r="W393" s="37" t="s">
        <v>1491</v>
      </c>
      <c r="X393" s="37" t="s">
        <v>1491</v>
      </c>
      <c r="Y393" s="37" t="s">
        <v>1492</v>
      </c>
    </row>
    <row r="394" spans="1:25" x14ac:dyDescent="0.3">
      <c r="A394" s="34">
        <v>30.302800000000001</v>
      </c>
      <c r="B394" s="34">
        <v>30.206199999999999</v>
      </c>
      <c r="C394" s="34">
        <v>28.1327</v>
      </c>
      <c r="D394" s="34">
        <v>29.581399999999999</v>
      </c>
      <c r="E394" s="37">
        <v>30.8552</v>
      </c>
      <c r="F394" s="37">
        <v>30.487100000000002</v>
      </c>
      <c r="G394" s="37">
        <v>29.645600000000002</v>
      </c>
      <c r="H394" s="37">
        <v>30.678000000000001</v>
      </c>
      <c r="I394" s="37"/>
      <c r="J394" s="37">
        <v>17</v>
      </c>
      <c r="K394" s="37">
        <v>17</v>
      </c>
      <c r="L394" s="37">
        <v>17</v>
      </c>
      <c r="M394" s="37">
        <v>45.3</v>
      </c>
      <c r="N394" s="37">
        <v>45.3</v>
      </c>
      <c r="O394" s="37">
        <v>45.3</v>
      </c>
      <c r="P394" s="37">
        <v>45.923999999999999</v>
      </c>
      <c r="Q394" s="37">
        <v>0</v>
      </c>
      <c r="R394" s="37">
        <v>179.23</v>
      </c>
      <c r="S394" s="37">
        <v>9665400000</v>
      </c>
      <c r="T394" s="37">
        <v>137</v>
      </c>
      <c r="U394" s="37">
        <v>0.18024999999999999</v>
      </c>
      <c r="V394" s="37">
        <v>0.86071799999999998</v>
      </c>
      <c r="W394" s="37" t="s">
        <v>501</v>
      </c>
      <c r="X394" s="37" t="s">
        <v>501</v>
      </c>
      <c r="Y394" s="37" t="s">
        <v>502</v>
      </c>
    </row>
    <row r="395" spans="1:25" x14ac:dyDescent="0.3">
      <c r="A395" s="34">
        <v>28.025700000000001</v>
      </c>
      <c r="B395" s="34">
        <v>27.5456</v>
      </c>
      <c r="C395" s="34">
        <v>26.328600000000002</v>
      </c>
      <c r="D395" s="34">
        <v>27.530899999999999</v>
      </c>
      <c r="E395" s="37">
        <v>28.4313</v>
      </c>
      <c r="F395" s="37">
        <v>28.3247</v>
      </c>
      <c r="G395" s="37">
        <v>27.436599999999999</v>
      </c>
      <c r="H395" s="37">
        <v>28.663599999999999</v>
      </c>
      <c r="I395" s="37"/>
      <c r="J395" s="37">
        <v>8</v>
      </c>
      <c r="K395" s="37">
        <v>8</v>
      </c>
      <c r="L395" s="37">
        <v>8</v>
      </c>
      <c r="M395" s="37">
        <v>27.5</v>
      </c>
      <c r="N395" s="37">
        <v>27.5</v>
      </c>
      <c r="O395" s="37">
        <v>27.5</v>
      </c>
      <c r="P395" s="37">
        <v>48.201000000000001</v>
      </c>
      <c r="Q395" s="37">
        <v>0</v>
      </c>
      <c r="R395" s="37">
        <v>153.31</v>
      </c>
      <c r="S395" s="37">
        <v>2046500000</v>
      </c>
      <c r="T395" s="37">
        <v>49</v>
      </c>
      <c r="U395" s="37">
        <v>0.10610700000000001</v>
      </c>
      <c r="V395" s="37">
        <v>0.85635799999999995</v>
      </c>
      <c r="W395" s="37" t="s">
        <v>3008</v>
      </c>
      <c r="X395" s="37" t="s">
        <v>3008</v>
      </c>
      <c r="Y395" s="37" t="s">
        <v>4029</v>
      </c>
    </row>
    <row r="396" spans="1:25" x14ac:dyDescent="0.3">
      <c r="A396" s="34">
        <v>28.9818</v>
      </c>
      <c r="B396" s="34">
        <v>28.9529</v>
      </c>
      <c r="C396" s="34">
        <v>27.720400000000001</v>
      </c>
      <c r="D396" s="34">
        <v>28.8446</v>
      </c>
      <c r="E396" s="37">
        <v>29.6294</v>
      </c>
      <c r="F396" s="37">
        <v>29.736000000000001</v>
      </c>
      <c r="G396" s="37">
        <v>28.728400000000001</v>
      </c>
      <c r="H396" s="37">
        <v>29.810600000000001</v>
      </c>
      <c r="I396" s="37"/>
      <c r="J396" s="37">
        <v>24</v>
      </c>
      <c r="K396" s="37">
        <v>24</v>
      </c>
      <c r="L396" s="37">
        <v>24</v>
      </c>
      <c r="M396" s="37">
        <v>49.5</v>
      </c>
      <c r="N396" s="37">
        <v>49.5</v>
      </c>
      <c r="O396" s="37">
        <v>49.5</v>
      </c>
      <c r="P396" s="37">
        <v>70.293999999999997</v>
      </c>
      <c r="Q396" s="37">
        <v>0</v>
      </c>
      <c r="R396" s="37">
        <v>176.76</v>
      </c>
      <c r="S396" s="37">
        <v>4883600000</v>
      </c>
      <c r="T396" s="37">
        <v>117</v>
      </c>
      <c r="U396" s="37">
        <v>7.4072799999999994E-2</v>
      </c>
      <c r="V396" s="37">
        <v>0.85117100000000001</v>
      </c>
      <c r="W396" s="37" t="s">
        <v>185</v>
      </c>
      <c r="X396" s="37" t="s">
        <v>185</v>
      </c>
      <c r="Y396" s="37" t="s">
        <v>186</v>
      </c>
    </row>
    <row r="397" spans="1:25" x14ac:dyDescent="0.3">
      <c r="A397" s="34">
        <v>27.8751</v>
      </c>
      <c r="B397" s="34">
        <v>28.009399999999999</v>
      </c>
      <c r="C397" s="34">
        <v>26.670500000000001</v>
      </c>
      <c r="D397" s="34">
        <v>27.705500000000001</v>
      </c>
      <c r="E397" s="37">
        <v>28.607900000000001</v>
      </c>
      <c r="F397" s="37">
        <v>28.8504</v>
      </c>
      <c r="G397" s="37">
        <v>27.578199999999999</v>
      </c>
      <c r="H397" s="37">
        <v>28.611899999999999</v>
      </c>
      <c r="I397" s="37"/>
      <c r="J397" s="37">
        <v>15</v>
      </c>
      <c r="K397" s="37">
        <v>15</v>
      </c>
      <c r="L397" s="37">
        <v>15</v>
      </c>
      <c r="M397" s="37">
        <v>56.5</v>
      </c>
      <c r="N397" s="37">
        <v>56.5</v>
      </c>
      <c r="O397" s="37">
        <v>56.5</v>
      </c>
      <c r="P397" s="37">
        <v>51.357999999999997</v>
      </c>
      <c r="Q397" s="37">
        <v>0</v>
      </c>
      <c r="R397" s="37">
        <v>190.9</v>
      </c>
      <c r="S397" s="37">
        <v>2353700000</v>
      </c>
      <c r="T397" s="37">
        <v>67</v>
      </c>
      <c r="U397" s="37">
        <v>8.8089399999999998E-2</v>
      </c>
      <c r="V397" s="37">
        <v>0.84698200000000001</v>
      </c>
      <c r="W397" s="37" t="s">
        <v>2879</v>
      </c>
      <c r="X397" s="37" t="s">
        <v>2879</v>
      </c>
      <c r="Y397" s="37" t="s">
        <v>4030</v>
      </c>
    </row>
    <row r="398" spans="1:25" x14ac:dyDescent="0.3">
      <c r="A398" s="34">
        <v>30.42</v>
      </c>
      <c r="B398" s="34">
        <v>30.177499999999998</v>
      </c>
      <c r="C398" s="34">
        <v>30.124400000000001</v>
      </c>
      <c r="D398" s="34">
        <v>30.145299999999999</v>
      </c>
      <c r="E398" s="37">
        <v>31.204699999999999</v>
      </c>
      <c r="F398" s="37">
        <v>31.915600000000001</v>
      </c>
      <c r="G398" s="37">
        <v>29.567699999999999</v>
      </c>
      <c r="H398" s="37">
        <v>31.557600000000001</v>
      </c>
      <c r="I398" s="37"/>
      <c r="J398" s="37">
        <v>39</v>
      </c>
      <c r="K398" s="37">
        <v>39</v>
      </c>
      <c r="L398" s="37">
        <v>39</v>
      </c>
      <c r="M398" s="37">
        <v>32.9</v>
      </c>
      <c r="N398" s="37">
        <v>32.9</v>
      </c>
      <c r="O398" s="37">
        <v>32.9</v>
      </c>
      <c r="P398" s="37">
        <v>166.87</v>
      </c>
      <c r="Q398" s="37">
        <v>0</v>
      </c>
      <c r="R398" s="37">
        <v>323.31</v>
      </c>
      <c r="S398" s="37">
        <v>15995000000</v>
      </c>
      <c r="T398" s="37">
        <v>224</v>
      </c>
      <c r="U398" s="37">
        <v>0.15754199999999999</v>
      </c>
      <c r="V398" s="37">
        <v>0.84460000000000002</v>
      </c>
      <c r="W398" s="37" t="s">
        <v>842</v>
      </c>
      <c r="X398" s="37" t="s">
        <v>842</v>
      </c>
      <c r="Y398" s="37" t="s">
        <v>843</v>
      </c>
    </row>
    <row r="399" spans="1:25" x14ac:dyDescent="0.3">
      <c r="A399" s="34">
        <v>24.669</v>
      </c>
      <c r="B399" s="34">
        <v>24.374500000000001</v>
      </c>
      <c r="C399" s="34">
        <v>26.803899999999999</v>
      </c>
      <c r="D399" s="34">
        <v>24.5334</v>
      </c>
      <c r="E399" s="37">
        <v>25.934100000000001</v>
      </c>
      <c r="F399" s="37">
        <v>25.077500000000001</v>
      </c>
      <c r="G399" s="37">
        <v>26.798200000000001</v>
      </c>
      <c r="H399" s="37" t="s">
        <v>41</v>
      </c>
      <c r="I399" s="37"/>
      <c r="J399" s="37">
        <v>3</v>
      </c>
      <c r="K399" s="37">
        <v>3</v>
      </c>
      <c r="L399" s="37">
        <v>3</v>
      </c>
      <c r="M399" s="37">
        <v>36.799999999999997</v>
      </c>
      <c r="N399" s="37">
        <v>36.799999999999997</v>
      </c>
      <c r="O399" s="37">
        <v>36.799999999999997</v>
      </c>
      <c r="P399" s="37">
        <v>10.616</v>
      </c>
      <c r="Q399" s="37">
        <v>0</v>
      </c>
      <c r="R399" s="37">
        <v>9.6501999999999999</v>
      </c>
      <c r="S399" s="37">
        <v>372220000</v>
      </c>
      <c r="T399" s="37">
        <v>10</v>
      </c>
      <c r="U399" s="37">
        <v>0.338283</v>
      </c>
      <c r="V399" s="37">
        <v>0.84142099999999997</v>
      </c>
      <c r="W399" s="37" t="s">
        <v>627</v>
      </c>
      <c r="X399" s="37" t="s">
        <v>627</v>
      </c>
      <c r="Y399" s="37" t="s">
        <v>628</v>
      </c>
    </row>
    <row r="400" spans="1:25" x14ac:dyDescent="0.3">
      <c r="A400" s="34">
        <v>25.709199999999999</v>
      </c>
      <c r="B400" s="34" t="s">
        <v>41</v>
      </c>
      <c r="C400" s="34" t="s">
        <v>41</v>
      </c>
      <c r="D400" s="34" t="s">
        <v>41</v>
      </c>
      <c r="E400" s="37">
        <v>26.179200000000002</v>
      </c>
      <c r="F400" s="37">
        <v>27.309100000000001</v>
      </c>
      <c r="G400" s="37" t="s">
        <v>41</v>
      </c>
      <c r="H400" s="37">
        <v>26.1614</v>
      </c>
      <c r="I400" s="37"/>
      <c r="J400" s="37">
        <v>6</v>
      </c>
      <c r="K400" s="37">
        <v>6</v>
      </c>
      <c r="L400" s="37">
        <v>6</v>
      </c>
      <c r="M400" s="37">
        <v>25.4</v>
      </c>
      <c r="N400" s="37">
        <v>25.4</v>
      </c>
      <c r="O400" s="37">
        <v>25.4</v>
      </c>
      <c r="P400" s="37">
        <v>38.972999999999999</v>
      </c>
      <c r="Q400" s="37">
        <v>0</v>
      </c>
      <c r="R400" s="37">
        <v>45.838999999999999</v>
      </c>
      <c r="S400" s="37">
        <v>443140000</v>
      </c>
      <c r="T400" s="37">
        <v>11</v>
      </c>
      <c r="U400" s="37">
        <v>1</v>
      </c>
      <c r="V400" s="37">
        <v>0.84071600000000002</v>
      </c>
      <c r="W400" s="37" t="s">
        <v>3766</v>
      </c>
      <c r="X400" s="37" t="s">
        <v>3766</v>
      </c>
      <c r="Y400" s="37" t="s">
        <v>4031</v>
      </c>
    </row>
    <row r="401" spans="1:25" x14ac:dyDescent="0.3">
      <c r="A401" s="34">
        <v>30.755299999999998</v>
      </c>
      <c r="B401" s="34">
        <v>30.3048</v>
      </c>
      <c r="C401" s="34">
        <v>29.466799999999999</v>
      </c>
      <c r="D401" s="34">
        <v>29.720500000000001</v>
      </c>
      <c r="E401" s="37">
        <v>31.3644</v>
      </c>
      <c r="F401" s="37">
        <v>31.514600000000002</v>
      </c>
      <c r="G401" s="37">
        <v>29.607900000000001</v>
      </c>
      <c r="H401" s="37">
        <v>31.1158</v>
      </c>
      <c r="I401" s="37"/>
      <c r="J401" s="37">
        <v>32</v>
      </c>
      <c r="K401" s="37">
        <v>32</v>
      </c>
      <c r="L401" s="37">
        <v>32</v>
      </c>
      <c r="M401" s="37">
        <v>22.9</v>
      </c>
      <c r="N401" s="37">
        <v>22.9</v>
      </c>
      <c r="O401" s="37">
        <v>22.9</v>
      </c>
      <c r="P401" s="37">
        <v>235.1</v>
      </c>
      <c r="Q401" s="37">
        <v>0</v>
      </c>
      <c r="R401" s="37">
        <v>323.31</v>
      </c>
      <c r="S401" s="37">
        <v>14123000000</v>
      </c>
      <c r="T401" s="37">
        <v>175</v>
      </c>
      <c r="U401" s="37">
        <v>0.16186800000000001</v>
      </c>
      <c r="V401" s="37">
        <v>0.83883200000000002</v>
      </c>
      <c r="W401" s="37" t="s">
        <v>939</v>
      </c>
      <c r="X401" s="37" t="s">
        <v>939</v>
      </c>
      <c r="Y401" s="37" t="s">
        <v>940</v>
      </c>
    </row>
    <row r="402" spans="1:25" x14ac:dyDescent="0.3">
      <c r="A402" s="34">
        <v>31.970600000000001</v>
      </c>
      <c r="B402" s="34">
        <v>31.959199999999999</v>
      </c>
      <c r="C402" s="34">
        <v>29.9878</v>
      </c>
      <c r="D402" s="34">
        <v>31.3338</v>
      </c>
      <c r="E402" s="37">
        <v>32.4099</v>
      </c>
      <c r="F402" s="37">
        <v>32.227600000000002</v>
      </c>
      <c r="G402" s="37">
        <v>31.539000000000001</v>
      </c>
      <c r="H402" s="37">
        <v>32.368299999999998</v>
      </c>
      <c r="I402" s="37"/>
      <c r="J402" s="37">
        <v>30</v>
      </c>
      <c r="K402" s="37">
        <v>30</v>
      </c>
      <c r="L402" s="37">
        <v>30</v>
      </c>
      <c r="M402" s="37">
        <v>66</v>
      </c>
      <c r="N402" s="37">
        <v>66</v>
      </c>
      <c r="O402" s="37">
        <v>66</v>
      </c>
      <c r="P402" s="37">
        <v>66.683000000000007</v>
      </c>
      <c r="Q402" s="37">
        <v>0</v>
      </c>
      <c r="R402" s="37">
        <v>323.31</v>
      </c>
      <c r="S402" s="37">
        <v>31378000000</v>
      </c>
      <c r="T402" s="37">
        <v>284</v>
      </c>
      <c r="U402" s="37">
        <v>0.15639400000000001</v>
      </c>
      <c r="V402" s="37">
        <v>0.82334799999999997</v>
      </c>
      <c r="W402" s="37" t="s">
        <v>4032</v>
      </c>
      <c r="X402" s="37" t="s">
        <v>629</v>
      </c>
      <c r="Y402" s="37" t="s">
        <v>630</v>
      </c>
    </row>
    <row r="403" spans="1:25" x14ac:dyDescent="0.3">
      <c r="A403" s="34">
        <v>25.217500000000001</v>
      </c>
      <c r="B403" s="34">
        <v>24.670300000000001</v>
      </c>
      <c r="C403" s="34" t="s">
        <v>41</v>
      </c>
      <c r="D403" s="34">
        <v>25.283899999999999</v>
      </c>
      <c r="E403" s="37">
        <v>25.262599999999999</v>
      </c>
      <c r="F403" s="37">
        <v>26.6845</v>
      </c>
      <c r="G403" s="37" t="s">
        <v>41</v>
      </c>
      <c r="H403" s="37">
        <v>25.689299999999999</v>
      </c>
      <c r="I403" s="37"/>
      <c r="J403" s="37">
        <v>9</v>
      </c>
      <c r="K403" s="37">
        <v>9</v>
      </c>
      <c r="L403" s="37">
        <v>9</v>
      </c>
      <c r="M403" s="37">
        <v>9.6999999999999993</v>
      </c>
      <c r="N403" s="37">
        <v>9.6999999999999993</v>
      </c>
      <c r="O403" s="37">
        <v>9.6999999999999993</v>
      </c>
      <c r="P403" s="37">
        <v>116.89</v>
      </c>
      <c r="Q403" s="37">
        <v>0</v>
      </c>
      <c r="R403" s="37">
        <v>35.149000000000001</v>
      </c>
      <c r="S403" s="37">
        <v>350650000</v>
      </c>
      <c r="T403" s="37">
        <v>17</v>
      </c>
      <c r="U403" s="37">
        <v>0.15129999999999999</v>
      </c>
      <c r="V403" s="37">
        <v>0.82153299999999996</v>
      </c>
      <c r="W403" s="37" t="s">
        <v>2797</v>
      </c>
      <c r="X403" s="37" t="s">
        <v>2797</v>
      </c>
      <c r="Y403" s="37" t="s">
        <v>4033</v>
      </c>
    </row>
    <row r="404" spans="1:25" x14ac:dyDescent="0.3">
      <c r="A404" s="34">
        <v>29.299800000000001</v>
      </c>
      <c r="B404" s="34">
        <v>29.141400000000001</v>
      </c>
      <c r="C404" s="34">
        <v>28.3109</v>
      </c>
      <c r="D404" s="34">
        <v>29.033899999999999</v>
      </c>
      <c r="E404" s="37">
        <v>29.8429</v>
      </c>
      <c r="F404" s="37">
        <v>30.130600000000001</v>
      </c>
      <c r="G404" s="37">
        <v>29.000900000000001</v>
      </c>
      <c r="H404" s="37">
        <v>30.065200000000001</v>
      </c>
      <c r="I404" s="37"/>
      <c r="J404" s="37">
        <v>15</v>
      </c>
      <c r="K404" s="37">
        <v>15</v>
      </c>
      <c r="L404" s="37">
        <v>15</v>
      </c>
      <c r="M404" s="37">
        <v>51.5</v>
      </c>
      <c r="N404" s="37">
        <v>51.5</v>
      </c>
      <c r="O404" s="37">
        <v>51.5</v>
      </c>
      <c r="P404" s="37">
        <v>42.677999999999997</v>
      </c>
      <c r="Q404" s="37">
        <v>0</v>
      </c>
      <c r="R404" s="37">
        <v>228.01</v>
      </c>
      <c r="S404" s="37">
        <v>5976300000</v>
      </c>
      <c r="T404" s="37">
        <v>105</v>
      </c>
      <c r="U404" s="37">
        <v>5.3910300000000001E-2</v>
      </c>
      <c r="V404" s="37">
        <v>0.81340299999999999</v>
      </c>
      <c r="W404" s="37" t="s">
        <v>3164</v>
      </c>
      <c r="X404" s="37" t="s">
        <v>3164</v>
      </c>
      <c r="Y404" s="37" t="s">
        <v>3822</v>
      </c>
    </row>
    <row r="405" spans="1:25" x14ac:dyDescent="0.3">
      <c r="A405" s="34">
        <v>24.335999999999999</v>
      </c>
      <c r="B405" s="34">
        <v>24.428699999999999</v>
      </c>
      <c r="C405" s="34">
        <v>24.511399999999998</v>
      </c>
      <c r="D405" s="34">
        <v>24.185600000000001</v>
      </c>
      <c r="E405" s="37" t="s">
        <v>41</v>
      </c>
      <c r="F405" s="37">
        <v>25.176500000000001</v>
      </c>
      <c r="G405" s="37" t="s">
        <v>41</v>
      </c>
      <c r="H405" s="37" t="s">
        <v>41</v>
      </c>
      <c r="I405" s="37"/>
      <c r="J405" s="37">
        <v>3</v>
      </c>
      <c r="K405" s="37">
        <v>3</v>
      </c>
      <c r="L405" s="37">
        <v>3</v>
      </c>
      <c r="M405" s="37">
        <v>7.1</v>
      </c>
      <c r="N405" s="37">
        <v>7.1</v>
      </c>
      <c r="O405" s="37">
        <v>7.1</v>
      </c>
      <c r="P405" s="37">
        <v>66.343999999999994</v>
      </c>
      <c r="Q405" s="37">
        <v>0</v>
      </c>
      <c r="R405" s="37">
        <v>11.26</v>
      </c>
      <c r="S405" s="37">
        <v>144190000</v>
      </c>
      <c r="T405" s="37">
        <v>7</v>
      </c>
      <c r="U405" s="37">
        <v>1</v>
      </c>
      <c r="V405" s="37">
        <v>0.81104399999999999</v>
      </c>
      <c r="W405" s="37" t="s">
        <v>3536</v>
      </c>
      <c r="X405" s="37" t="s">
        <v>3536</v>
      </c>
      <c r="Y405" s="37" t="s">
        <v>4034</v>
      </c>
    </row>
    <row r="406" spans="1:25" x14ac:dyDescent="0.3">
      <c r="A406" s="34">
        <v>25.354500000000002</v>
      </c>
      <c r="B406" s="34">
        <v>25.1082</v>
      </c>
      <c r="C406" s="34">
        <v>24.6938</v>
      </c>
      <c r="D406" s="34">
        <v>24.3797</v>
      </c>
      <c r="E406" s="37" t="s">
        <v>41</v>
      </c>
      <c r="F406" s="37">
        <v>25.142700000000001</v>
      </c>
      <c r="G406" s="37" t="s">
        <v>41</v>
      </c>
      <c r="H406" s="37">
        <v>26.239100000000001</v>
      </c>
      <c r="I406" s="37"/>
      <c r="J406" s="37">
        <v>6</v>
      </c>
      <c r="K406" s="37">
        <v>6</v>
      </c>
      <c r="L406" s="37">
        <v>6</v>
      </c>
      <c r="M406" s="37">
        <v>18.3</v>
      </c>
      <c r="N406" s="37">
        <v>18.3</v>
      </c>
      <c r="O406" s="37">
        <v>18.3</v>
      </c>
      <c r="P406" s="37">
        <v>60.698999999999998</v>
      </c>
      <c r="Q406" s="37">
        <v>0</v>
      </c>
      <c r="R406" s="37">
        <v>59.706000000000003</v>
      </c>
      <c r="S406" s="37">
        <v>261250000</v>
      </c>
      <c r="T406" s="37">
        <v>15</v>
      </c>
      <c r="U406" s="37">
        <v>0.159107</v>
      </c>
      <c r="V406" s="37">
        <v>0.80686599999999997</v>
      </c>
      <c r="W406" s="37" t="s">
        <v>1451</v>
      </c>
      <c r="X406" s="37" t="s">
        <v>1451</v>
      </c>
      <c r="Y406" s="37" t="s">
        <v>1452</v>
      </c>
    </row>
    <row r="407" spans="1:25" x14ac:dyDescent="0.3">
      <c r="A407" s="34">
        <v>28.753499999999999</v>
      </c>
      <c r="B407" s="34">
        <v>28.8292</v>
      </c>
      <c r="C407" s="34">
        <v>28.26</v>
      </c>
      <c r="D407" s="34">
        <v>28.722100000000001</v>
      </c>
      <c r="E407" s="37">
        <v>29.336200000000002</v>
      </c>
      <c r="F407" s="37">
        <v>30.460799999999999</v>
      </c>
      <c r="G407" s="37">
        <v>27.952300000000001</v>
      </c>
      <c r="H407" s="37">
        <v>30.0396</v>
      </c>
      <c r="I407" s="37"/>
      <c r="J407" s="37">
        <v>12</v>
      </c>
      <c r="K407" s="37">
        <v>12</v>
      </c>
      <c r="L407" s="37">
        <v>12</v>
      </c>
      <c r="M407" s="37">
        <v>54.3</v>
      </c>
      <c r="N407" s="37">
        <v>54.3</v>
      </c>
      <c r="O407" s="37">
        <v>54.3</v>
      </c>
      <c r="P407" s="37">
        <v>26.565000000000001</v>
      </c>
      <c r="Q407" s="37">
        <v>0</v>
      </c>
      <c r="R407" s="37">
        <v>129.30000000000001</v>
      </c>
      <c r="S407" s="37">
        <v>5465400000</v>
      </c>
      <c r="T407" s="37">
        <v>93</v>
      </c>
      <c r="U407" s="37">
        <v>0.203322</v>
      </c>
      <c r="V407" s="37">
        <v>0.80600099999999997</v>
      </c>
      <c r="W407" s="37" t="s">
        <v>1472</v>
      </c>
      <c r="X407" s="37" t="s">
        <v>1472</v>
      </c>
      <c r="Y407" s="37" t="s">
        <v>1473</v>
      </c>
    </row>
    <row r="408" spans="1:25" x14ac:dyDescent="0.3">
      <c r="A408" s="34">
        <v>25.866299999999999</v>
      </c>
      <c r="B408" s="34">
        <v>25.731300000000001</v>
      </c>
      <c r="C408" s="34" t="s">
        <v>41</v>
      </c>
      <c r="D408" s="34">
        <v>25.0321</v>
      </c>
      <c r="E408" s="37">
        <v>26.821200000000001</v>
      </c>
      <c r="F408" s="37">
        <v>26.3186</v>
      </c>
      <c r="G408" s="37">
        <v>25.773099999999999</v>
      </c>
      <c r="H408" s="37">
        <v>26.483899999999998</v>
      </c>
      <c r="I408" s="37"/>
      <c r="J408" s="37">
        <v>6</v>
      </c>
      <c r="K408" s="37">
        <v>6</v>
      </c>
      <c r="L408" s="37">
        <v>6</v>
      </c>
      <c r="M408" s="37">
        <v>36.5</v>
      </c>
      <c r="N408" s="37">
        <v>36.5</v>
      </c>
      <c r="O408" s="37">
        <v>36.5</v>
      </c>
      <c r="P408" s="37">
        <v>32.293999999999997</v>
      </c>
      <c r="Q408" s="37">
        <v>0</v>
      </c>
      <c r="R408" s="37">
        <v>24.727</v>
      </c>
      <c r="S408" s="37">
        <v>522410000</v>
      </c>
      <c r="T408" s="37">
        <v>19</v>
      </c>
      <c r="U408" s="37">
        <v>6.2388100000000002E-2</v>
      </c>
      <c r="V408" s="37">
        <v>0.80595700000000003</v>
      </c>
      <c r="W408" s="37" t="s">
        <v>2945</v>
      </c>
      <c r="X408" s="37" t="s">
        <v>2945</v>
      </c>
      <c r="Y408" s="37" t="s">
        <v>4035</v>
      </c>
    </row>
    <row r="409" spans="1:25" x14ac:dyDescent="0.3">
      <c r="A409" s="34">
        <v>30.207899999999999</v>
      </c>
      <c r="B409" s="34">
        <v>30.1858</v>
      </c>
      <c r="C409" s="34">
        <v>29.119700000000002</v>
      </c>
      <c r="D409" s="34">
        <v>29.892600000000002</v>
      </c>
      <c r="E409" s="37">
        <v>31.066199999999998</v>
      </c>
      <c r="F409" s="37">
        <v>30.820799999999998</v>
      </c>
      <c r="G409" s="37">
        <v>29.783100000000001</v>
      </c>
      <c r="H409" s="37">
        <v>30.959499999999998</v>
      </c>
      <c r="I409" s="37"/>
      <c r="J409" s="37">
        <v>29</v>
      </c>
      <c r="K409" s="37">
        <v>29</v>
      </c>
      <c r="L409" s="37">
        <v>29</v>
      </c>
      <c r="M409" s="37">
        <v>54.3</v>
      </c>
      <c r="N409" s="37">
        <v>54.3</v>
      </c>
      <c r="O409" s="37">
        <v>54.3</v>
      </c>
      <c r="P409" s="37">
        <v>64.188999999999993</v>
      </c>
      <c r="Q409" s="37">
        <v>0</v>
      </c>
      <c r="R409" s="37">
        <v>323.31</v>
      </c>
      <c r="S409" s="37">
        <v>11182000000</v>
      </c>
      <c r="T409" s="37">
        <v>160</v>
      </c>
      <c r="U409" s="37">
        <v>8.4318900000000002E-2</v>
      </c>
      <c r="V409" s="37">
        <v>0.80592600000000003</v>
      </c>
      <c r="W409" s="37" t="s">
        <v>4036</v>
      </c>
      <c r="X409" s="37" t="s">
        <v>2968</v>
      </c>
      <c r="Y409" s="37" t="s">
        <v>4037</v>
      </c>
    </row>
    <row r="410" spans="1:25" x14ac:dyDescent="0.3">
      <c r="A410" s="34">
        <v>28.909700000000001</v>
      </c>
      <c r="B410" s="34">
        <v>28.681899999999999</v>
      </c>
      <c r="C410" s="34">
        <v>27.536999999999999</v>
      </c>
      <c r="D410" s="34">
        <v>28.107900000000001</v>
      </c>
      <c r="E410" s="37">
        <v>29.494599999999998</v>
      </c>
      <c r="F410" s="37">
        <v>30.0593</v>
      </c>
      <c r="G410" s="37">
        <v>27.193000000000001</v>
      </c>
      <c r="H410" s="37">
        <v>29.6889</v>
      </c>
      <c r="I410" s="37"/>
      <c r="J410" s="37">
        <v>40</v>
      </c>
      <c r="K410" s="37">
        <v>40</v>
      </c>
      <c r="L410" s="37">
        <v>40</v>
      </c>
      <c r="M410" s="37">
        <v>35.299999999999997</v>
      </c>
      <c r="N410" s="37">
        <v>35.299999999999997</v>
      </c>
      <c r="O410" s="37">
        <v>35.299999999999997</v>
      </c>
      <c r="P410" s="37">
        <v>187.34</v>
      </c>
      <c r="Q410" s="37">
        <v>0</v>
      </c>
      <c r="R410" s="37">
        <v>323.31</v>
      </c>
      <c r="S410" s="37">
        <v>4513600000</v>
      </c>
      <c r="T410" s="37">
        <v>156</v>
      </c>
      <c r="U410" s="37">
        <v>0.30824200000000002</v>
      </c>
      <c r="V410" s="37">
        <v>0.79983300000000002</v>
      </c>
      <c r="W410" s="37" t="s">
        <v>677</v>
      </c>
      <c r="X410" s="37" t="s">
        <v>677</v>
      </c>
      <c r="Y410" s="37" t="s">
        <v>678</v>
      </c>
    </row>
    <row r="411" spans="1:25" x14ac:dyDescent="0.3">
      <c r="A411" s="34">
        <v>27.475999999999999</v>
      </c>
      <c r="B411" s="34">
        <v>27.161100000000001</v>
      </c>
      <c r="C411" s="34">
        <v>25.057200000000002</v>
      </c>
      <c r="D411" s="34">
        <v>26.489699999999999</v>
      </c>
      <c r="E411" s="37">
        <v>27.657699999999998</v>
      </c>
      <c r="F411" s="37">
        <v>27.9937</v>
      </c>
      <c r="G411" s="37">
        <v>26.071000000000002</v>
      </c>
      <c r="H411" s="37">
        <v>27.6523</v>
      </c>
      <c r="I411" s="37"/>
      <c r="J411" s="37">
        <v>20</v>
      </c>
      <c r="K411" s="37">
        <v>20</v>
      </c>
      <c r="L411" s="37">
        <v>20</v>
      </c>
      <c r="M411" s="37">
        <v>18.8</v>
      </c>
      <c r="N411" s="37">
        <v>18.8</v>
      </c>
      <c r="O411" s="37">
        <v>18.8</v>
      </c>
      <c r="P411" s="37">
        <v>180.41</v>
      </c>
      <c r="Q411" s="37">
        <v>0</v>
      </c>
      <c r="R411" s="37">
        <v>178.77</v>
      </c>
      <c r="S411" s="37">
        <v>1257900000</v>
      </c>
      <c r="T411" s="37">
        <v>52</v>
      </c>
      <c r="U411" s="37">
        <v>0.29106300000000002</v>
      </c>
      <c r="V411" s="37">
        <v>0.79767399999999999</v>
      </c>
      <c r="W411" s="37" t="s">
        <v>3289</v>
      </c>
      <c r="X411" s="37" t="s">
        <v>3289</v>
      </c>
      <c r="Y411" s="37" t="s">
        <v>4038</v>
      </c>
    </row>
    <row r="412" spans="1:25" x14ac:dyDescent="0.3">
      <c r="A412" s="34">
        <v>28.2881</v>
      </c>
      <c r="B412" s="34">
        <v>28.0627</v>
      </c>
      <c r="C412" s="34">
        <v>27.049199999999999</v>
      </c>
      <c r="D412" s="34">
        <v>27.504100000000001</v>
      </c>
      <c r="E412" s="37">
        <v>28.650400000000001</v>
      </c>
      <c r="F412" s="37">
        <v>29.286300000000001</v>
      </c>
      <c r="G412" s="37">
        <v>27.5214</v>
      </c>
      <c r="H412" s="37">
        <v>28.6294</v>
      </c>
      <c r="I412" s="37"/>
      <c r="J412" s="37">
        <v>14</v>
      </c>
      <c r="K412" s="37">
        <v>14</v>
      </c>
      <c r="L412" s="37">
        <v>14</v>
      </c>
      <c r="M412" s="37">
        <v>43.4</v>
      </c>
      <c r="N412" s="37">
        <v>43.4</v>
      </c>
      <c r="O412" s="37">
        <v>43.4</v>
      </c>
      <c r="P412" s="37">
        <v>58.722000000000001</v>
      </c>
      <c r="Q412" s="37">
        <v>0</v>
      </c>
      <c r="R412" s="37">
        <v>183.97</v>
      </c>
      <c r="S412" s="37">
        <v>2677000000</v>
      </c>
      <c r="T412" s="37">
        <v>81</v>
      </c>
      <c r="U412" s="37">
        <v>0.13499700000000001</v>
      </c>
      <c r="V412" s="37">
        <v>0.79591100000000004</v>
      </c>
      <c r="W412" s="37" t="s">
        <v>663</v>
      </c>
      <c r="X412" s="37" t="s">
        <v>663</v>
      </c>
      <c r="Y412" s="37" t="s">
        <v>664</v>
      </c>
    </row>
    <row r="413" spans="1:25" x14ac:dyDescent="0.3">
      <c r="A413" s="34">
        <v>24.489799999999999</v>
      </c>
      <c r="B413" s="34" t="s">
        <v>41</v>
      </c>
      <c r="C413" s="34" t="s">
        <v>41</v>
      </c>
      <c r="D413" s="34" t="s">
        <v>41</v>
      </c>
      <c r="E413" s="37">
        <v>25.321000000000002</v>
      </c>
      <c r="F413" s="37">
        <v>25.427299999999999</v>
      </c>
      <c r="G413" s="37" t="s">
        <v>41</v>
      </c>
      <c r="H413" s="37">
        <v>25.104500000000002</v>
      </c>
      <c r="I413" s="37"/>
      <c r="J413" s="37">
        <v>3</v>
      </c>
      <c r="K413" s="37">
        <v>3</v>
      </c>
      <c r="L413" s="37">
        <v>3</v>
      </c>
      <c r="M413" s="37">
        <v>5.2</v>
      </c>
      <c r="N413" s="37">
        <v>5.2</v>
      </c>
      <c r="O413" s="37">
        <v>5.2</v>
      </c>
      <c r="P413" s="37">
        <v>117.18</v>
      </c>
      <c r="Q413" s="37">
        <v>0</v>
      </c>
      <c r="R413" s="37">
        <v>19.986000000000001</v>
      </c>
      <c r="S413" s="37">
        <v>183440000</v>
      </c>
      <c r="T413" s="37">
        <v>7</v>
      </c>
      <c r="U413" s="37">
        <v>1</v>
      </c>
      <c r="V413" s="37">
        <v>0.79440299999999997</v>
      </c>
      <c r="W413" s="37" t="s">
        <v>154</v>
      </c>
      <c r="X413" s="37" t="s">
        <v>154</v>
      </c>
      <c r="Y413" s="37" t="s">
        <v>155</v>
      </c>
    </row>
    <row r="414" spans="1:25" x14ac:dyDescent="0.3">
      <c r="A414" s="34">
        <v>33.316499999999998</v>
      </c>
      <c r="B414" s="34">
        <v>33.0471</v>
      </c>
      <c r="C414" s="34">
        <v>32.018599999999999</v>
      </c>
      <c r="D414" s="34">
        <v>32.628500000000003</v>
      </c>
      <c r="E414" s="37">
        <v>33.8553</v>
      </c>
      <c r="F414" s="37">
        <v>33.933599999999998</v>
      </c>
      <c r="G414" s="37">
        <v>32.618899999999996</v>
      </c>
      <c r="H414" s="37">
        <v>33.772599999999997</v>
      </c>
      <c r="I414" s="37"/>
      <c r="J414" s="37">
        <v>47</v>
      </c>
      <c r="K414" s="37">
        <v>47</v>
      </c>
      <c r="L414" s="37">
        <v>47</v>
      </c>
      <c r="M414" s="37">
        <v>81.7</v>
      </c>
      <c r="N414" s="37">
        <v>81.7</v>
      </c>
      <c r="O414" s="37">
        <v>81.7</v>
      </c>
      <c r="P414" s="37">
        <v>55.423999999999999</v>
      </c>
      <c r="Q414" s="37">
        <v>0</v>
      </c>
      <c r="R414" s="37">
        <v>323.31</v>
      </c>
      <c r="S414" s="37">
        <v>87945000000</v>
      </c>
      <c r="T414" s="37">
        <v>400</v>
      </c>
      <c r="U414" s="37">
        <v>0.10806399999999999</v>
      </c>
      <c r="V414" s="37">
        <v>0.79242100000000004</v>
      </c>
      <c r="W414" s="37" t="s">
        <v>846</v>
      </c>
      <c r="X414" s="37" t="s">
        <v>846</v>
      </c>
      <c r="Y414" s="37" t="s">
        <v>847</v>
      </c>
    </row>
    <row r="415" spans="1:25" x14ac:dyDescent="0.3">
      <c r="A415" s="34">
        <v>29.415800000000001</v>
      </c>
      <c r="B415" s="34">
        <v>29.4876</v>
      </c>
      <c r="C415" s="34">
        <v>28.605799999999999</v>
      </c>
      <c r="D415" s="34">
        <v>28.928999999999998</v>
      </c>
      <c r="E415" s="37">
        <v>29.965299999999999</v>
      </c>
      <c r="F415" s="37">
        <v>30.227599999999999</v>
      </c>
      <c r="G415" s="37">
        <v>28.840199999999999</v>
      </c>
      <c r="H415" s="37">
        <v>30.511700000000001</v>
      </c>
      <c r="I415" s="37"/>
      <c r="J415" s="37">
        <v>21</v>
      </c>
      <c r="K415" s="37">
        <v>21</v>
      </c>
      <c r="L415" s="37">
        <v>21</v>
      </c>
      <c r="M415" s="37">
        <v>66.8</v>
      </c>
      <c r="N415" s="37">
        <v>66.8</v>
      </c>
      <c r="O415" s="37">
        <v>66.8</v>
      </c>
      <c r="P415" s="37">
        <v>42.898000000000003</v>
      </c>
      <c r="Q415" s="37">
        <v>0</v>
      </c>
      <c r="R415" s="37">
        <v>209.27</v>
      </c>
      <c r="S415" s="37">
        <v>6797000000</v>
      </c>
      <c r="T415" s="37">
        <v>108</v>
      </c>
      <c r="U415" s="37">
        <v>0.114925</v>
      </c>
      <c r="V415" s="37">
        <v>0.77664800000000001</v>
      </c>
      <c r="W415" s="37" t="s">
        <v>786</v>
      </c>
      <c r="X415" s="37" t="s">
        <v>786</v>
      </c>
      <c r="Y415" s="37" t="s">
        <v>787</v>
      </c>
    </row>
    <row r="416" spans="1:25" x14ac:dyDescent="0.3">
      <c r="A416" s="34">
        <v>28.7212</v>
      </c>
      <c r="B416" s="34">
        <v>28.711600000000001</v>
      </c>
      <c r="C416" s="34">
        <v>28.266999999999999</v>
      </c>
      <c r="D416" s="34">
        <v>28.828099999999999</v>
      </c>
      <c r="E416" s="37">
        <v>29.1722</v>
      </c>
      <c r="F416" s="37">
        <v>30.6921</v>
      </c>
      <c r="G416" s="37">
        <v>27.575099999999999</v>
      </c>
      <c r="H416" s="37">
        <v>30.187000000000001</v>
      </c>
      <c r="I416" s="37"/>
      <c r="J416" s="37">
        <v>26</v>
      </c>
      <c r="K416" s="37">
        <v>26</v>
      </c>
      <c r="L416" s="37">
        <v>26</v>
      </c>
      <c r="M416" s="37">
        <v>53.5</v>
      </c>
      <c r="N416" s="37">
        <v>53.5</v>
      </c>
      <c r="O416" s="37">
        <v>53.5</v>
      </c>
      <c r="P416" s="37">
        <v>84.176000000000002</v>
      </c>
      <c r="Q416" s="37">
        <v>0</v>
      </c>
      <c r="R416" s="37">
        <v>262.45999999999998</v>
      </c>
      <c r="S416" s="37">
        <v>5806100000</v>
      </c>
      <c r="T416" s="37">
        <v>122</v>
      </c>
      <c r="U416" s="37">
        <v>0.310004</v>
      </c>
      <c r="V416" s="37">
        <v>0.77458000000000005</v>
      </c>
      <c r="W416" s="37" t="s">
        <v>3451</v>
      </c>
      <c r="X416" s="37" t="s">
        <v>3451</v>
      </c>
      <c r="Y416" s="37" t="s">
        <v>4039</v>
      </c>
    </row>
    <row r="417" spans="1:25" x14ac:dyDescent="0.3">
      <c r="A417" s="34">
        <v>29.369399999999999</v>
      </c>
      <c r="B417" s="34">
        <v>29.512599999999999</v>
      </c>
      <c r="C417" s="34">
        <v>27.888000000000002</v>
      </c>
      <c r="D417" s="34">
        <v>29.178100000000001</v>
      </c>
      <c r="E417" s="37">
        <v>29.680499999999999</v>
      </c>
      <c r="F417" s="37">
        <v>29.7715</v>
      </c>
      <c r="G417" s="37">
        <v>29.7303</v>
      </c>
      <c r="H417" s="37">
        <v>29.852399999999999</v>
      </c>
      <c r="I417" s="37"/>
      <c r="J417" s="37">
        <v>31</v>
      </c>
      <c r="K417" s="37">
        <v>31</v>
      </c>
      <c r="L417" s="37">
        <v>31</v>
      </c>
      <c r="M417" s="37">
        <v>56.2</v>
      </c>
      <c r="N417" s="37">
        <v>56.2</v>
      </c>
      <c r="O417" s="37">
        <v>56.2</v>
      </c>
      <c r="P417" s="37">
        <v>90.861999999999995</v>
      </c>
      <c r="Q417" s="37">
        <v>0</v>
      </c>
      <c r="R417" s="37">
        <v>201.27</v>
      </c>
      <c r="S417" s="37">
        <v>5834300000</v>
      </c>
      <c r="T417" s="37">
        <v>117</v>
      </c>
      <c r="U417" s="37">
        <v>8.4978300000000007E-2</v>
      </c>
      <c r="V417" s="37">
        <v>0.77163599999999999</v>
      </c>
      <c r="W417" s="37" t="s">
        <v>3086</v>
      </c>
      <c r="X417" s="37" t="s">
        <v>3086</v>
      </c>
      <c r="Y417" s="37" t="s">
        <v>4040</v>
      </c>
    </row>
    <row r="418" spans="1:25" x14ac:dyDescent="0.3">
      <c r="A418" s="34">
        <v>30.406600000000001</v>
      </c>
      <c r="B418" s="34">
        <v>29.9739</v>
      </c>
      <c r="C418" s="34">
        <v>29.315899999999999</v>
      </c>
      <c r="D418" s="34">
        <v>29.598800000000001</v>
      </c>
      <c r="E418" s="37">
        <v>31.151</v>
      </c>
      <c r="F418" s="37">
        <v>31.148099999999999</v>
      </c>
      <c r="G418" s="37">
        <v>28.853000000000002</v>
      </c>
      <c r="H418" s="37">
        <v>31.2149</v>
      </c>
      <c r="I418" s="37"/>
      <c r="J418" s="37">
        <v>27</v>
      </c>
      <c r="K418" s="37">
        <v>27</v>
      </c>
      <c r="L418" s="37">
        <v>27</v>
      </c>
      <c r="M418" s="37">
        <v>59.6</v>
      </c>
      <c r="N418" s="37">
        <v>59.6</v>
      </c>
      <c r="O418" s="37">
        <v>59.6</v>
      </c>
      <c r="P418" s="37">
        <v>59.889000000000003</v>
      </c>
      <c r="Q418" s="37">
        <v>0</v>
      </c>
      <c r="R418" s="37">
        <v>323.31</v>
      </c>
      <c r="S418" s="37">
        <v>12043000000</v>
      </c>
      <c r="T418" s="37">
        <v>167</v>
      </c>
      <c r="U418" s="37">
        <v>0.26595800000000003</v>
      </c>
      <c r="V418" s="37">
        <v>0.76797800000000005</v>
      </c>
      <c r="W418" s="37" t="s">
        <v>263</v>
      </c>
      <c r="X418" s="37" t="s">
        <v>263</v>
      </c>
      <c r="Y418" s="37" t="s">
        <v>264</v>
      </c>
    </row>
    <row r="419" spans="1:25" x14ac:dyDescent="0.3">
      <c r="A419" s="34" t="s">
        <v>41</v>
      </c>
      <c r="B419" s="34">
        <v>27.804300000000001</v>
      </c>
      <c r="C419" s="34">
        <v>26.778199999999998</v>
      </c>
      <c r="D419" s="34">
        <v>28.974</v>
      </c>
      <c r="E419" s="37" t="s">
        <v>41</v>
      </c>
      <c r="F419" s="37" t="s">
        <v>41</v>
      </c>
      <c r="G419" s="37">
        <v>28.61</v>
      </c>
      <c r="H419" s="37" t="s">
        <v>41</v>
      </c>
      <c r="I419" s="37"/>
      <c r="J419" s="37">
        <v>5</v>
      </c>
      <c r="K419" s="37">
        <v>4</v>
      </c>
      <c r="L419" s="37">
        <v>4</v>
      </c>
      <c r="M419" s="37">
        <v>2.6</v>
      </c>
      <c r="N419" s="37">
        <v>2.2000000000000002</v>
      </c>
      <c r="O419" s="37">
        <v>2.2000000000000002</v>
      </c>
      <c r="P419" s="37">
        <v>386.99</v>
      </c>
      <c r="Q419" s="37">
        <v>0</v>
      </c>
      <c r="R419" s="37">
        <v>15.663</v>
      </c>
      <c r="S419" s="37">
        <v>1090100000</v>
      </c>
      <c r="T419" s="37">
        <v>8</v>
      </c>
      <c r="U419" s="37">
        <v>1</v>
      </c>
      <c r="V419" s="37">
        <v>0.75780199999999998</v>
      </c>
      <c r="W419" s="37" t="s">
        <v>1223</v>
      </c>
      <c r="X419" s="37" t="s">
        <v>1223</v>
      </c>
      <c r="Y419" s="37" t="s">
        <v>1224</v>
      </c>
    </row>
    <row r="420" spans="1:25" x14ac:dyDescent="0.3">
      <c r="A420" s="34">
        <v>26.963899999999999</v>
      </c>
      <c r="B420" s="34">
        <v>27.433599999999998</v>
      </c>
      <c r="C420" s="34">
        <v>26.244199999999999</v>
      </c>
      <c r="D420" s="34">
        <v>27.033799999999999</v>
      </c>
      <c r="E420" s="37">
        <v>27.782900000000001</v>
      </c>
      <c r="F420" s="37">
        <v>27.4955</v>
      </c>
      <c r="G420" s="37">
        <v>28.1858</v>
      </c>
      <c r="H420" s="37">
        <v>27.241900000000001</v>
      </c>
      <c r="I420" s="37"/>
      <c r="J420" s="37">
        <v>10</v>
      </c>
      <c r="K420" s="37">
        <v>10</v>
      </c>
      <c r="L420" s="37">
        <v>10</v>
      </c>
      <c r="M420" s="37">
        <v>54.3</v>
      </c>
      <c r="N420" s="37">
        <v>54.3</v>
      </c>
      <c r="O420" s="37">
        <v>54.3</v>
      </c>
      <c r="P420" s="37">
        <v>34.125</v>
      </c>
      <c r="Q420" s="37">
        <v>0</v>
      </c>
      <c r="R420" s="37">
        <v>142.91999999999999</v>
      </c>
      <c r="S420" s="37">
        <v>1348800000</v>
      </c>
      <c r="T420" s="37">
        <v>32</v>
      </c>
      <c r="U420" s="37">
        <v>5.5621799999999999E-2</v>
      </c>
      <c r="V420" s="37">
        <v>0.75765199999999999</v>
      </c>
      <c r="W420" s="37" t="s">
        <v>3277</v>
      </c>
      <c r="X420" s="37" t="s">
        <v>3277</v>
      </c>
      <c r="Y420" s="37" t="s">
        <v>4041</v>
      </c>
    </row>
    <row r="421" spans="1:25" x14ac:dyDescent="0.3">
      <c r="A421" s="34">
        <v>30.754799999999999</v>
      </c>
      <c r="B421" s="34">
        <v>30.648299999999999</v>
      </c>
      <c r="C421" s="34">
        <v>29.559799999999999</v>
      </c>
      <c r="D421" s="34">
        <v>30.351900000000001</v>
      </c>
      <c r="E421" s="37">
        <v>31.087399999999999</v>
      </c>
      <c r="F421" s="37">
        <v>31.766100000000002</v>
      </c>
      <c r="G421" s="37">
        <v>29.8337</v>
      </c>
      <c r="H421" s="37">
        <v>31.648599999999998</v>
      </c>
      <c r="I421" s="37"/>
      <c r="J421" s="37">
        <v>49</v>
      </c>
      <c r="K421" s="37">
        <v>49</v>
      </c>
      <c r="L421" s="37">
        <v>49</v>
      </c>
      <c r="M421" s="37">
        <v>51.9</v>
      </c>
      <c r="N421" s="37">
        <v>51.9</v>
      </c>
      <c r="O421" s="37">
        <v>51.9</v>
      </c>
      <c r="P421" s="37">
        <v>126.69</v>
      </c>
      <c r="Q421" s="37">
        <v>0</v>
      </c>
      <c r="R421" s="37">
        <v>323.31</v>
      </c>
      <c r="S421" s="37">
        <v>16397000000</v>
      </c>
      <c r="T421" s="37">
        <v>250</v>
      </c>
      <c r="U421" s="37">
        <v>0.19529299999999999</v>
      </c>
      <c r="V421" s="37">
        <v>0.75523099999999999</v>
      </c>
      <c r="W421" s="37" t="s">
        <v>2908</v>
      </c>
      <c r="X421" s="37" t="s">
        <v>2908</v>
      </c>
      <c r="Y421" s="37" t="s">
        <v>4042</v>
      </c>
    </row>
    <row r="422" spans="1:25" x14ac:dyDescent="0.3">
      <c r="A422" s="34">
        <v>27.302900000000001</v>
      </c>
      <c r="B422" s="34">
        <v>26.948599999999999</v>
      </c>
      <c r="C422" s="34">
        <v>25.739899999999999</v>
      </c>
      <c r="D422" s="34">
        <v>26.768599999999999</v>
      </c>
      <c r="E422" s="37">
        <v>27.7258</v>
      </c>
      <c r="F422" s="37">
        <v>27.642900000000001</v>
      </c>
      <c r="G422" s="37">
        <v>26.726199999999999</v>
      </c>
      <c r="H422" s="37">
        <v>27.6753</v>
      </c>
      <c r="I422" s="37"/>
      <c r="J422" s="37">
        <v>13</v>
      </c>
      <c r="K422" s="37">
        <v>13</v>
      </c>
      <c r="L422" s="37">
        <v>13</v>
      </c>
      <c r="M422" s="37">
        <v>26.9</v>
      </c>
      <c r="N422" s="37">
        <v>26.9</v>
      </c>
      <c r="O422" s="37">
        <v>26.9</v>
      </c>
      <c r="P422" s="37">
        <v>82.058999999999997</v>
      </c>
      <c r="Q422" s="37">
        <v>0</v>
      </c>
      <c r="R422" s="37">
        <v>68.918999999999997</v>
      </c>
      <c r="S422" s="37">
        <v>1223600000</v>
      </c>
      <c r="T422" s="37">
        <v>42</v>
      </c>
      <c r="U422" s="37">
        <v>0.117687</v>
      </c>
      <c r="V422" s="37">
        <v>0.75257200000000002</v>
      </c>
      <c r="W422" s="37" t="s">
        <v>868</v>
      </c>
      <c r="X422" s="37" t="s">
        <v>868</v>
      </c>
      <c r="Y422" s="37" t="s">
        <v>869</v>
      </c>
    </row>
    <row r="423" spans="1:25" x14ac:dyDescent="0.3">
      <c r="A423" s="34">
        <v>29.806000000000001</v>
      </c>
      <c r="B423" s="34">
        <v>29.559100000000001</v>
      </c>
      <c r="C423" s="34">
        <v>28.502500000000001</v>
      </c>
      <c r="D423" s="34">
        <v>29.232099999999999</v>
      </c>
      <c r="E423" s="37">
        <v>30.342199999999998</v>
      </c>
      <c r="F423" s="37">
        <v>30.738</v>
      </c>
      <c r="G423" s="37">
        <v>28.322900000000001</v>
      </c>
      <c r="H423" s="37">
        <v>30.652699999999999</v>
      </c>
      <c r="I423" s="37"/>
      <c r="J423" s="37">
        <v>33</v>
      </c>
      <c r="K423" s="37">
        <v>33</v>
      </c>
      <c r="L423" s="37">
        <v>33</v>
      </c>
      <c r="M423" s="37">
        <v>22.4</v>
      </c>
      <c r="N423" s="37">
        <v>22.4</v>
      </c>
      <c r="O423" s="37">
        <v>22.4</v>
      </c>
      <c r="P423" s="37">
        <v>262.99</v>
      </c>
      <c r="Q423" s="37">
        <v>0</v>
      </c>
      <c r="R423" s="37">
        <v>322.35000000000002</v>
      </c>
      <c r="S423" s="37">
        <v>8383800000</v>
      </c>
      <c r="T423" s="37">
        <v>168</v>
      </c>
      <c r="U423" s="37">
        <v>0.28970299999999999</v>
      </c>
      <c r="V423" s="37">
        <v>0.739008</v>
      </c>
      <c r="W423" s="37" t="s">
        <v>3018</v>
      </c>
      <c r="X423" s="37" t="s">
        <v>3018</v>
      </c>
      <c r="Y423" s="37" t="s">
        <v>4043</v>
      </c>
    </row>
    <row r="424" spans="1:25" x14ac:dyDescent="0.3">
      <c r="A424" s="34">
        <v>25.905899999999999</v>
      </c>
      <c r="B424" s="34">
        <v>25.735399999999998</v>
      </c>
      <c r="C424" s="34" t="s">
        <v>41</v>
      </c>
      <c r="D424" s="34" t="s">
        <v>41</v>
      </c>
      <c r="E424" s="37">
        <v>26.354500000000002</v>
      </c>
      <c r="F424" s="37">
        <v>27.096800000000002</v>
      </c>
      <c r="G424" s="37">
        <v>25.7957</v>
      </c>
      <c r="H424" s="37">
        <v>26.958600000000001</v>
      </c>
      <c r="I424" s="37"/>
      <c r="J424" s="37">
        <v>9</v>
      </c>
      <c r="K424" s="37">
        <v>9</v>
      </c>
      <c r="L424" s="37">
        <v>9</v>
      </c>
      <c r="M424" s="37">
        <v>25.4</v>
      </c>
      <c r="N424" s="37">
        <v>25.4</v>
      </c>
      <c r="O424" s="37">
        <v>25.4</v>
      </c>
      <c r="P424" s="37">
        <v>72.203000000000003</v>
      </c>
      <c r="Q424" s="37">
        <v>0</v>
      </c>
      <c r="R424" s="37">
        <v>68.102000000000004</v>
      </c>
      <c r="S424" s="37">
        <v>581700000</v>
      </c>
      <c r="T424" s="37">
        <v>16</v>
      </c>
      <c r="U424" s="37">
        <v>0.18093799999999999</v>
      </c>
      <c r="V424" s="37">
        <v>0.73075199999999996</v>
      </c>
      <c r="W424" s="37" t="s">
        <v>3793</v>
      </c>
      <c r="X424" s="37" t="s">
        <v>3793</v>
      </c>
      <c r="Y424" s="37" t="s">
        <v>4044</v>
      </c>
    </row>
    <row r="425" spans="1:25" x14ac:dyDescent="0.3">
      <c r="A425" s="34">
        <v>27.194900000000001</v>
      </c>
      <c r="B425" s="34">
        <v>27.805</v>
      </c>
      <c r="C425" s="34">
        <v>25.882000000000001</v>
      </c>
      <c r="D425" s="34">
        <v>27.3596</v>
      </c>
      <c r="E425" s="37">
        <v>27.539899999999999</v>
      </c>
      <c r="F425" s="37">
        <v>27.5502</v>
      </c>
      <c r="G425" s="37">
        <v>27.839400000000001</v>
      </c>
      <c r="H425" s="37">
        <v>28.2227</v>
      </c>
      <c r="I425" s="37"/>
      <c r="J425" s="37">
        <v>7</v>
      </c>
      <c r="K425" s="37">
        <v>7</v>
      </c>
      <c r="L425" s="37">
        <v>7</v>
      </c>
      <c r="M425" s="37">
        <v>44.9</v>
      </c>
      <c r="N425" s="37">
        <v>44.9</v>
      </c>
      <c r="O425" s="37">
        <v>44.9</v>
      </c>
      <c r="P425" s="37">
        <v>31.073</v>
      </c>
      <c r="Q425" s="37">
        <v>0</v>
      </c>
      <c r="R425" s="37">
        <v>148.97</v>
      </c>
      <c r="S425" s="37">
        <v>1513600000</v>
      </c>
      <c r="T425" s="37">
        <v>46</v>
      </c>
      <c r="U425" s="37">
        <v>0.151946</v>
      </c>
      <c r="V425" s="37">
        <v>0.72770000000000001</v>
      </c>
      <c r="W425" s="37" t="s">
        <v>3097</v>
      </c>
      <c r="X425" s="37" t="s">
        <v>3097</v>
      </c>
      <c r="Y425" s="37" t="s">
        <v>4045</v>
      </c>
    </row>
    <row r="426" spans="1:25" x14ac:dyDescent="0.3">
      <c r="A426" s="34">
        <v>27.101400000000002</v>
      </c>
      <c r="B426" s="34">
        <v>27.2256</v>
      </c>
      <c r="C426" s="34">
        <v>25.547899999999998</v>
      </c>
      <c r="D426" s="34">
        <v>26.655000000000001</v>
      </c>
      <c r="E426" s="37">
        <v>27.7</v>
      </c>
      <c r="F426" s="37">
        <v>27.589400000000001</v>
      </c>
      <c r="G426" s="37">
        <v>26.634899999999998</v>
      </c>
      <c r="H426" s="37">
        <v>27.509899999999998</v>
      </c>
      <c r="I426" s="37"/>
      <c r="J426" s="37">
        <v>9</v>
      </c>
      <c r="K426" s="37">
        <v>9</v>
      </c>
      <c r="L426" s="37">
        <v>9</v>
      </c>
      <c r="M426" s="37">
        <v>46.3</v>
      </c>
      <c r="N426" s="37">
        <v>46.3</v>
      </c>
      <c r="O426" s="37">
        <v>46.3</v>
      </c>
      <c r="P426" s="37">
        <v>38.204999999999998</v>
      </c>
      <c r="Q426" s="37">
        <v>0</v>
      </c>
      <c r="R426" s="37">
        <v>77.364000000000004</v>
      </c>
      <c r="S426" s="37">
        <v>1183900000</v>
      </c>
      <c r="T426" s="37">
        <v>34</v>
      </c>
      <c r="U426" s="37">
        <v>0.160279</v>
      </c>
      <c r="V426" s="37">
        <v>0.72604400000000002</v>
      </c>
      <c r="W426" s="37" t="s">
        <v>649</v>
      </c>
      <c r="X426" s="37" t="s">
        <v>649</v>
      </c>
      <c r="Y426" s="37" t="s">
        <v>650</v>
      </c>
    </row>
    <row r="427" spans="1:25" x14ac:dyDescent="0.3">
      <c r="A427" s="34">
        <v>26.570900000000002</v>
      </c>
      <c r="B427" s="34">
        <v>25.993500000000001</v>
      </c>
      <c r="C427" s="34">
        <v>25.011700000000001</v>
      </c>
      <c r="D427" s="34">
        <v>26.179099999999998</v>
      </c>
      <c r="E427" s="37">
        <v>27.271999999999998</v>
      </c>
      <c r="F427" s="37">
        <v>26.908300000000001</v>
      </c>
      <c r="G427" s="37">
        <v>25.576699999999999</v>
      </c>
      <c r="H427" s="37">
        <v>26.8993</v>
      </c>
      <c r="I427" s="37"/>
      <c r="J427" s="37">
        <v>9</v>
      </c>
      <c r="K427" s="37">
        <v>9</v>
      </c>
      <c r="L427" s="37">
        <v>9</v>
      </c>
      <c r="M427" s="37">
        <v>27.1</v>
      </c>
      <c r="N427" s="37">
        <v>27.1</v>
      </c>
      <c r="O427" s="37">
        <v>27.1</v>
      </c>
      <c r="P427" s="37">
        <v>48.984000000000002</v>
      </c>
      <c r="Q427" s="37">
        <v>0</v>
      </c>
      <c r="R427" s="37">
        <v>59.536999999999999</v>
      </c>
      <c r="S427" s="37">
        <v>760680000</v>
      </c>
      <c r="T427" s="37">
        <v>37</v>
      </c>
      <c r="U427" s="37">
        <v>0.19622200000000001</v>
      </c>
      <c r="V427" s="37">
        <v>0.72531000000000001</v>
      </c>
      <c r="W427" s="37" t="s">
        <v>271</v>
      </c>
      <c r="X427" s="37" t="s">
        <v>271</v>
      </c>
      <c r="Y427" s="37" t="s">
        <v>272</v>
      </c>
    </row>
    <row r="428" spans="1:25" x14ac:dyDescent="0.3">
      <c r="A428" s="34">
        <v>33.195500000000003</v>
      </c>
      <c r="B428" s="34">
        <v>32.981999999999999</v>
      </c>
      <c r="C428" s="34">
        <v>30.8369</v>
      </c>
      <c r="D428" s="34">
        <v>31.985700000000001</v>
      </c>
      <c r="E428" s="37">
        <v>33.457799999999999</v>
      </c>
      <c r="F428" s="37">
        <v>33.2361</v>
      </c>
      <c r="G428" s="37">
        <v>31.908899999999999</v>
      </c>
      <c r="H428" s="37">
        <v>33.293399999999998</v>
      </c>
      <c r="I428" s="37"/>
      <c r="J428" s="37">
        <v>60</v>
      </c>
      <c r="K428" s="37">
        <v>60</v>
      </c>
      <c r="L428" s="37">
        <v>60</v>
      </c>
      <c r="M428" s="37">
        <v>60</v>
      </c>
      <c r="N428" s="37">
        <v>60</v>
      </c>
      <c r="O428" s="37">
        <v>60</v>
      </c>
      <c r="P428" s="37">
        <v>148.24</v>
      </c>
      <c r="Q428" s="37">
        <v>0</v>
      </c>
      <c r="R428" s="37">
        <v>323.31</v>
      </c>
      <c r="S428" s="37">
        <v>63244000000</v>
      </c>
      <c r="T428" s="37">
        <v>523</v>
      </c>
      <c r="U428" s="37">
        <v>0.30645</v>
      </c>
      <c r="V428" s="37">
        <v>0.72402500000000003</v>
      </c>
      <c r="W428" s="37" t="s">
        <v>539</v>
      </c>
      <c r="X428" s="37" t="s">
        <v>539</v>
      </c>
      <c r="Y428" s="37" t="s">
        <v>540</v>
      </c>
    </row>
    <row r="429" spans="1:25" x14ac:dyDescent="0.3">
      <c r="A429" s="34">
        <v>29.659300000000002</v>
      </c>
      <c r="B429" s="34">
        <v>29.682500000000001</v>
      </c>
      <c r="C429" s="34">
        <v>28.539300000000001</v>
      </c>
      <c r="D429" s="34">
        <v>29.5627</v>
      </c>
      <c r="E429" s="37">
        <v>30.374300000000002</v>
      </c>
      <c r="F429" s="37">
        <v>29.880199999999999</v>
      </c>
      <c r="G429" s="37">
        <v>30.006900000000002</v>
      </c>
      <c r="H429" s="37">
        <v>30.060700000000001</v>
      </c>
      <c r="I429" s="37"/>
      <c r="J429" s="37">
        <v>12</v>
      </c>
      <c r="K429" s="37">
        <v>12</v>
      </c>
      <c r="L429" s="37">
        <v>12</v>
      </c>
      <c r="M429" s="37">
        <v>66</v>
      </c>
      <c r="N429" s="37">
        <v>66</v>
      </c>
      <c r="O429" s="37">
        <v>66</v>
      </c>
      <c r="P429" s="37">
        <v>33.014000000000003</v>
      </c>
      <c r="Q429" s="37">
        <v>0</v>
      </c>
      <c r="R429" s="37">
        <v>243.53</v>
      </c>
      <c r="S429" s="37">
        <v>7869900000</v>
      </c>
      <c r="T429" s="37">
        <v>145</v>
      </c>
      <c r="U429" s="37">
        <v>5.0225899999999997E-2</v>
      </c>
      <c r="V429" s="37">
        <v>0.71957000000000004</v>
      </c>
      <c r="W429" s="37" t="s">
        <v>323</v>
      </c>
      <c r="X429" s="37" t="s">
        <v>323</v>
      </c>
      <c r="Y429" s="37" t="s">
        <v>324</v>
      </c>
    </row>
    <row r="430" spans="1:25" x14ac:dyDescent="0.3">
      <c r="A430" s="34">
        <v>34.381900000000002</v>
      </c>
      <c r="B430" s="34">
        <v>34.4011</v>
      </c>
      <c r="C430" s="34">
        <v>33.072200000000002</v>
      </c>
      <c r="D430" s="34">
        <v>34.126100000000001</v>
      </c>
      <c r="E430" s="37">
        <v>34.878700000000002</v>
      </c>
      <c r="F430" s="37">
        <v>34.753799999999998</v>
      </c>
      <c r="G430" s="37">
        <v>34.363300000000002</v>
      </c>
      <c r="H430" s="37">
        <v>34.851799999999997</v>
      </c>
      <c r="I430" s="37"/>
      <c r="J430" s="37">
        <v>29</v>
      </c>
      <c r="K430" s="37">
        <v>29</v>
      </c>
      <c r="L430" s="37">
        <v>28</v>
      </c>
      <c r="M430" s="37">
        <v>68.400000000000006</v>
      </c>
      <c r="N430" s="37">
        <v>68.400000000000006</v>
      </c>
      <c r="O430" s="37">
        <v>68.400000000000006</v>
      </c>
      <c r="P430" s="37">
        <v>47.393999999999998</v>
      </c>
      <c r="Q430" s="37">
        <v>0</v>
      </c>
      <c r="R430" s="37">
        <v>323.31</v>
      </c>
      <c r="S430" s="37">
        <v>187770000000</v>
      </c>
      <c r="T430" s="37">
        <v>588</v>
      </c>
      <c r="U430" s="37">
        <v>7.6855300000000001E-2</v>
      </c>
      <c r="V430" s="37">
        <v>0.71657999999999999</v>
      </c>
      <c r="W430" s="37" t="s">
        <v>333</v>
      </c>
      <c r="X430" s="37" t="s">
        <v>333</v>
      </c>
      <c r="Y430" s="37" t="s">
        <v>334</v>
      </c>
    </row>
    <row r="431" spans="1:25" x14ac:dyDescent="0.3">
      <c r="A431" s="34">
        <v>25.903300000000002</v>
      </c>
      <c r="B431" s="34">
        <v>25.634899999999998</v>
      </c>
      <c r="C431" s="34" t="s">
        <v>41</v>
      </c>
      <c r="D431" s="34" t="s">
        <v>41</v>
      </c>
      <c r="E431" s="37">
        <v>26.356400000000001</v>
      </c>
      <c r="F431" s="37">
        <v>26.259699999999999</v>
      </c>
      <c r="G431" s="37" t="s">
        <v>41</v>
      </c>
      <c r="H431" s="37">
        <v>26.831800000000001</v>
      </c>
      <c r="I431" s="37"/>
      <c r="J431" s="37">
        <v>8</v>
      </c>
      <c r="K431" s="37">
        <v>8</v>
      </c>
      <c r="L431" s="37">
        <v>8</v>
      </c>
      <c r="M431" s="37">
        <v>24.1</v>
      </c>
      <c r="N431" s="37">
        <v>24.1</v>
      </c>
      <c r="O431" s="37">
        <v>24.1</v>
      </c>
      <c r="P431" s="37">
        <v>52.569000000000003</v>
      </c>
      <c r="Q431" s="37">
        <v>0</v>
      </c>
      <c r="R431" s="37">
        <v>39.487000000000002</v>
      </c>
      <c r="S431" s="37">
        <v>443730000</v>
      </c>
      <c r="T431" s="37">
        <v>24</v>
      </c>
      <c r="U431" s="37">
        <v>6.4411399999999994E-2</v>
      </c>
      <c r="V431" s="37">
        <v>0.71352499999999996</v>
      </c>
      <c r="W431" s="37" t="s">
        <v>3748</v>
      </c>
      <c r="X431" s="37" t="s">
        <v>3748</v>
      </c>
      <c r="Y431" s="37" t="s">
        <v>4046</v>
      </c>
    </row>
    <row r="432" spans="1:25" x14ac:dyDescent="0.3">
      <c r="A432" s="34">
        <v>26.3917</v>
      </c>
      <c r="B432" s="34">
        <v>26.959599999999998</v>
      </c>
      <c r="C432" s="34">
        <v>25.6099</v>
      </c>
      <c r="D432" s="34">
        <v>26.555900000000001</v>
      </c>
      <c r="E432" s="37">
        <v>27.331099999999999</v>
      </c>
      <c r="F432" s="37">
        <v>27.316600000000001</v>
      </c>
      <c r="G432" s="37">
        <v>26.256599999999999</v>
      </c>
      <c r="H432" s="37">
        <v>27.436499999999999</v>
      </c>
      <c r="I432" s="37"/>
      <c r="J432" s="37">
        <v>17</v>
      </c>
      <c r="K432" s="37">
        <v>17</v>
      </c>
      <c r="L432" s="37">
        <v>17</v>
      </c>
      <c r="M432" s="37">
        <v>22.8</v>
      </c>
      <c r="N432" s="37">
        <v>22.8</v>
      </c>
      <c r="O432" s="37">
        <v>22.8</v>
      </c>
      <c r="P432" s="37">
        <v>139</v>
      </c>
      <c r="Q432" s="37">
        <v>0</v>
      </c>
      <c r="R432" s="37">
        <v>79.021000000000001</v>
      </c>
      <c r="S432" s="37">
        <v>993670000</v>
      </c>
      <c r="T432" s="37">
        <v>50</v>
      </c>
      <c r="U432" s="37">
        <v>0.125112</v>
      </c>
      <c r="V432" s="37">
        <v>0.705901</v>
      </c>
      <c r="W432" s="37" t="s">
        <v>2975</v>
      </c>
      <c r="X432" s="37" t="s">
        <v>2975</v>
      </c>
      <c r="Y432" s="37" t="s">
        <v>4047</v>
      </c>
    </row>
    <row r="433" spans="1:25" x14ac:dyDescent="0.3">
      <c r="A433" s="34">
        <v>27.895</v>
      </c>
      <c r="B433" s="34">
        <v>27.847000000000001</v>
      </c>
      <c r="C433" s="34">
        <v>27.031600000000001</v>
      </c>
      <c r="D433" s="34">
        <v>27.447299999999998</v>
      </c>
      <c r="E433" s="37">
        <v>28.630400000000002</v>
      </c>
      <c r="F433" s="37">
        <v>28.515899999999998</v>
      </c>
      <c r="G433" s="37">
        <v>27.502300000000002</v>
      </c>
      <c r="H433" s="37">
        <v>28.392299999999999</v>
      </c>
      <c r="I433" s="37"/>
      <c r="J433" s="37">
        <v>14</v>
      </c>
      <c r="K433" s="37">
        <v>14</v>
      </c>
      <c r="L433" s="37">
        <v>14</v>
      </c>
      <c r="M433" s="37">
        <v>33.5</v>
      </c>
      <c r="N433" s="37">
        <v>33.5</v>
      </c>
      <c r="O433" s="37">
        <v>33.5</v>
      </c>
      <c r="P433" s="37">
        <v>64.260000000000005</v>
      </c>
      <c r="Q433" s="37">
        <v>0</v>
      </c>
      <c r="R433" s="37">
        <v>92.88</v>
      </c>
      <c r="S433" s="37">
        <v>2176400000</v>
      </c>
      <c r="T433" s="37">
        <v>55</v>
      </c>
      <c r="U433" s="37">
        <v>7.4278399999999994E-2</v>
      </c>
      <c r="V433" s="37">
        <v>0.70497900000000002</v>
      </c>
      <c r="W433" s="37" t="s">
        <v>925</v>
      </c>
      <c r="X433" s="37" t="s">
        <v>925</v>
      </c>
      <c r="Y433" s="37" t="s">
        <v>926</v>
      </c>
    </row>
    <row r="434" spans="1:25" x14ac:dyDescent="0.3">
      <c r="A434" s="34">
        <v>28.7028</v>
      </c>
      <c r="B434" s="34">
        <v>28.286300000000001</v>
      </c>
      <c r="C434" s="34">
        <v>27.171399999999998</v>
      </c>
      <c r="D434" s="34">
        <v>27.990500000000001</v>
      </c>
      <c r="E434" s="37">
        <v>28.8188</v>
      </c>
      <c r="F434" s="37">
        <v>29.359300000000001</v>
      </c>
      <c r="G434" s="37">
        <v>27.364799999999999</v>
      </c>
      <c r="H434" s="37">
        <v>29.4269</v>
      </c>
      <c r="I434" s="37"/>
      <c r="J434" s="37">
        <v>18</v>
      </c>
      <c r="K434" s="37">
        <v>18</v>
      </c>
      <c r="L434" s="37">
        <v>18</v>
      </c>
      <c r="M434" s="37">
        <v>18.8</v>
      </c>
      <c r="N434" s="37">
        <v>18.8</v>
      </c>
      <c r="O434" s="37">
        <v>18.8</v>
      </c>
      <c r="P434" s="37">
        <v>171.45</v>
      </c>
      <c r="Q434" s="37">
        <v>0</v>
      </c>
      <c r="R434" s="37">
        <v>242.18</v>
      </c>
      <c r="S434" s="37">
        <v>3290600000</v>
      </c>
      <c r="T434" s="37">
        <v>107</v>
      </c>
      <c r="U434" s="37">
        <v>0.26855800000000002</v>
      </c>
      <c r="V434" s="37">
        <v>0.70468900000000001</v>
      </c>
      <c r="W434" s="37" t="s">
        <v>1248</v>
      </c>
      <c r="X434" s="37" t="s">
        <v>1248</v>
      </c>
      <c r="Y434" s="37" t="s">
        <v>1249</v>
      </c>
    </row>
    <row r="435" spans="1:25" x14ac:dyDescent="0.3">
      <c r="A435" s="34">
        <v>24.7882</v>
      </c>
      <c r="B435" s="34">
        <v>25.3642</v>
      </c>
      <c r="C435" s="34" t="s">
        <v>41</v>
      </c>
      <c r="D435" s="34" t="s">
        <v>41</v>
      </c>
      <c r="E435" s="37">
        <v>25.337</v>
      </c>
      <c r="F435" s="37">
        <v>26.167000000000002</v>
      </c>
      <c r="G435" s="37" t="s">
        <v>41</v>
      </c>
      <c r="H435" s="37">
        <v>25.814399999999999</v>
      </c>
      <c r="I435" s="37"/>
      <c r="J435" s="37">
        <v>10</v>
      </c>
      <c r="K435" s="37">
        <v>10</v>
      </c>
      <c r="L435" s="37">
        <v>10</v>
      </c>
      <c r="M435" s="37">
        <v>5.4</v>
      </c>
      <c r="N435" s="37">
        <v>5.4</v>
      </c>
      <c r="O435" s="37">
        <v>5.4</v>
      </c>
      <c r="P435" s="37">
        <v>283.3</v>
      </c>
      <c r="Q435" s="37">
        <v>0</v>
      </c>
      <c r="R435" s="37">
        <v>51.713000000000001</v>
      </c>
      <c r="S435" s="37">
        <v>284090000</v>
      </c>
      <c r="T435" s="37">
        <v>17</v>
      </c>
      <c r="U435" s="37">
        <v>0.162163</v>
      </c>
      <c r="V435" s="37">
        <v>0.69657100000000005</v>
      </c>
      <c r="W435" s="37" t="s">
        <v>3765</v>
      </c>
      <c r="X435" s="37" t="s">
        <v>3765</v>
      </c>
      <c r="Y435" s="37" t="s">
        <v>4048</v>
      </c>
    </row>
    <row r="436" spans="1:25" x14ac:dyDescent="0.3">
      <c r="A436" s="34">
        <v>31.375900000000001</v>
      </c>
      <c r="B436" s="34">
        <v>31.6053</v>
      </c>
      <c r="C436" s="34">
        <v>29.814399999999999</v>
      </c>
      <c r="D436" s="34">
        <v>31.499400000000001</v>
      </c>
      <c r="E436" s="37">
        <v>31.802</v>
      </c>
      <c r="F436" s="37">
        <v>31.780200000000001</v>
      </c>
      <c r="G436" s="37">
        <v>31.7028</v>
      </c>
      <c r="H436" s="37">
        <v>31.774899999999999</v>
      </c>
      <c r="I436" s="37"/>
      <c r="J436" s="37">
        <v>20</v>
      </c>
      <c r="K436" s="37">
        <v>20</v>
      </c>
      <c r="L436" s="37">
        <v>20</v>
      </c>
      <c r="M436" s="37">
        <v>55</v>
      </c>
      <c r="N436" s="37">
        <v>55</v>
      </c>
      <c r="O436" s="37">
        <v>55</v>
      </c>
      <c r="P436" s="37">
        <v>44.521000000000001</v>
      </c>
      <c r="Q436" s="37">
        <v>0</v>
      </c>
      <c r="R436" s="37">
        <v>323.31</v>
      </c>
      <c r="S436" s="37">
        <v>23869000000</v>
      </c>
      <c r="T436" s="37">
        <v>187</v>
      </c>
      <c r="U436" s="37">
        <v>0.15330199999999999</v>
      </c>
      <c r="V436" s="37">
        <v>0.69124699999999994</v>
      </c>
      <c r="W436" s="37" t="s">
        <v>1081</v>
      </c>
      <c r="X436" s="37" t="s">
        <v>1081</v>
      </c>
      <c r="Y436" s="37" t="s">
        <v>1082</v>
      </c>
    </row>
    <row r="437" spans="1:25" x14ac:dyDescent="0.3">
      <c r="A437" s="34">
        <v>25.897099999999998</v>
      </c>
      <c r="B437" s="34">
        <v>25.196300000000001</v>
      </c>
      <c r="C437" s="34" t="s">
        <v>41</v>
      </c>
      <c r="D437" s="34" t="s">
        <v>41</v>
      </c>
      <c r="E437" s="37">
        <v>26.300899999999999</v>
      </c>
      <c r="F437" s="37">
        <v>26.0275</v>
      </c>
      <c r="G437" s="37" t="s">
        <v>41</v>
      </c>
      <c r="H437" s="37">
        <v>26.383800000000001</v>
      </c>
      <c r="I437" s="37"/>
      <c r="J437" s="37">
        <v>5</v>
      </c>
      <c r="K437" s="37">
        <v>5</v>
      </c>
      <c r="L437" s="37">
        <v>5</v>
      </c>
      <c r="M437" s="37">
        <v>28.1</v>
      </c>
      <c r="N437" s="37">
        <v>28.1</v>
      </c>
      <c r="O437" s="37">
        <v>28.1</v>
      </c>
      <c r="P437" s="37">
        <v>39.463999999999999</v>
      </c>
      <c r="Q437" s="37">
        <v>0</v>
      </c>
      <c r="R437" s="37">
        <v>32.256999999999998</v>
      </c>
      <c r="S437" s="37">
        <v>367490000</v>
      </c>
      <c r="T437" s="37">
        <v>16</v>
      </c>
      <c r="U437" s="37">
        <v>0.101738</v>
      </c>
      <c r="V437" s="37">
        <v>0.69066700000000003</v>
      </c>
      <c r="W437" s="37" t="s">
        <v>3749</v>
      </c>
      <c r="X437" s="37" t="s">
        <v>3749</v>
      </c>
      <c r="Y437" s="37" t="s">
        <v>4049</v>
      </c>
    </row>
    <row r="438" spans="1:25" x14ac:dyDescent="0.3">
      <c r="A438" s="34">
        <v>31.622199999999999</v>
      </c>
      <c r="B438" s="34">
        <v>31.220600000000001</v>
      </c>
      <c r="C438" s="34">
        <v>30.375900000000001</v>
      </c>
      <c r="D438" s="34">
        <v>30.792999999999999</v>
      </c>
      <c r="E438" s="37">
        <v>31.978200000000001</v>
      </c>
      <c r="F438" s="37">
        <v>32.261400000000002</v>
      </c>
      <c r="G438" s="37">
        <v>30.354099999999999</v>
      </c>
      <c r="H438" s="37">
        <v>32.173699999999997</v>
      </c>
      <c r="I438" s="37"/>
      <c r="J438" s="37">
        <v>37</v>
      </c>
      <c r="K438" s="37">
        <v>37</v>
      </c>
      <c r="L438" s="37">
        <v>37</v>
      </c>
      <c r="M438" s="37">
        <v>74</v>
      </c>
      <c r="N438" s="37">
        <v>74</v>
      </c>
      <c r="O438" s="37">
        <v>74</v>
      </c>
      <c r="P438" s="37">
        <v>77.183999999999997</v>
      </c>
      <c r="Q438" s="37">
        <v>0</v>
      </c>
      <c r="R438" s="37">
        <v>323.31</v>
      </c>
      <c r="S438" s="37">
        <v>25177000000</v>
      </c>
      <c r="T438" s="37">
        <v>304</v>
      </c>
      <c r="U438" s="37">
        <v>0.23669699999999999</v>
      </c>
      <c r="V438" s="37">
        <v>0.68893899999999997</v>
      </c>
      <c r="W438" s="37" t="s">
        <v>803</v>
      </c>
      <c r="X438" s="37" t="s">
        <v>803</v>
      </c>
      <c r="Y438" s="37" t="s">
        <v>804</v>
      </c>
    </row>
    <row r="439" spans="1:25" x14ac:dyDescent="0.3">
      <c r="A439" s="34">
        <v>29.848199999999999</v>
      </c>
      <c r="B439" s="34">
        <v>29.704799999999999</v>
      </c>
      <c r="C439" s="34">
        <v>28.160900000000002</v>
      </c>
      <c r="D439" s="34">
        <v>29.4132</v>
      </c>
      <c r="E439" s="37">
        <v>30.1875</v>
      </c>
      <c r="F439" s="37">
        <v>30.146000000000001</v>
      </c>
      <c r="G439" s="37">
        <v>29.164300000000001</v>
      </c>
      <c r="H439" s="37">
        <v>30.384699999999999</v>
      </c>
      <c r="I439" s="37"/>
      <c r="J439" s="37">
        <v>25</v>
      </c>
      <c r="K439" s="37">
        <v>22</v>
      </c>
      <c r="L439" s="37">
        <v>22</v>
      </c>
      <c r="M439" s="37">
        <v>69.2</v>
      </c>
      <c r="N439" s="37">
        <v>64</v>
      </c>
      <c r="O439" s="37">
        <v>64</v>
      </c>
      <c r="P439" s="37">
        <v>52.4</v>
      </c>
      <c r="Q439" s="37">
        <v>0</v>
      </c>
      <c r="R439" s="37">
        <v>239.3</v>
      </c>
      <c r="S439" s="37">
        <v>7201200000</v>
      </c>
      <c r="T439" s="37">
        <v>145</v>
      </c>
      <c r="U439" s="37">
        <v>0.194687</v>
      </c>
      <c r="V439" s="37">
        <v>0.68886099999999995</v>
      </c>
      <c r="W439" s="37" t="s">
        <v>732</v>
      </c>
      <c r="X439" s="37" t="s">
        <v>732</v>
      </c>
      <c r="Y439" s="37" t="s">
        <v>733</v>
      </c>
    </row>
    <row r="440" spans="1:25" x14ac:dyDescent="0.3">
      <c r="A440" s="34">
        <v>30.302600000000002</v>
      </c>
      <c r="B440" s="34">
        <v>30.5807</v>
      </c>
      <c r="C440" s="34">
        <v>29.1099</v>
      </c>
      <c r="D440" s="34">
        <v>30.371700000000001</v>
      </c>
      <c r="E440" s="37">
        <v>30.885100000000001</v>
      </c>
      <c r="F440" s="37">
        <v>30.454999999999998</v>
      </c>
      <c r="G440" s="37">
        <v>30.826599999999999</v>
      </c>
      <c r="H440" s="37">
        <v>30.953199999999999</v>
      </c>
      <c r="I440" s="37"/>
      <c r="J440" s="37">
        <v>16</v>
      </c>
      <c r="K440" s="37">
        <v>16</v>
      </c>
      <c r="L440" s="37">
        <v>16</v>
      </c>
      <c r="M440" s="37">
        <v>46.1</v>
      </c>
      <c r="N440" s="37">
        <v>46.1</v>
      </c>
      <c r="O440" s="37">
        <v>46.1</v>
      </c>
      <c r="P440" s="37">
        <v>50.381999999999998</v>
      </c>
      <c r="Q440" s="37">
        <v>0</v>
      </c>
      <c r="R440" s="37">
        <v>236.72</v>
      </c>
      <c r="S440" s="37">
        <v>11971000000</v>
      </c>
      <c r="T440" s="37">
        <v>106</v>
      </c>
      <c r="U440" s="37">
        <v>9.7059699999999999E-2</v>
      </c>
      <c r="V440" s="37">
        <v>0.68876599999999999</v>
      </c>
      <c r="W440" s="37" t="s">
        <v>674</v>
      </c>
      <c r="X440" s="37" t="s">
        <v>674</v>
      </c>
      <c r="Y440" s="37" t="s">
        <v>91</v>
      </c>
    </row>
    <row r="441" spans="1:25" x14ac:dyDescent="0.3">
      <c r="A441" s="34">
        <v>28.878399999999999</v>
      </c>
      <c r="B441" s="34">
        <v>28.606100000000001</v>
      </c>
      <c r="C441" s="34">
        <v>26.530100000000001</v>
      </c>
      <c r="D441" s="34">
        <v>28.3432</v>
      </c>
      <c r="E441" s="37">
        <v>29.1248</v>
      </c>
      <c r="F441" s="37">
        <v>28.847899999999999</v>
      </c>
      <c r="G441" s="37">
        <v>27.9588</v>
      </c>
      <c r="H441" s="37">
        <v>29.1418</v>
      </c>
      <c r="I441" s="37"/>
      <c r="J441" s="37">
        <v>13</v>
      </c>
      <c r="K441" s="37">
        <v>13</v>
      </c>
      <c r="L441" s="37">
        <v>13</v>
      </c>
      <c r="M441" s="37">
        <v>68.8</v>
      </c>
      <c r="N441" s="37">
        <v>68.8</v>
      </c>
      <c r="O441" s="37">
        <v>68.8</v>
      </c>
      <c r="P441" s="37">
        <v>34.091000000000001</v>
      </c>
      <c r="Q441" s="37">
        <v>0</v>
      </c>
      <c r="R441" s="37">
        <v>177.7</v>
      </c>
      <c r="S441" s="37">
        <v>3299200000</v>
      </c>
      <c r="T441" s="37">
        <v>73</v>
      </c>
      <c r="U441" s="37">
        <v>0.30073899999999998</v>
      </c>
      <c r="V441" s="37">
        <v>0.67885499999999999</v>
      </c>
      <c r="W441" s="37" t="s">
        <v>807</v>
      </c>
      <c r="X441" s="37" t="s">
        <v>807</v>
      </c>
      <c r="Y441" s="37" t="s">
        <v>808</v>
      </c>
    </row>
    <row r="442" spans="1:25" x14ac:dyDescent="0.3">
      <c r="A442" s="34">
        <v>30.909800000000001</v>
      </c>
      <c r="B442" s="34">
        <v>31.005299999999998</v>
      </c>
      <c r="C442" s="34">
        <v>29.802800000000001</v>
      </c>
      <c r="D442" s="34">
        <v>30.4377</v>
      </c>
      <c r="E442" s="37">
        <v>31.5991</v>
      </c>
      <c r="F442" s="37">
        <v>31.531700000000001</v>
      </c>
      <c r="G442" s="37">
        <v>30.416699999999999</v>
      </c>
      <c r="H442" s="37">
        <v>31.3217</v>
      </c>
      <c r="I442" s="37"/>
      <c r="J442" s="37">
        <v>17</v>
      </c>
      <c r="K442" s="37">
        <v>17</v>
      </c>
      <c r="L442" s="37">
        <v>17</v>
      </c>
      <c r="M442" s="37">
        <v>57</v>
      </c>
      <c r="N442" s="37">
        <v>57</v>
      </c>
      <c r="O442" s="37">
        <v>57</v>
      </c>
      <c r="P442" s="37">
        <v>36.627000000000002</v>
      </c>
      <c r="Q442" s="37">
        <v>0</v>
      </c>
      <c r="R442" s="37">
        <v>323.31</v>
      </c>
      <c r="S442" s="37">
        <v>17010000000</v>
      </c>
      <c r="T442" s="37">
        <v>143</v>
      </c>
      <c r="U442" s="37">
        <v>0.130716</v>
      </c>
      <c r="V442" s="37">
        <v>0.67841200000000002</v>
      </c>
      <c r="W442" s="37" t="s">
        <v>2812</v>
      </c>
      <c r="X442" s="37" t="s">
        <v>2812</v>
      </c>
      <c r="Y442" s="37" t="s">
        <v>4050</v>
      </c>
    </row>
    <row r="443" spans="1:25" x14ac:dyDescent="0.3">
      <c r="A443" s="34">
        <v>32.752899999999997</v>
      </c>
      <c r="B443" s="34">
        <v>32.134999999999998</v>
      </c>
      <c r="C443" s="34">
        <v>31.968900000000001</v>
      </c>
      <c r="D443" s="34">
        <v>32.015300000000003</v>
      </c>
      <c r="E443" s="37">
        <v>33.240499999999997</v>
      </c>
      <c r="F443" s="37">
        <v>33.158900000000003</v>
      </c>
      <c r="G443" s="37">
        <v>31.726099999999999</v>
      </c>
      <c r="H443" s="37">
        <v>33.449100000000001</v>
      </c>
      <c r="I443" s="37"/>
      <c r="J443" s="37">
        <v>35</v>
      </c>
      <c r="K443" s="37">
        <v>35</v>
      </c>
      <c r="L443" s="37">
        <v>35</v>
      </c>
      <c r="M443" s="37">
        <v>72.099999999999994</v>
      </c>
      <c r="N443" s="37">
        <v>72.099999999999994</v>
      </c>
      <c r="O443" s="37">
        <v>72.099999999999994</v>
      </c>
      <c r="P443" s="37">
        <v>57.247999999999998</v>
      </c>
      <c r="Q443" s="37">
        <v>0</v>
      </c>
      <c r="R443" s="37">
        <v>323.31</v>
      </c>
      <c r="S443" s="37">
        <v>57070000000</v>
      </c>
      <c r="T443" s="37">
        <v>303</v>
      </c>
      <c r="U443" s="37">
        <v>0.170378</v>
      </c>
      <c r="V443" s="37">
        <v>0.675651</v>
      </c>
      <c r="W443" s="37" t="s">
        <v>987</v>
      </c>
      <c r="X443" s="37" t="s">
        <v>987</v>
      </c>
      <c r="Y443" s="37" t="s">
        <v>988</v>
      </c>
    </row>
    <row r="444" spans="1:25" x14ac:dyDescent="0.3">
      <c r="A444" s="34">
        <v>26.892600000000002</v>
      </c>
      <c r="B444" s="34">
        <v>26.452100000000002</v>
      </c>
      <c r="C444" s="34" t="s">
        <v>41</v>
      </c>
      <c r="D444" s="34">
        <v>26.419499999999999</v>
      </c>
      <c r="E444" s="37">
        <v>27.078299999999999</v>
      </c>
      <c r="F444" s="37">
        <v>27.7439</v>
      </c>
      <c r="G444" s="37">
        <v>26.334900000000001</v>
      </c>
      <c r="H444" s="37">
        <v>27.889399999999998</v>
      </c>
      <c r="I444" s="37"/>
      <c r="J444" s="37">
        <v>11</v>
      </c>
      <c r="K444" s="37">
        <v>11</v>
      </c>
      <c r="L444" s="37">
        <v>11</v>
      </c>
      <c r="M444" s="37">
        <v>34.700000000000003</v>
      </c>
      <c r="N444" s="37">
        <v>34.700000000000003</v>
      </c>
      <c r="O444" s="37">
        <v>34.700000000000003</v>
      </c>
      <c r="P444" s="37">
        <v>58.48</v>
      </c>
      <c r="Q444" s="37">
        <v>0</v>
      </c>
      <c r="R444" s="37">
        <v>109.91</v>
      </c>
      <c r="S444" s="37">
        <v>1054800000</v>
      </c>
      <c r="T444" s="37">
        <v>43</v>
      </c>
      <c r="U444" s="37">
        <v>0.18632399999999999</v>
      </c>
      <c r="V444" s="37">
        <v>0.67352000000000001</v>
      </c>
      <c r="W444" s="37" t="s">
        <v>3476</v>
      </c>
      <c r="X444" s="37" t="s">
        <v>3476</v>
      </c>
      <c r="Y444" s="37" t="s">
        <v>4051</v>
      </c>
    </row>
    <row r="445" spans="1:25" x14ac:dyDescent="0.3">
      <c r="A445" s="34">
        <v>23.695399999999999</v>
      </c>
      <c r="B445" s="34">
        <v>23.091100000000001</v>
      </c>
      <c r="C445" s="34" t="s">
        <v>41</v>
      </c>
      <c r="D445" s="34">
        <v>23.405200000000001</v>
      </c>
      <c r="E445" s="37" t="s">
        <v>41</v>
      </c>
      <c r="F445" s="37">
        <v>24.3123</v>
      </c>
      <c r="G445" s="37" t="s">
        <v>41</v>
      </c>
      <c r="H445" s="37">
        <v>23.828900000000001</v>
      </c>
      <c r="I445" s="37"/>
      <c r="J445" s="37">
        <v>2</v>
      </c>
      <c r="K445" s="37">
        <v>2</v>
      </c>
      <c r="L445" s="37">
        <v>2</v>
      </c>
      <c r="M445" s="37">
        <v>7.2</v>
      </c>
      <c r="N445" s="37">
        <v>7.2</v>
      </c>
      <c r="O445" s="37">
        <v>7.2</v>
      </c>
      <c r="P445" s="37">
        <v>72.557000000000002</v>
      </c>
      <c r="Q445" s="37">
        <v>0</v>
      </c>
      <c r="R445" s="37">
        <v>3.8607999999999998</v>
      </c>
      <c r="S445" s="37">
        <v>73833000</v>
      </c>
      <c r="T445" s="37">
        <v>8</v>
      </c>
      <c r="U445" s="37">
        <v>0.101741</v>
      </c>
      <c r="V445" s="37">
        <v>0.673373</v>
      </c>
      <c r="W445" s="37" t="s">
        <v>3339</v>
      </c>
      <c r="X445" s="37" t="s">
        <v>3339</v>
      </c>
      <c r="Y445" s="37" t="s">
        <v>4052</v>
      </c>
    </row>
    <row r="446" spans="1:25" x14ac:dyDescent="0.3">
      <c r="A446" s="34">
        <v>26.910299999999999</v>
      </c>
      <c r="B446" s="34">
        <v>26.573399999999999</v>
      </c>
      <c r="C446" s="34">
        <v>25.499300000000002</v>
      </c>
      <c r="D446" s="34">
        <v>26.210799999999999</v>
      </c>
      <c r="E446" s="37">
        <v>26.934799999999999</v>
      </c>
      <c r="F446" s="37">
        <v>27.2697</v>
      </c>
      <c r="G446" s="37">
        <v>26.604600000000001</v>
      </c>
      <c r="H446" s="37">
        <v>27.0624</v>
      </c>
      <c r="I446" s="37"/>
      <c r="J446" s="37">
        <v>9</v>
      </c>
      <c r="K446" s="37">
        <v>9</v>
      </c>
      <c r="L446" s="37">
        <v>9</v>
      </c>
      <c r="M446" s="37">
        <v>27.8</v>
      </c>
      <c r="N446" s="37">
        <v>27.8</v>
      </c>
      <c r="O446" s="37">
        <v>27.8</v>
      </c>
      <c r="P446" s="37">
        <v>63.948</v>
      </c>
      <c r="Q446" s="37">
        <v>0</v>
      </c>
      <c r="R446" s="37">
        <v>88.042000000000002</v>
      </c>
      <c r="S446" s="37">
        <v>888230000</v>
      </c>
      <c r="T446" s="37">
        <v>36</v>
      </c>
      <c r="U446" s="37">
        <v>9.1000300000000006E-2</v>
      </c>
      <c r="V446" s="37">
        <v>0.66943299999999994</v>
      </c>
      <c r="W446" s="37" t="s">
        <v>3088</v>
      </c>
      <c r="X446" s="37" t="s">
        <v>3088</v>
      </c>
      <c r="Y446" s="37" t="s">
        <v>4053</v>
      </c>
    </row>
    <row r="447" spans="1:25" x14ac:dyDescent="0.3">
      <c r="A447" s="34">
        <v>33.165300000000002</v>
      </c>
      <c r="B447" s="34">
        <v>33.313899999999997</v>
      </c>
      <c r="C447" s="34">
        <v>30.8751</v>
      </c>
      <c r="D447" s="34">
        <v>32.786999999999999</v>
      </c>
      <c r="E447" s="37">
        <v>33.7166</v>
      </c>
      <c r="F447" s="37">
        <v>33.290799999999997</v>
      </c>
      <c r="G447" s="37">
        <v>32.473199999999999</v>
      </c>
      <c r="H447" s="37">
        <v>33.324199999999998</v>
      </c>
      <c r="I447" s="37"/>
      <c r="J447" s="37">
        <v>19</v>
      </c>
      <c r="K447" s="37">
        <v>19</v>
      </c>
      <c r="L447" s="37">
        <v>19</v>
      </c>
      <c r="M447" s="37">
        <v>70.900000000000006</v>
      </c>
      <c r="N447" s="37">
        <v>70.900000000000006</v>
      </c>
      <c r="O447" s="37">
        <v>70.900000000000006</v>
      </c>
      <c r="P447" s="37">
        <v>35.585999999999999</v>
      </c>
      <c r="Q447" s="37">
        <v>0</v>
      </c>
      <c r="R447" s="37">
        <v>323.31</v>
      </c>
      <c r="S447" s="37">
        <v>71072000000</v>
      </c>
      <c r="T447" s="37">
        <v>270</v>
      </c>
      <c r="U447" s="37">
        <v>0.32548100000000002</v>
      </c>
      <c r="V447" s="37">
        <v>0.66587600000000002</v>
      </c>
      <c r="W447" s="37" t="s">
        <v>318</v>
      </c>
      <c r="X447" s="37" t="s">
        <v>318</v>
      </c>
      <c r="Y447" s="37" t="s">
        <v>319</v>
      </c>
    </row>
    <row r="448" spans="1:25" x14ac:dyDescent="0.3">
      <c r="A448" s="34">
        <v>26.379000000000001</v>
      </c>
      <c r="B448" s="34">
        <v>26.058900000000001</v>
      </c>
      <c r="C448" s="34">
        <v>24.3367</v>
      </c>
      <c r="D448" s="34">
        <v>25.8581</v>
      </c>
      <c r="E448" s="37">
        <v>25.808499999999999</v>
      </c>
      <c r="F448" s="37">
        <v>27.816199999999998</v>
      </c>
      <c r="G448" s="37">
        <v>24.405799999999999</v>
      </c>
      <c r="H448" s="37">
        <v>27.2575</v>
      </c>
      <c r="I448" s="37"/>
      <c r="J448" s="37">
        <v>12</v>
      </c>
      <c r="K448" s="37">
        <v>12</v>
      </c>
      <c r="L448" s="37">
        <v>12</v>
      </c>
      <c r="M448" s="37">
        <v>14.9</v>
      </c>
      <c r="N448" s="37">
        <v>14.9</v>
      </c>
      <c r="O448" s="37">
        <v>14.9</v>
      </c>
      <c r="P448" s="37">
        <v>127.66</v>
      </c>
      <c r="Q448" s="37">
        <v>0</v>
      </c>
      <c r="R448" s="37">
        <v>61.491</v>
      </c>
      <c r="S448" s="37">
        <v>753990000</v>
      </c>
      <c r="T448" s="37">
        <v>30</v>
      </c>
      <c r="U448" s="37">
        <v>0.48402800000000001</v>
      </c>
      <c r="V448" s="37">
        <v>0.66383000000000003</v>
      </c>
      <c r="W448" s="37" t="s">
        <v>3173</v>
      </c>
      <c r="X448" s="37" t="s">
        <v>3173</v>
      </c>
      <c r="Y448" s="37" t="s">
        <v>4054</v>
      </c>
    </row>
    <row r="449" spans="1:25" x14ac:dyDescent="0.3">
      <c r="A449" s="34">
        <v>29.056999999999999</v>
      </c>
      <c r="B449" s="34">
        <v>28.8066</v>
      </c>
      <c r="C449" s="34">
        <v>27.194299999999998</v>
      </c>
      <c r="D449" s="34">
        <v>28.366199999999999</v>
      </c>
      <c r="E449" s="37">
        <v>29.104399999999998</v>
      </c>
      <c r="F449" s="37">
        <v>29.097300000000001</v>
      </c>
      <c r="G449" s="37">
        <v>28.8781</v>
      </c>
      <c r="H449" s="37">
        <v>28.999300000000002</v>
      </c>
      <c r="I449" s="37"/>
      <c r="J449" s="37">
        <v>13</v>
      </c>
      <c r="K449" s="37">
        <v>13</v>
      </c>
      <c r="L449" s="37">
        <v>13</v>
      </c>
      <c r="M449" s="37">
        <v>19.3</v>
      </c>
      <c r="N449" s="37">
        <v>19.3</v>
      </c>
      <c r="O449" s="37">
        <v>19.3</v>
      </c>
      <c r="P449" s="37">
        <v>127.9</v>
      </c>
      <c r="Q449" s="37">
        <v>0</v>
      </c>
      <c r="R449" s="37">
        <v>162.54</v>
      </c>
      <c r="S449" s="37">
        <v>3712600000</v>
      </c>
      <c r="T449" s="37">
        <v>76</v>
      </c>
      <c r="U449" s="37">
        <v>0.161798</v>
      </c>
      <c r="V449" s="37">
        <v>0.66373700000000002</v>
      </c>
      <c r="W449" s="37" t="s">
        <v>3653</v>
      </c>
      <c r="X449" s="37" t="s">
        <v>3653</v>
      </c>
      <c r="Y449" s="37" t="s">
        <v>4055</v>
      </c>
    </row>
    <row r="450" spans="1:25" x14ac:dyDescent="0.3">
      <c r="A450" s="34">
        <v>26.321200000000001</v>
      </c>
      <c r="B450" s="34">
        <v>25.892900000000001</v>
      </c>
      <c r="C450" s="34">
        <v>25.2178</v>
      </c>
      <c r="D450" s="34">
        <v>26.3279</v>
      </c>
      <c r="E450" s="37">
        <v>26.034800000000001</v>
      </c>
      <c r="F450" s="37">
        <v>27.416399999999999</v>
      </c>
      <c r="G450" s="37" t="s">
        <v>41</v>
      </c>
      <c r="H450" s="37">
        <v>26.359000000000002</v>
      </c>
      <c r="I450" s="37"/>
      <c r="J450" s="37">
        <v>11</v>
      </c>
      <c r="K450" s="37">
        <v>11</v>
      </c>
      <c r="L450" s="37">
        <v>11</v>
      </c>
      <c r="M450" s="37">
        <v>40.6</v>
      </c>
      <c r="N450" s="37">
        <v>40.6</v>
      </c>
      <c r="O450" s="37">
        <v>40.6</v>
      </c>
      <c r="P450" s="37">
        <v>44.762</v>
      </c>
      <c r="Q450" s="37">
        <v>0</v>
      </c>
      <c r="R450" s="37">
        <v>60.543999999999997</v>
      </c>
      <c r="S450" s="37">
        <v>638430000</v>
      </c>
      <c r="T450" s="37">
        <v>27</v>
      </c>
      <c r="U450" s="37">
        <v>0.21407499999999999</v>
      </c>
      <c r="V450" s="37">
        <v>0.66343600000000003</v>
      </c>
      <c r="W450" s="37" t="s">
        <v>3242</v>
      </c>
      <c r="X450" s="37" t="s">
        <v>3242</v>
      </c>
      <c r="Y450" s="37" t="s">
        <v>4056</v>
      </c>
    </row>
    <row r="451" spans="1:25" x14ac:dyDescent="0.3">
      <c r="A451" s="34">
        <v>25.978300000000001</v>
      </c>
      <c r="B451" s="34">
        <v>25.5029</v>
      </c>
      <c r="C451" s="34">
        <v>25.898399999999999</v>
      </c>
      <c r="D451" s="34">
        <v>25.4801</v>
      </c>
      <c r="E451" s="37">
        <v>26.787299999999998</v>
      </c>
      <c r="F451" s="37">
        <v>26.583200000000001</v>
      </c>
      <c r="G451" s="37">
        <v>26.558199999999999</v>
      </c>
      <c r="H451" s="37">
        <v>25.571999999999999</v>
      </c>
      <c r="I451" s="37"/>
      <c r="J451" s="37">
        <v>2</v>
      </c>
      <c r="K451" s="37">
        <v>2</v>
      </c>
      <c r="L451" s="37">
        <v>2</v>
      </c>
      <c r="M451" s="37">
        <v>5.7</v>
      </c>
      <c r="N451" s="37">
        <v>5.7</v>
      </c>
      <c r="O451" s="37">
        <v>5.7</v>
      </c>
      <c r="P451" s="37">
        <v>73.275000000000006</v>
      </c>
      <c r="Q451" s="37">
        <v>0</v>
      </c>
      <c r="R451" s="37">
        <v>26.23</v>
      </c>
      <c r="S451" s="37">
        <v>571910000</v>
      </c>
      <c r="T451" s="37">
        <v>13</v>
      </c>
      <c r="U451" s="37">
        <v>7.1481799999999998E-2</v>
      </c>
      <c r="V451" s="37">
        <v>0.66026799999999997</v>
      </c>
      <c r="W451" s="37" t="s">
        <v>3537</v>
      </c>
      <c r="X451" s="37" t="s">
        <v>3537</v>
      </c>
      <c r="Y451" s="37" t="s">
        <v>4057</v>
      </c>
    </row>
    <row r="452" spans="1:25" x14ac:dyDescent="0.3">
      <c r="A452" s="34">
        <v>33.515500000000003</v>
      </c>
      <c r="B452" s="34">
        <v>33.501800000000003</v>
      </c>
      <c r="C452" s="34">
        <v>32.349899999999998</v>
      </c>
      <c r="D452" s="34">
        <v>32.9116</v>
      </c>
      <c r="E452" s="37">
        <v>33.8889</v>
      </c>
      <c r="F452" s="37">
        <v>33.779600000000002</v>
      </c>
      <c r="G452" s="37">
        <v>33.606999999999999</v>
      </c>
      <c r="H452" s="37">
        <v>33.643300000000004</v>
      </c>
      <c r="I452" s="37"/>
      <c r="J452" s="37">
        <v>33</v>
      </c>
      <c r="K452" s="37">
        <v>33</v>
      </c>
      <c r="L452" s="37">
        <v>33</v>
      </c>
      <c r="M452" s="37">
        <v>79.099999999999994</v>
      </c>
      <c r="N452" s="37">
        <v>79.099999999999994</v>
      </c>
      <c r="O452" s="37">
        <v>79.099999999999994</v>
      </c>
      <c r="P452" s="37">
        <v>51.595999999999997</v>
      </c>
      <c r="Q452" s="37">
        <v>0</v>
      </c>
      <c r="R452" s="37">
        <v>323.31</v>
      </c>
      <c r="S452" s="37">
        <v>93133000000</v>
      </c>
      <c r="T452" s="37">
        <v>410</v>
      </c>
      <c r="U452" s="37">
        <v>6.0195600000000002E-2</v>
      </c>
      <c r="V452" s="37">
        <v>0.66000700000000001</v>
      </c>
      <c r="W452" s="37" t="s">
        <v>947</v>
      </c>
      <c r="X452" s="37" t="s">
        <v>947</v>
      </c>
      <c r="Y452" s="37" t="s">
        <v>948</v>
      </c>
    </row>
    <row r="453" spans="1:25" x14ac:dyDescent="0.3">
      <c r="A453" s="34">
        <v>27.677600000000002</v>
      </c>
      <c r="B453" s="34">
        <v>27.559000000000001</v>
      </c>
      <c r="C453" s="34">
        <v>26.6328</v>
      </c>
      <c r="D453" s="34">
        <v>27.4421</v>
      </c>
      <c r="E453" s="37">
        <v>28.119900000000001</v>
      </c>
      <c r="F453" s="37">
        <v>28.930499999999999</v>
      </c>
      <c r="G453" s="37">
        <v>26.271799999999999</v>
      </c>
      <c r="H453" s="37">
        <v>28.627300000000002</v>
      </c>
      <c r="I453" s="37"/>
      <c r="J453" s="37">
        <v>16</v>
      </c>
      <c r="K453" s="37">
        <v>16</v>
      </c>
      <c r="L453" s="37">
        <v>16</v>
      </c>
      <c r="M453" s="37">
        <v>48.2</v>
      </c>
      <c r="N453" s="37">
        <v>48.2</v>
      </c>
      <c r="O453" s="37">
        <v>48.2</v>
      </c>
      <c r="P453" s="37">
        <v>60.892000000000003</v>
      </c>
      <c r="Q453" s="37">
        <v>0</v>
      </c>
      <c r="R453" s="37">
        <v>86.433999999999997</v>
      </c>
      <c r="S453" s="37">
        <v>2103600000</v>
      </c>
      <c r="T453" s="37">
        <v>55</v>
      </c>
      <c r="U453" s="37">
        <v>0.34326499999999999</v>
      </c>
      <c r="V453" s="37">
        <v>0.65950200000000003</v>
      </c>
      <c r="W453" s="37" t="s">
        <v>2926</v>
      </c>
      <c r="X453" s="37" t="s">
        <v>2926</v>
      </c>
      <c r="Y453" s="37" t="s">
        <v>4058</v>
      </c>
    </row>
    <row r="454" spans="1:25" x14ac:dyDescent="0.3">
      <c r="A454" s="34">
        <v>31.9117</v>
      </c>
      <c r="B454" s="34">
        <v>31.943000000000001</v>
      </c>
      <c r="C454" s="34">
        <v>29.978100000000001</v>
      </c>
      <c r="D454" s="34">
        <v>31.1066</v>
      </c>
      <c r="E454" s="37">
        <v>32.119999999999997</v>
      </c>
      <c r="F454" s="37">
        <v>32.292700000000004</v>
      </c>
      <c r="G454" s="37">
        <v>30.845700000000001</v>
      </c>
      <c r="H454" s="37">
        <v>32.303899999999999</v>
      </c>
      <c r="I454" s="37"/>
      <c r="J454" s="37">
        <v>31</v>
      </c>
      <c r="K454" s="37">
        <v>31</v>
      </c>
      <c r="L454" s="37">
        <v>30</v>
      </c>
      <c r="M454" s="37">
        <v>72.400000000000006</v>
      </c>
      <c r="N454" s="37">
        <v>72.400000000000006</v>
      </c>
      <c r="O454" s="37">
        <v>67.7</v>
      </c>
      <c r="P454" s="37">
        <v>58.098999999999997</v>
      </c>
      <c r="Q454" s="37">
        <v>0</v>
      </c>
      <c r="R454" s="37">
        <v>323.31</v>
      </c>
      <c r="S454" s="37">
        <v>28917000000</v>
      </c>
      <c r="T454" s="37">
        <v>277</v>
      </c>
      <c r="U454" s="37">
        <v>0.30115599999999998</v>
      </c>
      <c r="V454" s="37">
        <v>0.65571500000000005</v>
      </c>
      <c r="W454" s="37" t="s">
        <v>426</v>
      </c>
      <c r="X454" s="37" t="s">
        <v>426</v>
      </c>
      <c r="Y454" s="37" t="s">
        <v>427</v>
      </c>
    </row>
    <row r="455" spans="1:25" x14ac:dyDescent="0.3">
      <c r="A455" s="34">
        <v>24.634799999999998</v>
      </c>
      <c r="B455" s="34">
        <v>24.584700000000002</v>
      </c>
      <c r="C455" s="34" t="s">
        <v>41</v>
      </c>
      <c r="D455" s="34">
        <v>24.328800000000001</v>
      </c>
      <c r="E455" s="37">
        <v>24.548400000000001</v>
      </c>
      <c r="F455" s="37">
        <v>25.8142</v>
      </c>
      <c r="G455" s="37" t="s">
        <v>41</v>
      </c>
      <c r="H455" s="37">
        <v>25.1462</v>
      </c>
      <c r="I455" s="37"/>
      <c r="J455" s="37">
        <v>4</v>
      </c>
      <c r="K455" s="37">
        <v>4</v>
      </c>
      <c r="L455" s="37">
        <v>4</v>
      </c>
      <c r="M455" s="37">
        <v>5</v>
      </c>
      <c r="N455" s="37">
        <v>5</v>
      </c>
      <c r="O455" s="37">
        <v>5</v>
      </c>
      <c r="P455" s="37">
        <v>195.68</v>
      </c>
      <c r="Q455" s="37">
        <v>0</v>
      </c>
      <c r="R455" s="37">
        <v>50.246000000000002</v>
      </c>
      <c r="S455" s="37">
        <v>207180000</v>
      </c>
      <c r="T455" s="37">
        <v>11</v>
      </c>
      <c r="U455" s="37">
        <v>0.158638</v>
      </c>
      <c r="V455" s="37">
        <v>0.65348200000000001</v>
      </c>
      <c r="W455" s="37" t="s">
        <v>1038</v>
      </c>
      <c r="X455" s="37" t="s">
        <v>1038</v>
      </c>
      <c r="Y455" s="37" t="s">
        <v>1039</v>
      </c>
    </row>
    <row r="456" spans="1:25" x14ac:dyDescent="0.3">
      <c r="A456" s="34">
        <v>25.781300000000002</v>
      </c>
      <c r="B456" s="34">
        <v>25.767399999999999</v>
      </c>
      <c r="C456" s="34">
        <v>25.943999999999999</v>
      </c>
      <c r="D456" s="34">
        <v>26.351700000000001</v>
      </c>
      <c r="E456" s="37">
        <v>26.6509</v>
      </c>
      <c r="F456" s="37">
        <v>26.308</v>
      </c>
      <c r="G456" s="37">
        <v>27.393000000000001</v>
      </c>
      <c r="H456" s="37">
        <v>26.1007</v>
      </c>
      <c r="I456" s="37"/>
      <c r="J456" s="37">
        <v>3</v>
      </c>
      <c r="K456" s="37">
        <v>3</v>
      </c>
      <c r="L456" s="37">
        <v>3</v>
      </c>
      <c r="M456" s="37">
        <v>15.4</v>
      </c>
      <c r="N456" s="37">
        <v>15.4</v>
      </c>
      <c r="O456" s="37">
        <v>15.4</v>
      </c>
      <c r="P456" s="37">
        <v>36.884</v>
      </c>
      <c r="Q456" s="37">
        <v>0</v>
      </c>
      <c r="R456" s="37">
        <v>102.75</v>
      </c>
      <c r="S456" s="37">
        <v>656830000</v>
      </c>
      <c r="T456" s="37">
        <v>18</v>
      </c>
      <c r="U456" s="37">
        <v>8.3610199999999996E-2</v>
      </c>
      <c r="V456" s="37">
        <v>0.65204200000000001</v>
      </c>
      <c r="W456" s="37" t="s">
        <v>209</v>
      </c>
      <c r="X456" s="37" t="s">
        <v>209</v>
      </c>
      <c r="Y456" s="37" t="s">
        <v>210</v>
      </c>
    </row>
    <row r="457" spans="1:25" x14ac:dyDescent="0.3">
      <c r="A457" s="34">
        <v>31.291399999999999</v>
      </c>
      <c r="B457" s="34">
        <v>31.060500000000001</v>
      </c>
      <c r="C457" s="34">
        <v>29.648900000000001</v>
      </c>
      <c r="D457" s="34">
        <v>30.491599999999998</v>
      </c>
      <c r="E457" s="37">
        <v>31.6462</v>
      </c>
      <c r="F457" s="37">
        <v>31.822800000000001</v>
      </c>
      <c r="G457" s="37">
        <v>29.970099999999999</v>
      </c>
      <c r="H457" s="37">
        <v>31.654699999999998</v>
      </c>
      <c r="I457" s="37"/>
      <c r="J457" s="37">
        <v>82</v>
      </c>
      <c r="K457" s="37">
        <v>82</v>
      </c>
      <c r="L457" s="37">
        <v>82</v>
      </c>
      <c r="M457" s="37">
        <v>54.8</v>
      </c>
      <c r="N457" s="37">
        <v>54.8</v>
      </c>
      <c r="O457" s="37">
        <v>54.8</v>
      </c>
      <c r="P457" s="37">
        <v>233.48</v>
      </c>
      <c r="Q457" s="37">
        <v>0</v>
      </c>
      <c r="R457" s="37">
        <v>323.31</v>
      </c>
      <c r="S457" s="37">
        <v>19311000000</v>
      </c>
      <c r="T457" s="37">
        <v>435</v>
      </c>
      <c r="U457" s="37">
        <v>0.29683300000000001</v>
      </c>
      <c r="V457" s="37">
        <v>0.65033799999999997</v>
      </c>
      <c r="W457" s="37" t="s">
        <v>135</v>
      </c>
      <c r="X457" s="37" t="s">
        <v>135</v>
      </c>
      <c r="Y457" s="37" t="s">
        <v>136</v>
      </c>
    </row>
    <row r="458" spans="1:25" x14ac:dyDescent="0.3">
      <c r="A458" s="34">
        <v>30.8596</v>
      </c>
      <c r="B458" s="34">
        <v>30.840599999999998</v>
      </c>
      <c r="C458" s="34">
        <v>29.591799999999999</v>
      </c>
      <c r="D458" s="34">
        <v>30.5762</v>
      </c>
      <c r="E458" s="37">
        <v>31.2715</v>
      </c>
      <c r="F458" s="37">
        <v>31.1449</v>
      </c>
      <c r="G458" s="37">
        <v>30.822700000000001</v>
      </c>
      <c r="H458" s="37">
        <v>31.22</v>
      </c>
      <c r="I458" s="37"/>
      <c r="J458" s="37">
        <v>20</v>
      </c>
      <c r="K458" s="37">
        <v>20</v>
      </c>
      <c r="L458" s="37">
        <v>20</v>
      </c>
      <c r="M458" s="37">
        <v>54.4</v>
      </c>
      <c r="N458" s="37">
        <v>54.4</v>
      </c>
      <c r="O458" s="37">
        <v>54.4</v>
      </c>
      <c r="P458" s="37">
        <v>58.648000000000003</v>
      </c>
      <c r="Q458" s="37">
        <v>0</v>
      </c>
      <c r="R458" s="37">
        <v>323.31</v>
      </c>
      <c r="S458" s="37">
        <v>15446000000</v>
      </c>
      <c r="T458" s="37">
        <v>181</v>
      </c>
      <c r="U458" s="37">
        <v>8.5783700000000004E-2</v>
      </c>
      <c r="V458" s="37">
        <v>0.64769699999999997</v>
      </c>
      <c r="W458" s="37" t="s">
        <v>1447</v>
      </c>
      <c r="X458" s="37" t="s">
        <v>1447</v>
      </c>
      <c r="Y458" s="37" t="s">
        <v>1448</v>
      </c>
    </row>
    <row r="459" spans="1:25" x14ac:dyDescent="0.3">
      <c r="A459" s="34">
        <v>29.900400000000001</v>
      </c>
      <c r="B459" s="34">
        <v>29.765999999999998</v>
      </c>
      <c r="C459" s="34">
        <v>28.2866</v>
      </c>
      <c r="D459" s="34">
        <v>29.248699999999999</v>
      </c>
      <c r="E459" s="37">
        <v>30.235600000000002</v>
      </c>
      <c r="F459" s="37">
        <v>30.3428</v>
      </c>
      <c r="G459" s="37">
        <v>28.994700000000002</v>
      </c>
      <c r="H459" s="37">
        <v>30.217400000000001</v>
      </c>
      <c r="I459" s="37"/>
      <c r="J459" s="37">
        <v>16</v>
      </c>
      <c r="K459" s="37">
        <v>16</v>
      </c>
      <c r="L459" s="37">
        <v>16</v>
      </c>
      <c r="M459" s="37">
        <v>50.1</v>
      </c>
      <c r="N459" s="37">
        <v>50.1</v>
      </c>
      <c r="O459" s="37">
        <v>50.1</v>
      </c>
      <c r="P459" s="37">
        <v>47.594999999999999</v>
      </c>
      <c r="Q459" s="37">
        <v>0</v>
      </c>
      <c r="R459" s="37">
        <v>207.06</v>
      </c>
      <c r="S459" s="37">
        <v>7352500000</v>
      </c>
      <c r="T459" s="37">
        <v>99</v>
      </c>
      <c r="U459" s="37">
        <v>0.230766</v>
      </c>
      <c r="V459" s="37">
        <v>0.64723699999999995</v>
      </c>
      <c r="W459" s="37" t="s">
        <v>1414</v>
      </c>
      <c r="X459" s="37" t="s">
        <v>1414</v>
      </c>
      <c r="Y459" s="37" t="s">
        <v>1415</v>
      </c>
    </row>
    <row r="460" spans="1:25" x14ac:dyDescent="0.3">
      <c r="A460" s="34">
        <v>27.706199999999999</v>
      </c>
      <c r="B460" s="34">
        <v>27.691099999999999</v>
      </c>
      <c r="C460" s="34">
        <v>26.409600000000001</v>
      </c>
      <c r="D460" s="34">
        <v>27.345400000000001</v>
      </c>
      <c r="E460" s="37">
        <v>28.302399999999999</v>
      </c>
      <c r="F460" s="37">
        <v>27.8126</v>
      </c>
      <c r="G460" s="37">
        <v>27.021699999999999</v>
      </c>
      <c r="H460" s="37">
        <v>28.604299999999999</v>
      </c>
      <c r="I460" s="37"/>
      <c r="J460" s="37">
        <v>7</v>
      </c>
      <c r="K460" s="37">
        <v>7</v>
      </c>
      <c r="L460" s="37">
        <v>7</v>
      </c>
      <c r="M460" s="37">
        <v>60.8</v>
      </c>
      <c r="N460" s="37">
        <v>60.8</v>
      </c>
      <c r="O460" s="37">
        <v>60.8</v>
      </c>
      <c r="P460" s="37">
        <v>27</v>
      </c>
      <c r="Q460" s="37">
        <v>0</v>
      </c>
      <c r="R460" s="37">
        <v>67.772999999999996</v>
      </c>
      <c r="S460" s="37">
        <v>1788600000</v>
      </c>
      <c r="T460" s="37">
        <v>52</v>
      </c>
      <c r="U460" s="37">
        <v>0.209483</v>
      </c>
      <c r="V460" s="37">
        <v>0.64717999999999998</v>
      </c>
      <c r="W460" s="37" t="s">
        <v>3227</v>
      </c>
      <c r="X460" s="37" t="s">
        <v>3227</v>
      </c>
      <c r="Y460" s="37" t="s">
        <v>4059</v>
      </c>
    </row>
    <row r="461" spans="1:25" x14ac:dyDescent="0.3">
      <c r="A461" s="34">
        <v>27.498799999999999</v>
      </c>
      <c r="B461" s="34">
        <v>27.5838</v>
      </c>
      <c r="C461" s="34">
        <v>26.776900000000001</v>
      </c>
      <c r="D461" s="34">
        <v>27.970500000000001</v>
      </c>
      <c r="E461" s="37">
        <v>27.859200000000001</v>
      </c>
      <c r="F461" s="37">
        <v>28.088999999999999</v>
      </c>
      <c r="G461" s="37">
        <v>28.720500000000001</v>
      </c>
      <c r="H461" s="37">
        <v>27.736699999999999</v>
      </c>
      <c r="I461" s="37"/>
      <c r="J461" s="37">
        <v>12</v>
      </c>
      <c r="K461" s="37">
        <v>12</v>
      </c>
      <c r="L461" s="37">
        <v>12</v>
      </c>
      <c r="M461" s="37">
        <v>42.8</v>
      </c>
      <c r="N461" s="37">
        <v>42.8</v>
      </c>
      <c r="O461" s="37">
        <v>42.8</v>
      </c>
      <c r="P461" s="37">
        <v>46.384999999999998</v>
      </c>
      <c r="Q461" s="37">
        <v>0</v>
      </c>
      <c r="R461" s="37">
        <v>94.81</v>
      </c>
      <c r="S461" s="37">
        <v>1874700000</v>
      </c>
      <c r="T461" s="37">
        <v>39</v>
      </c>
      <c r="U461" s="37">
        <v>0.10019599999999999</v>
      </c>
      <c r="V461" s="37">
        <v>0.64379600000000003</v>
      </c>
      <c r="W461" s="37" t="s">
        <v>3076</v>
      </c>
      <c r="X461" s="37" t="s">
        <v>3076</v>
      </c>
      <c r="Y461" s="37" t="s">
        <v>4060</v>
      </c>
    </row>
    <row r="462" spans="1:25" x14ac:dyDescent="0.3">
      <c r="A462" s="34">
        <v>28.401</v>
      </c>
      <c r="B462" s="34">
        <v>27.730499999999999</v>
      </c>
      <c r="C462" s="34">
        <v>26.846399999999999</v>
      </c>
      <c r="D462" s="34">
        <v>27.652100000000001</v>
      </c>
      <c r="E462" s="37">
        <v>28.221599999999999</v>
      </c>
      <c r="F462" s="37">
        <v>28.4529</v>
      </c>
      <c r="G462" s="37">
        <v>27.605499999999999</v>
      </c>
      <c r="H462" s="37">
        <v>28.912500000000001</v>
      </c>
      <c r="I462" s="37"/>
      <c r="J462" s="37">
        <v>9</v>
      </c>
      <c r="K462" s="37">
        <v>9</v>
      </c>
      <c r="L462" s="37">
        <v>9</v>
      </c>
      <c r="M462" s="37">
        <v>40.700000000000003</v>
      </c>
      <c r="N462" s="37">
        <v>40.700000000000003</v>
      </c>
      <c r="O462" s="37">
        <v>40.700000000000003</v>
      </c>
      <c r="P462" s="37">
        <v>44.866999999999997</v>
      </c>
      <c r="Q462" s="37">
        <v>0</v>
      </c>
      <c r="R462" s="37">
        <v>106.7</v>
      </c>
      <c r="S462" s="37">
        <v>2274000000</v>
      </c>
      <c r="T462" s="37">
        <v>39</v>
      </c>
      <c r="U462" s="37">
        <v>0.17682999999999999</v>
      </c>
      <c r="V462" s="37">
        <v>0.640625</v>
      </c>
      <c r="W462" s="37" t="s">
        <v>3028</v>
      </c>
      <c r="X462" s="37" t="s">
        <v>3028</v>
      </c>
      <c r="Y462" s="37" t="s">
        <v>4061</v>
      </c>
    </row>
    <row r="463" spans="1:25" x14ac:dyDescent="0.3">
      <c r="A463" s="34">
        <v>30.229600000000001</v>
      </c>
      <c r="B463" s="34">
        <v>30.105899999999998</v>
      </c>
      <c r="C463" s="34">
        <v>30.0715</v>
      </c>
      <c r="D463" s="34">
        <v>30.279699999999998</v>
      </c>
      <c r="E463" s="37">
        <v>30.7303</v>
      </c>
      <c r="F463" s="37">
        <v>31.6935</v>
      </c>
      <c r="G463" s="37">
        <v>29.757200000000001</v>
      </c>
      <c r="H463" s="37">
        <v>31.064299999999999</v>
      </c>
      <c r="I463" s="37"/>
      <c r="J463" s="37">
        <v>21</v>
      </c>
      <c r="K463" s="37">
        <v>21</v>
      </c>
      <c r="L463" s="37">
        <v>21</v>
      </c>
      <c r="M463" s="37">
        <v>47.1</v>
      </c>
      <c r="N463" s="37">
        <v>47.1</v>
      </c>
      <c r="O463" s="37">
        <v>47.1</v>
      </c>
      <c r="P463" s="37">
        <v>57.216000000000001</v>
      </c>
      <c r="Q463" s="37">
        <v>0</v>
      </c>
      <c r="R463" s="37">
        <v>187.15</v>
      </c>
      <c r="S463" s="37">
        <v>13466000000</v>
      </c>
      <c r="T463" s="37">
        <v>133</v>
      </c>
      <c r="U463" s="37">
        <v>0.167243</v>
      </c>
      <c r="V463" s="37">
        <v>0.63964200000000004</v>
      </c>
      <c r="W463" s="37" t="s">
        <v>1295</v>
      </c>
      <c r="X463" s="37" t="s">
        <v>1295</v>
      </c>
      <c r="Y463" s="37" t="s">
        <v>1296</v>
      </c>
    </row>
    <row r="464" spans="1:25" x14ac:dyDescent="0.3">
      <c r="A464" s="34" t="s">
        <v>41</v>
      </c>
      <c r="B464" s="34">
        <v>23.289400000000001</v>
      </c>
      <c r="C464" s="34" t="s">
        <v>41</v>
      </c>
      <c r="D464" s="34" t="s">
        <v>41</v>
      </c>
      <c r="E464" s="37">
        <v>24.2636</v>
      </c>
      <c r="F464" s="37">
        <v>24.206499999999998</v>
      </c>
      <c r="G464" s="37" t="s">
        <v>41</v>
      </c>
      <c r="H464" s="37">
        <v>23.315200000000001</v>
      </c>
      <c r="I464" s="37"/>
      <c r="J464" s="37">
        <v>8</v>
      </c>
      <c r="K464" s="37">
        <v>5</v>
      </c>
      <c r="L464" s="37">
        <v>5</v>
      </c>
      <c r="M464" s="37">
        <v>8.3000000000000007</v>
      </c>
      <c r="N464" s="37">
        <v>5.2</v>
      </c>
      <c r="O464" s="37">
        <v>5.2</v>
      </c>
      <c r="P464" s="37">
        <v>153.6</v>
      </c>
      <c r="Q464" s="37">
        <v>0</v>
      </c>
      <c r="R464" s="37">
        <v>10.429</v>
      </c>
      <c r="S464" s="37">
        <v>72022000</v>
      </c>
      <c r="T464" s="37">
        <v>14</v>
      </c>
      <c r="U464" s="37">
        <v>1</v>
      </c>
      <c r="V464" s="37">
        <v>0.63902000000000003</v>
      </c>
      <c r="W464" s="37" t="s">
        <v>3791</v>
      </c>
      <c r="X464" s="37" t="s">
        <v>3791</v>
      </c>
      <c r="Y464" s="37" t="s">
        <v>4062</v>
      </c>
    </row>
    <row r="465" spans="1:25" x14ac:dyDescent="0.3">
      <c r="A465" s="34">
        <v>32.010899999999999</v>
      </c>
      <c r="B465" s="34">
        <v>32.136299999999999</v>
      </c>
      <c r="C465" s="34">
        <v>30.8569</v>
      </c>
      <c r="D465" s="34">
        <v>31.909300000000002</v>
      </c>
      <c r="E465" s="37">
        <v>32.4893</v>
      </c>
      <c r="F465" s="37">
        <v>32.2181</v>
      </c>
      <c r="G465" s="37">
        <v>32.334499999999998</v>
      </c>
      <c r="H465" s="37">
        <v>32.420900000000003</v>
      </c>
      <c r="I465" s="37"/>
      <c r="J465" s="37">
        <v>29</v>
      </c>
      <c r="K465" s="37">
        <v>29</v>
      </c>
      <c r="L465" s="37">
        <v>29</v>
      </c>
      <c r="M465" s="37">
        <v>58.1</v>
      </c>
      <c r="N465" s="37">
        <v>58.1</v>
      </c>
      <c r="O465" s="37">
        <v>58.1</v>
      </c>
      <c r="P465" s="37">
        <v>58.942999999999998</v>
      </c>
      <c r="Q465" s="37">
        <v>0</v>
      </c>
      <c r="R465" s="37">
        <v>323.31</v>
      </c>
      <c r="S465" s="37">
        <v>36016000000</v>
      </c>
      <c r="T465" s="37">
        <v>258</v>
      </c>
      <c r="U465" s="37">
        <v>7.7733099999999999E-2</v>
      </c>
      <c r="V465" s="37">
        <v>0.63737200000000005</v>
      </c>
      <c r="W465" s="37" t="s">
        <v>1496</v>
      </c>
      <c r="X465" s="37" t="s">
        <v>1496</v>
      </c>
      <c r="Y465" s="37" t="s">
        <v>1497</v>
      </c>
    </row>
    <row r="466" spans="1:25" x14ac:dyDescent="0.3">
      <c r="A466" s="34">
        <v>30.3474</v>
      </c>
      <c r="B466" s="34">
        <v>30.129200000000001</v>
      </c>
      <c r="C466" s="34">
        <v>28.737200000000001</v>
      </c>
      <c r="D466" s="34">
        <v>29.9297</v>
      </c>
      <c r="E466" s="37">
        <v>30.567399999999999</v>
      </c>
      <c r="F466" s="37">
        <v>30.650300000000001</v>
      </c>
      <c r="G466" s="37">
        <v>29.521599999999999</v>
      </c>
      <c r="H466" s="37">
        <v>30.951599999999999</v>
      </c>
      <c r="I466" s="37"/>
      <c r="J466" s="37">
        <v>17</v>
      </c>
      <c r="K466" s="37">
        <v>17</v>
      </c>
      <c r="L466" s="37">
        <v>17</v>
      </c>
      <c r="M466" s="37">
        <v>56.2</v>
      </c>
      <c r="N466" s="37">
        <v>56.2</v>
      </c>
      <c r="O466" s="37">
        <v>56.2</v>
      </c>
      <c r="P466" s="37">
        <v>45.798000000000002</v>
      </c>
      <c r="Q466" s="37">
        <v>0</v>
      </c>
      <c r="R466" s="37">
        <v>194.17</v>
      </c>
      <c r="S466" s="37">
        <v>10112000000</v>
      </c>
      <c r="T466" s="37">
        <v>110</v>
      </c>
      <c r="U466" s="37">
        <v>0.22933799999999999</v>
      </c>
      <c r="V466" s="37">
        <v>0.63683699999999999</v>
      </c>
      <c r="W466" s="37" t="s">
        <v>872</v>
      </c>
      <c r="X466" s="37" t="s">
        <v>872</v>
      </c>
      <c r="Y466" s="37" t="s">
        <v>873</v>
      </c>
    </row>
    <row r="467" spans="1:25" x14ac:dyDescent="0.3">
      <c r="A467" s="34">
        <v>26.202100000000002</v>
      </c>
      <c r="B467" s="34">
        <v>25.41</v>
      </c>
      <c r="C467" s="34">
        <v>25.035699999999999</v>
      </c>
      <c r="D467" s="34">
        <v>25.045999999999999</v>
      </c>
      <c r="E467" s="37">
        <v>26.0627</v>
      </c>
      <c r="F467" s="37">
        <v>26.171700000000001</v>
      </c>
      <c r="G467" s="37" t="s">
        <v>41</v>
      </c>
      <c r="H467" s="37">
        <v>25.9252</v>
      </c>
      <c r="I467" s="37"/>
      <c r="J467" s="37">
        <v>8</v>
      </c>
      <c r="K467" s="37">
        <v>8</v>
      </c>
      <c r="L467" s="37">
        <v>7</v>
      </c>
      <c r="M467" s="37">
        <v>19.600000000000001</v>
      </c>
      <c r="N467" s="37">
        <v>19.600000000000001</v>
      </c>
      <c r="O467" s="37">
        <v>18.3</v>
      </c>
      <c r="P467" s="37">
        <v>63.232999999999997</v>
      </c>
      <c r="Q467" s="37">
        <v>0</v>
      </c>
      <c r="R467" s="37">
        <v>41.759</v>
      </c>
      <c r="S467" s="37">
        <v>411360000</v>
      </c>
      <c r="T467" s="37">
        <v>20</v>
      </c>
      <c r="U467" s="37">
        <v>0.114092</v>
      </c>
      <c r="V467" s="37">
        <v>0.62973500000000004</v>
      </c>
      <c r="W467" s="37" t="s">
        <v>1219</v>
      </c>
      <c r="X467" s="37" t="s">
        <v>1219</v>
      </c>
      <c r="Y467" s="37" t="s">
        <v>1220</v>
      </c>
    </row>
    <row r="468" spans="1:25" x14ac:dyDescent="0.3">
      <c r="A468" s="34">
        <v>31.119</v>
      </c>
      <c r="B468" s="34">
        <v>30.8017</v>
      </c>
      <c r="C468" s="34">
        <v>30.508900000000001</v>
      </c>
      <c r="D468" s="34">
        <v>30.567599999999999</v>
      </c>
      <c r="E468" s="37">
        <v>31.838699999999999</v>
      </c>
      <c r="F468" s="37">
        <v>31.794799999999999</v>
      </c>
      <c r="G468" s="37">
        <v>30.002400000000002</v>
      </c>
      <c r="H468" s="37">
        <v>31.878499999999999</v>
      </c>
      <c r="I468" s="37"/>
      <c r="J468" s="37">
        <v>42</v>
      </c>
      <c r="K468" s="37">
        <v>42</v>
      </c>
      <c r="L468" s="37">
        <v>42</v>
      </c>
      <c r="M468" s="37">
        <v>39.6</v>
      </c>
      <c r="N468" s="37">
        <v>39.6</v>
      </c>
      <c r="O468" s="37">
        <v>39.6</v>
      </c>
      <c r="P468" s="37">
        <v>137.16999999999999</v>
      </c>
      <c r="Q468" s="37">
        <v>0</v>
      </c>
      <c r="R468" s="37">
        <v>323.31</v>
      </c>
      <c r="S468" s="37">
        <v>20233000000</v>
      </c>
      <c r="T468" s="37">
        <v>267</v>
      </c>
      <c r="U468" s="37">
        <v>0.23736099999999999</v>
      </c>
      <c r="V468" s="37">
        <v>0.62928499999999998</v>
      </c>
      <c r="W468" s="37" t="s">
        <v>1307</v>
      </c>
      <c r="X468" s="37" t="s">
        <v>1307</v>
      </c>
      <c r="Y468" s="37" t="s">
        <v>1308</v>
      </c>
    </row>
    <row r="469" spans="1:25" x14ac:dyDescent="0.3">
      <c r="A469" s="34">
        <v>24.425000000000001</v>
      </c>
      <c r="B469" s="34">
        <v>23.779199999999999</v>
      </c>
      <c r="C469" s="34" t="s">
        <v>41</v>
      </c>
      <c r="D469" s="34">
        <v>23.522600000000001</v>
      </c>
      <c r="E469" s="37">
        <v>24.566500000000001</v>
      </c>
      <c r="F469" s="37">
        <v>24.8506</v>
      </c>
      <c r="G469" s="37" t="s">
        <v>41</v>
      </c>
      <c r="H469" s="37">
        <v>24.189800000000002</v>
      </c>
      <c r="I469" s="37"/>
      <c r="J469" s="37">
        <v>3</v>
      </c>
      <c r="K469" s="37">
        <v>3</v>
      </c>
      <c r="L469" s="37">
        <v>3</v>
      </c>
      <c r="M469" s="37">
        <v>4.3</v>
      </c>
      <c r="N469" s="37">
        <v>4.3</v>
      </c>
      <c r="O469" s="37">
        <v>4.3</v>
      </c>
      <c r="P469" s="37">
        <v>166.65</v>
      </c>
      <c r="Q469" s="37">
        <v>0</v>
      </c>
      <c r="R469" s="37">
        <v>25.07</v>
      </c>
      <c r="S469" s="37">
        <v>136810000</v>
      </c>
      <c r="T469" s="37">
        <v>17</v>
      </c>
      <c r="U469" s="37">
        <v>0.13012199999999999</v>
      </c>
      <c r="V469" s="37">
        <v>0.62665800000000005</v>
      </c>
      <c r="W469" s="37" t="s">
        <v>2918</v>
      </c>
      <c r="X469" s="37" t="s">
        <v>2918</v>
      </c>
      <c r="Y469" s="37" t="s">
        <v>4063</v>
      </c>
    </row>
    <row r="470" spans="1:25" x14ac:dyDescent="0.3">
      <c r="A470" s="34">
        <v>31.929500000000001</v>
      </c>
      <c r="B470" s="34">
        <v>32.151899999999998</v>
      </c>
      <c r="C470" s="34">
        <v>29.549600000000002</v>
      </c>
      <c r="D470" s="34">
        <v>31.337900000000001</v>
      </c>
      <c r="E470" s="37">
        <v>32.396599999999999</v>
      </c>
      <c r="F470" s="37">
        <v>32.1629</v>
      </c>
      <c r="G470" s="37">
        <v>30.617599999999999</v>
      </c>
      <c r="H470" s="37">
        <v>32.283799999999999</v>
      </c>
      <c r="I470" s="37"/>
      <c r="J470" s="37">
        <v>24</v>
      </c>
      <c r="K470" s="37">
        <v>24</v>
      </c>
      <c r="L470" s="37">
        <v>24</v>
      </c>
      <c r="M470" s="37">
        <v>58.1</v>
      </c>
      <c r="N470" s="37">
        <v>58.1</v>
      </c>
      <c r="O470" s="37">
        <v>58.1</v>
      </c>
      <c r="P470" s="37">
        <v>59.722000000000001</v>
      </c>
      <c r="Q470" s="37">
        <v>0</v>
      </c>
      <c r="R470" s="37">
        <v>323.31</v>
      </c>
      <c r="S470" s="37">
        <v>30180000000</v>
      </c>
      <c r="T470" s="37">
        <v>194</v>
      </c>
      <c r="U470" s="37">
        <v>0.42206500000000002</v>
      </c>
      <c r="V470" s="37">
        <v>0.62303200000000003</v>
      </c>
      <c r="W470" s="37" t="s">
        <v>1174</v>
      </c>
      <c r="X470" s="37" t="s">
        <v>1174</v>
      </c>
      <c r="Y470" s="37" t="s">
        <v>1175</v>
      </c>
    </row>
    <row r="471" spans="1:25" x14ac:dyDescent="0.3">
      <c r="A471" s="34">
        <v>28.189</v>
      </c>
      <c r="B471" s="34">
        <v>28.168099999999999</v>
      </c>
      <c r="C471" s="34">
        <v>26.9147</v>
      </c>
      <c r="D471" s="34">
        <v>27.7134</v>
      </c>
      <c r="E471" s="37">
        <v>28.396799999999999</v>
      </c>
      <c r="F471" s="37">
        <v>28.639099999999999</v>
      </c>
      <c r="G471" s="37">
        <v>27.874199999999998</v>
      </c>
      <c r="H471" s="37">
        <v>28.557099999999998</v>
      </c>
      <c r="I471" s="37"/>
      <c r="J471" s="37">
        <v>15</v>
      </c>
      <c r="K471" s="37">
        <v>15</v>
      </c>
      <c r="L471" s="37">
        <v>15</v>
      </c>
      <c r="M471" s="37">
        <v>16.600000000000001</v>
      </c>
      <c r="N471" s="37">
        <v>16.600000000000001</v>
      </c>
      <c r="O471" s="37">
        <v>16.600000000000001</v>
      </c>
      <c r="P471" s="37">
        <v>147.80000000000001</v>
      </c>
      <c r="Q471" s="37">
        <v>0</v>
      </c>
      <c r="R471" s="37">
        <v>52.286999999999999</v>
      </c>
      <c r="S471" s="37">
        <v>2365200000</v>
      </c>
      <c r="T471" s="37">
        <v>77</v>
      </c>
      <c r="U471" s="37">
        <v>0.121351</v>
      </c>
      <c r="V471" s="37">
        <v>0.62052700000000005</v>
      </c>
      <c r="W471" s="37" t="s">
        <v>2930</v>
      </c>
      <c r="X471" s="37" t="s">
        <v>2930</v>
      </c>
      <c r="Y471" s="37" t="s">
        <v>4064</v>
      </c>
    </row>
    <row r="472" spans="1:25" x14ac:dyDescent="0.3">
      <c r="A472" s="34">
        <v>28.470600000000001</v>
      </c>
      <c r="B472" s="34">
        <v>28.713799999999999</v>
      </c>
      <c r="C472" s="34">
        <v>27.484999999999999</v>
      </c>
      <c r="D472" s="34">
        <v>28.374500000000001</v>
      </c>
      <c r="E472" s="37">
        <v>29.020299999999999</v>
      </c>
      <c r="F472" s="37">
        <v>28.772500000000001</v>
      </c>
      <c r="G472" s="37">
        <v>28.860700000000001</v>
      </c>
      <c r="H472" s="37">
        <v>28.864899999999999</v>
      </c>
      <c r="I472" s="37"/>
      <c r="J472" s="37">
        <v>17</v>
      </c>
      <c r="K472" s="37">
        <v>16</v>
      </c>
      <c r="L472" s="37">
        <v>16</v>
      </c>
      <c r="M472" s="37">
        <v>14.2</v>
      </c>
      <c r="N472" s="37">
        <v>13.7</v>
      </c>
      <c r="O472" s="37">
        <v>13.7</v>
      </c>
      <c r="P472" s="37">
        <v>193.53</v>
      </c>
      <c r="Q472" s="37">
        <v>0</v>
      </c>
      <c r="R472" s="37">
        <v>118.89</v>
      </c>
      <c r="S472" s="37">
        <v>3228500000</v>
      </c>
      <c r="T472" s="37">
        <v>71</v>
      </c>
      <c r="U472" s="37">
        <v>6.4184000000000005E-2</v>
      </c>
      <c r="V472" s="37">
        <v>0.618614</v>
      </c>
      <c r="W472" s="37" t="s">
        <v>3154</v>
      </c>
      <c r="X472" s="37" t="s">
        <v>3154</v>
      </c>
      <c r="Y472" s="37" t="s">
        <v>4022</v>
      </c>
    </row>
    <row r="473" spans="1:25" x14ac:dyDescent="0.3">
      <c r="A473" s="34">
        <v>24.131699999999999</v>
      </c>
      <c r="B473" s="34">
        <v>24.087199999999999</v>
      </c>
      <c r="C473" s="34">
        <v>23.6145</v>
      </c>
      <c r="D473" s="34">
        <v>23.978999999999999</v>
      </c>
      <c r="E473" s="37">
        <v>24.632100000000001</v>
      </c>
      <c r="F473" s="37">
        <v>24.346900000000002</v>
      </c>
      <c r="G473" s="37">
        <v>23.968800000000002</v>
      </c>
      <c r="H473" s="37">
        <v>25.327999999999999</v>
      </c>
      <c r="I473" s="37"/>
      <c r="J473" s="37">
        <v>4</v>
      </c>
      <c r="K473" s="37">
        <v>4</v>
      </c>
      <c r="L473" s="37">
        <v>4</v>
      </c>
      <c r="M473" s="37">
        <v>11.7</v>
      </c>
      <c r="N473" s="37">
        <v>11.7</v>
      </c>
      <c r="O473" s="37">
        <v>11.7</v>
      </c>
      <c r="P473" s="37">
        <v>67.022000000000006</v>
      </c>
      <c r="Q473" s="37">
        <v>0</v>
      </c>
      <c r="R473" s="37">
        <v>25.401</v>
      </c>
      <c r="S473" s="37">
        <v>170920000</v>
      </c>
      <c r="T473" s="37">
        <v>13</v>
      </c>
      <c r="U473" s="37">
        <v>9.4354900000000005E-2</v>
      </c>
      <c r="V473" s="37">
        <v>0.61582899999999996</v>
      </c>
      <c r="W473" s="37" t="s">
        <v>1258</v>
      </c>
      <c r="X473" s="37" t="s">
        <v>1258</v>
      </c>
      <c r="Y473" s="37" t="s">
        <v>1259</v>
      </c>
    </row>
    <row r="474" spans="1:25" x14ac:dyDescent="0.3">
      <c r="A474" s="34">
        <v>27.776299999999999</v>
      </c>
      <c r="B474" s="34">
        <v>27.6373</v>
      </c>
      <c r="C474" s="34">
        <v>26.331700000000001</v>
      </c>
      <c r="D474" s="34">
        <v>27.345300000000002</v>
      </c>
      <c r="E474" s="37">
        <v>28.171299999999999</v>
      </c>
      <c r="F474" s="37">
        <v>28.144200000000001</v>
      </c>
      <c r="G474" s="37">
        <v>27.078399999999998</v>
      </c>
      <c r="H474" s="37">
        <v>28.139099999999999</v>
      </c>
      <c r="I474" s="37"/>
      <c r="J474" s="37">
        <v>12</v>
      </c>
      <c r="K474" s="37">
        <v>12</v>
      </c>
      <c r="L474" s="37">
        <v>12</v>
      </c>
      <c r="M474" s="37">
        <v>43.7</v>
      </c>
      <c r="N474" s="37">
        <v>43.7</v>
      </c>
      <c r="O474" s="37">
        <v>43.7</v>
      </c>
      <c r="P474" s="37">
        <v>35.133000000000003</v>
      </c>
      <c r="Q474" s="37">
        <v>0</v>
      </c>
      <c r="R474" s="37">
        <v>137.16999999999999</v>
      </c>
      <c r="S474" s="37">
        <v>1736600000</v>
      </c>
      <c r="T474" s="37">
        <v>57</v>
      </c>
      <c r="U474" s="37">
        <v>0.198491</v>
      </c>
      <c r="V474" s="37">
        <v>0.61059099999999999</v>
      </c>
      <c r="W474" s="37" t="s">
        <v>3348</v>
      </c>
      <c r="X474" s="37" t="s">
        <v>3348</v>
      </c>
      <c r="Y474" s="37" t="s">
        <v>4065</v>
      </c>
    </row>
    <row r="475" spans="1:25" x14ac:dyDescent="0.3">
      <c r="A475" s="34">
        <v>26.774899999999999</v>
      </c>
      <c r="B475" s="34">
        <v>26.3797</v>
      </c>
      <c r="C475" s="34" t="s">
        <v>41</v>
      </c>
      <c r="D475" s="34">
        <v>26.6203</v>
      </c>
      <c r="E475" s="37">
        <v>26.636900000000001</v>
      </c>
      <c r="F475" s="37">
        <v>28.156500000000001</v>
      </c>
      <c r="G475" s="37" t="s">
        <v>41</v>
      </c>
      <c r="H475" s="37">
        <v>26.8049</v>
      </c>
      <c r="I475" s="37"/>
      <c r="J475" s="37">
        <v>16</v>
      </c>
      <c r="K475" s="37">
        <v>16</v>
      </c>
      <c r="L475" s="37">
        <v>16</v>
      </c>
      <c r="M475" s="37">
        <v>27.5</v>
      </c>
      <c r="N475" s="37">
        <v>27.5</v>
      </c>
      <c r="O475" s="37">
        <v>27.5</v>
      </c>
      <c r="P475" s="37">
        <v>114.29</v>
      </c>
      <c r="Q475" s="37">
        <v>0</v>
      </c>
      <c r="R475" s="37">
        <v>157.66</v>
      </c>
      <c r="S475" s="37">
        <v>931510000</v>
      </c>
      <c r="T475" s="37">
        <v>37</v>
      </c>
      <c r="U475" s="37">
        <v>0.28645399999999999</v>
      </c>
      <c r="V475" s="37">
        <v>0.60777300000000001</v>
      </c>
      <c r="W475" s="37" t="s">
        <v>3649</v>
      </c>
      <c r="X475" s="37" t="s">
        <v>3649</v>
      </c>
      <c r="Y475" s="37" t="s">
        <v>4066</v>
      </c>
    </row>
    <row r="476" spans="1:25" x14ac:dyDescent="0.3">
      <c r="A476" s="34">
        <v>31.685099999999998</v>
      </c>
      <c r="B476" s="34">
        <v>31.613700000000001</v>
      </c>
      <c r="C476" s="34">
        <v>30.507400000000001</v>
      </c>
      <c r="D476" s="34">
        <v>31.072299999999998</v>
      </c>
      <c r="E476" s="37">
        <v>31.895600000000002</v>
      </c>
      <c r="F476" s="37">
        <v>31.798400000000001</v>
      </c>
      <c r="G476" s="37">
        <v>31.547499999999999</v>
      </c>
      <c r="H476" s="37">
        <v>32.066400000000002</v>
      </c>
      <c r="I476" s="37"/>
      <c r="J476" s="37">
        <v>33</v>
      </c>
      <c r="K476" s="37">
        <v>33</v>
      </c>
      <c r="L476" s="37">
        <v>33</v>
      </c>
      <c r="M476" s="37">
        <v>70.3</v>
      </c>
      <c r="N476" s="37">
        <v>70.3</v>
      </c>
      <c r="O476" s="37">
        <v>70.3</v>
      </c>
      <c r="P476" s="37">
        <v>68.19</v>
      </c>
      <c r="Q476" s="37">
        <v>0</v>
      </c>
      <c r="R476" s="37">
        <v>323.31</v>
      </c>
      <c r="S476" s="37">
        <v>25420000000</v>
      </c>
      <c r="T476" s="37">
        <v>273</v>
      </c>
      <c r="U476" s="37">
        <v>8.4928199999999995E-2</v>
      </c>
      <c r="V476" s="37">
        <v>0.60732299999999995</v>
      </c>
      <c r="W476" s="37" t="s">
        <v>199</v>
      </c>
      <c r="X476" s="37" t="s">
        <v>200</v>
      </c>
      <c r="Y476" s="37" t="s">
        <v>201</v>
      </c>
    </row>
    <row r="477" spans="1:25" x14ac:dyDescent="0.3">
      <c r="A477" s="34">
        <v>27.653199999999998</v>
      </c>
      <c r="B477" s="34">
        <v>28.0791</v>
      </c>
      <c r="C477" s="34">
        <v>26.996099999999998</v>
      </c>
      <c r="D477" s="34">
        <v>27.542999999999999</v>
      </c>
      <c r="E477" s="37">
        <v>28.629799999999999</v>
      </c>
      <c r="F477" s="37">
        <v>28.214300000000001</v>
      </c>
      <c r="G477" s="37">
        <v>27.328499999999998</v>
      </c>
      <c r="H477" s="37">
        <v>28.522200000000002</v>
      </c>
      <c r="I477" s="37"/>
      <c r="J477" s="37">
        <v>15</v>
      </c>
      <c r="K477" s="37">
        <v>15</v>
      </c>
      <c r="L477" s="37">
        <v>15</v>
      </c>
      <c r="M477" s="37">
        <v>37.1</v>
      </c>
      <c r="N477" s="37">
        <v>37.1</v>
      </c>
      <c r="O477" s="37">
        <v>37.1</v>
      </c>
      <c r="P477" s="37">
        <v>81.683000000000007</v>
      </c>
      <c r="Q477" s="37">
        <v>0</v>
      </c>
      <c r="R477" s="37">
        <v>161.53</v>
      </c>
      <c r="S477" s="37">
        <v>2168200000</v>
      </c>
      <c r="T477" s="37">
        <v>101</v>
      </c>
      <c r="U477" s="37">
        <v>0.15251600000000001</v>
      </c>
      <c r="V477" s="37">
        <v>0.60587400000000002</v>
      </c>
      <c r="W477" s="37" t="s">
        <v>3302</v>
      </c>
      <c r="X477" s="37" t="s">
        <v>3302</v>
      </c>
      <c r="Y477" s="37" t="s">
        <v>4067</v>
      </c>
    </row>
    <row r="478" spans="1:25" x14ac:dyDescent="0.3">
      <c r="A478" s="34">
        <v>27.944400000000002</v>
      </c>
      <c r="B478" s="34">
        <v>27.655100000000001</v>
      </c>
      <c r="C478" s="34" t="s">
        <v>41</v>
      </c>
      <c r="D478" s="34">
        <v>27.454599999999999</v>
      </c>
      <c r="E478" s="37">
        <v>28.954000000000001</v>
      </c>
      <c r="F478" s="37">
        <v>28.801100000000002</v>
      </c>
      <c r="G478" s="37">
        <v>27.026800000000001</v>
      </c>
      <c r="H478" s="37">
        <v>28.358799999999999</v>
      </c>
      <c r="I478" s="37"/>
      <c r="J478" s="37">
        <v>14</v>
      </c>
      <c r="K478" s="37">
        <v>9</v>
      </c>
      <c r="L478" s="37">
        <v>9</v>
      </c>
      <c r="M478" s="37">
        <v>38.9</v>
      </c>
      <c r="N478" s="37">
        <v>31.5</v>
      </c>
      <c r="O478" s="37">
        <v>31.5</v>
      </c>
      <c r="P478" s="37">
        <v>63.408000000000001</v>
      </c>
      <c r="Q478" s="37">
        <v>0</v>
      </c>
      <c r="R478" s="37">
        <v>194.06</v>
      </c>
      <c r="S478" s="37">
        <v>2259100000</v>
      </c>
      <c r="T478" s="37">
        <v>43</v>
      </c>
      <c r="U478" s="37">
        <v>0.31004799999999999</v>
      </c>
      <c r="V478" s="37">
        <v>0.60048400000000002</v>
      </c>
      <c r="W478" s="37" t="s">
        <v>570</v>
      </c>
      <c r="X478" s="37" t="s">
        <v>570</v>
      </c>
      <c r="Y478" s="37" t="s">
        <v>571</v>
      </c>
    </row>
    <row r="479" spans="1:25" x14ac:dyDescent="0.3">
      <c r="A479" s="34">
        <v>26.128599999999999</v>
      </c>
      <c r="B479" s="34">
        <v>25.918299999999999</v>
      </c>
      <c r="C479" s="34">
        <v>26.209700000000002</v>
      </c>
      <c r="D479" s="34">
        <v>25.6737</v>
      </c>
      <c r="E479" s="37">
        <v>26.827400000000001</v>
      </c>
      <c r="F479" s="37">
        <v>26.270900000000001</v>
      </c>
      <c r="G479" s="37">
        <v>25.411100000000001</v>
      </c>
      <c r="H479" s="37">
        <v>27.792999999999999</v>
      </c>
      <c r="I479" s="37"/>
      <c r="J479" s="37">
        <v>19</v>
      </c>
      <c r="K479" s="37">
        <v>19</v>
      </c>
      <c r="L479" s="37">
        <v>19</v>
      </c>
      <c r="M479" s="37">
        <v>6.2</v>
      </c>
      <c r="N479" s="37">
        <v>6.2</v>
      </c>
      <c r="O479" s="37">
        <v>6.2</v>
      </c>
      <c r="P479" s="37">
        <v>533.94000000000005</v>
      </c>
      <c r="Q479" s="37">
        <v>0</v>
      </c>
      <c r="R479" s="37">
        <v>98.867000000000004</v>
      </c>
      <c r="S479" s="37">
        <v>738070000</v>
      </c>
      <c r="T479" s="37">
        <v>33</v>
      </c>
      <c r="U479" s="37">
        <v>0.29224699999999998</v>
      </c>
      <c r="V479" s="37">
        <v>0.59302299999999997</v>
      </c>
      <c r="W479" s="37" t="s">
        <v>3457</v>
      </c>
      <c r="X479" s="37" t="s">
        <v>3457</v>
      </c>
      <c r="Y479" s="37" t="s">
        <v>4068</v>
      </c>
    </row>
    <row r="480" spans="1:25" x14ac:dyDescent="0.3">
      <c r="A480" s="34">
        <v>30.141100000000002</v>
      </c>
      <c r="B480" s="34">
        <v>30.234000000000002</v>
      </c>
      <c r="C480" s="34">
        <v>29.6662</v>
      </c>
      <c r="D480" s="34">
        <v>29.7181</v>
      </c>
      <c r="E480" s="37">
        <v>30.535699999999999</v>
      </c>
      <c r="F480" s="37">
        <v>31.328299999999999</v>
      </c>
      <c r="G480" s="37">
        <v>29.500399999999999</v>
      </c>
      <c r="H480" s="37">
        <v>30.7637</v>
      </c>
      <c r="I480" s="37"/>
      <c r="J480" s="37">
        <v>21</v>
      </c>
      <c r="K480" s="37">
        <v>21</v>
      </c>
      <c r="L480" s="37">
        <v>21</v>
      </c>
      <c r="M480" s="37">
        <v>24.5</v>
      </c>
      <c r="N480" s="37">
        <v>24.5</v>
      </c>
      <c r="O480" s="37">
        <v>24.5</v>
      </c>
      <c r="P480" s="37">
        <v>112.43</v>
      </c>
      <c r="Q480" s="37">
        <v>0</v>
      </c>
      <c r="R480" s="37">
        <v>265.16000000000003</v>
      </c>
      <c r="S480" s="37">
        <v>11145000000</v>
      </c>
      <c r="T480" s="37">
        <v>129</v>
      </c>
      <c r="U480" s="37">
        <v>0.19742599999999999</v>
      </c>
      <c r="V480" s="37">
        <v>0.59214</v>
      </c>
      <c r="W480" s="37" t="s">
        <v>1135</v>
      </c>
      <c r="X480" s="37" t="s">
        <v>1135</v>
      </c>
      <c r="Y480" s="37" t="s">
        <v>1136</v>
      </c>
    </row>
    <row r="481" spans="1:25" x14ac:dyDescent="0.3">
      <c r="A481" s="34">
        <v>30.620200000000001</v>
      </c>
      <c r="B481" s="34">
        <v>30.500599999999999</v>
      </c>
      <c r="C481" s="34">
        <v>31.218599999999999</v>
      </c>
      <c r="D481" s="34">
        <v>30.573499999999999</v>
      </c>
      <c r="E481" s="37">
        <v>31.473500000000001</v>
      </c>
      <c r="F481" s="37">
        <v>31.148399999999999</v>
      </c>
      <c r="G481" s="37">
        <v>32.023299999999999</v>
      </c>
      <c r="H481" s="37">
        <v>30.632400000000001</v>
      </c>
      <c r="I481" s="37"/>
      <c r="J481" s="37">
        <v>11</v>
      </c>
      <c r="K481" s="37">
        <v>11</v>
      </c>
      <c r="L481" s="37">
        <v>11</v>
      </c>
      <c r="M481" s="37">
        <v>68.900000000000006</v>
      </c>
      <c r="N481" s="37">
        <v>68.900000000000006</v>
      </c>
      <c r="O481" s="37">
        <v>68.900000000000006</v>
      </c>
      <c r="P481" s="37">
        <v>29.352</v>
      </c>
      <c r="Q481" s="37">
        <v>0</v>
      </c>
      <c r="R481" s="37">
        <v>273.64</v>
      </c>
      <c r="S481" s="37">
        <v>17566000000</v>
      </c>
      <c r="T481" s="37">
        <v>116</v>
      </c>
      <c r="U481" s="37">
        <v>0.128275</v>
      </c>
      <c r="V481" s="37">
        <v>0.59115099999999998</v>
      </c>
      <c r="W481" s="37" t="s">
        <v>1055</v>
      </c>
      <c r="X481" s="37" t="s">
        <v>1055</v>
      </c>
      <c r="Y481" s="37" t="s">
        <v>1056</v>
      </c>
    </row>
    <row r="482" spans="1:25" x14ac:dyDescent="0.3">
      <c r="A482" s="34">
        <v>31.261900000000001</v>
      </c>
      <c r="B482" s="34">
        <v>30.875299999999999</v>
      </c>
      <c r="C482" s="34">
        <v>29.73</v>
      </c>
      <c r="D482" s="34">
        <v>30.505400000000002</v>
      </c>
      <c r="E482" s="37">
        <v>31.598199999999999</v>
      </c>
      <c r="F482" s="37">
        <v>31.497399999999999</v>
      </c>
      <c r="G482" s="37">
        <v>29.9803</v>
      </c>
      <c r="H482" s="37">
        <v>31.656300000000002</v>
      </c>
      <c r="I482" s="37"/>
      <c r="J482" s="37">
        <v>12</v>
      </c>
      <c r="K482" s="37">
        <v>12</v>
      </c>
      <c r="L482" s="37">
        <v>12</v>
      </c>
      <c r="M482" s="37">
        <v>52.2</v>
      </c>
      <c r="N482" s="37">
        <v>52.2</v>
      </c>
      <c r="O482" s="37">
        <v>52.2</v>
      </c>
      <c r="P482" s="37">
        <v>26.341000000000001</v>
      </c>
      <c r="Q482" s="37">
        <v>0</v>
      </c>
      <c r="R482" s="37">
        <v>87.534999999999997</v>
      </c>
      <c r="S482" s="37">
        <v>17814000000</v>
      </c>
      <c r="T482" s="37">
        <v>125</v>
      </c>
      <c r="U482" s="37">
        <v>0.29826599999999998</v>
      </c>
      <c r="V482" s="37">
        <v>0.58993300000000004</v>
      </c>
      <c r="W482" s="37" t="s">
        <v>914</v>
      </c>
      <c r="X482" s="37" t="s">
        <v>914</v>
      </c>
      <c r="Y482" s="37" t="s">
        <v>915</v>
      </c>
    </row>
    <row r="483" spans="1:25" x14ac:dyDescent="0.3">
      <c r="A483" s="34">
        <v>30.0105</v>
      </c>
      <c r="B483" s="34">
        <v>30.1541</v>
      </c>
      <c r="C483" s="34">
        <v>29.536200000000001</v>
      </c>
      <c r="D483" s="34">
        <v>29.745000000000001</v>
      </c>
      <c r="E483" s="37">
        <v>30.489899999999999</v>
      </c>
      <c r="F483" s="37">
        <v>30.7818</v>
      </c>
      <c r="G483" s="37">
        <v>29.869599999999998</v>
      </c>
      <c r="H483" s="37">
        <v>30.663499999999999</v>
      </c>
      <c r="I483" s="37"/>
      <c r="J483" s="37">
        <v>27</v>
      </c>
      <c r="K483" s="37">
        <v>27</v>
      </c>
      <c r="L483" s="37">
        <v>27</v>
      </c>
      <c r="M483" s="37">
        <v>76.7</v>
      </c>
      <c r="N483" s="37">
        <v>76.7</v>
      </c>
      <c r="O483" s="37">
        <v>76.7</v>
      </c>
      <c r="P483" s="37">
        <v>53.182000000000002</v>
      </c>
      <c r="Q483" s="37">
        <v>0</v>
      </c>
      <c r="R483" s="37">
        <v>311.8</v>
      </c>
      <c r="S483" s="37">
        <v>9843000000</v>
      </c>
      <c r="T483" s="37">
        <v>148</v>
      </c>
      <c r="U483" s="37">
        <v>5.2897E-2</v>
      </c>
      <c r="V483" s="37">
        <v>0.589754</v>
      </c>
      <c r="W483" s="37" t="s">
        <v>4069</v>
      </c>
      <c r="X483" s="37" t="s">
        <v>3105</v>
      </c>
      <c r="Y483" s="37" t="s">
        <v>4070</v>
      </c>
    </row>
    <row r="484" spans="1:25" x14ac:dyDescent="0.3">
      <c r="A484" s="34">
        <v>26.338699999999999</v>
      </c>
      <c r="B484" s="34">
        <v>26.004000000000001</v>
      </c>
      <c r="C484" s="34">
        <v>25.4358</v>
      </c>
      <c r="D484" s="34">
        <v>25.942299999999999</v>
      </c>
      <c r="E484" s="37">
        <v>27.521999999999998</v>
      </c>
      <c r="F484" s="37">
        <v>27.821000000000002</v>
      </c>
      <c r="G484" s="37">
        <v>22.907900000000001</v>
      </c>
      <c r="H484" s="37">
        <v>27.817599999999999</v>
      </c>
      <c r="I484" s="37"/>
      <c r="J484" s="37">
        <v>17</v>
      </c>
      <c r="K484" s="37">
        <v>16</v>
      </c>
      <c r="L484" s="37">
        <v>16</v>
      </c>
      <c r="M484" s="37">
        <v>19.3</v>
      </c>
      <c r="N484" s="37">
        <v>18.2</v>
      </c>
      <c r="O484" s="37">
        <v>18.2</v>
      </c>
      <c r="P484" s="37">
        <v>136.72</v>
      </c>
      <c r="Q484" s="37">
        <v>0</v>
      </c>
      <c r="R484" s="37">
        <v>141.86000000000001</v>
      </c>
      <c r="S484" s="37">
        <v>993070000</v>
      </c>
      <c r="T484" s="37">
        <v>55</v>
      </c>
      <c r="U484" s="37">
        <v>0.64734199999999997</v>
      </c>
      <c r="V484" s="37">
        <v>0.58694299999999999</v>
      </c>
      <c r="W484" s="37" t="s">
        <v>3122</v>
      </c>
      <c r="X484" s="37" t="s">
        <v>3122</v>
      </c>
      <c r="Y484" s="37" t="s">
        <v>4071</v>
      </c>
    </row>
    <row r="485" spans="1:25" x14ac:dyDescent="0.3">
      <c r="A485" s="34">
        <v>27.093</v>
      </c>
      <c r="B485" s="34">
        <v>26.765599999999999</v>
      </c>
      <c r="C485" s="34">
        <v>26.347200000000001</v>
      </c>
      <c r="D485" s="34">
        <v>26.849799999999998</v>
      </c>
      <c r="E485" s="37">
        <v>26.9192</v>
      </c>
      <c r="F485" s="37">
        <v>28.492100000000001</v>
      </c>
      <c r="G485" s="37">
        <v>25.965</v>
      </c>
      <c r="H485" s="37">
        <v>27.976700000000001</v>
      </c>
      <c r="I485" s="37"/>
      <c r="J485" s="37">
        <v>16</v>
      </c>
      <c r="K485" s="37">
        <v>16</v>
      </c>
      <c r="L485" s="37">
        <v>16</v>
      </c>
      <c r="M485" s="37">
        <v>32.9</v>
      </c>
      <c r="N485" s="37">
        <v>32.9</v>
      </c>
      <c r="O485" s="37">
        <v>32.9</v>
      </c>
      <c r="P485" s="37">
        <v>68.319000000000003</v>
      </c>
      <c r="Q485" s="37">
        <v>0</v>
      </c>
      <c r="R485" s="37">
        <v>71.578999999999994</v>
      </c>
      <c r="S485" s="37">
        <v>1348600000</v>
      </c>
      <c r="T485" s="37">
        <v>43</v>
      </c>
      <c r="U485" s="37">
        <v>0.363182</v>
      </c>
      <c r="V485" s="37">
        <v>0.57435400000000003</v>
      </c>
      <c r="W485" s="37" t="s">
        <v>4072</v>
      </c>
      <c r="X485" s="37" t="s">
        <v>3296</v>
      </c>
      <c r="Y485" s="37" t="s">
        <v>4073</v>
      </c>
    </row>
    <row r="486" spans="1:25" x14ac:dyDescent="0.3">
      <c r="A486" s="34">
        <v>27.703900000000001</v>
      </c>
      <c r="B486" s="34">
        <v>27.330200000000001</v>
      </c>
      <c r="C486" s="34">
        <v>26.928999999999998</v>
      </c>
      <c r="D486" s="34">
        <v>27.2605</v>
      </c>
      <c r="E486" s="37">
        <v>28.0655</v>
      </c>
      <c r="F486" s="37">
        <v>28.509799999999998</v>
      </c>
      <c r="G486" s="37">
        <v>26.459700000000002</v>
      </c>
      <c r="H486" s="37">
        <v>28.478000000000002</v>
      </c>
      <c r="I486" s="37"/>
      <c r="J486" s="37">
        <v>15</v>
      </c>
      <c r="K486" s="37">
        <v>15</v>
      </c>
      <c r="L486" s="37">
        <v>15</v>
      </c>
      <c r="M486" s="37">
        <v>43.7</v>
      </c>
      <c r="N486" s="37">
        <v>43.7</v>
      </c>
      <c r="O486" s="37">
        <v>43.7</v>
      </c>
      <c r="P486" s="37">
        <v>54.271000000000001</v>
      </c>
      <c r="Q486" s="37">
        <v>0</v>
      </c>
      <c r="R486" s="37">
        <v>109.81</v>
      </c>
      <c r="S486" s="37">
        <v>1824600000</v>
      </c>
      <c r="T486" s="37">
        <v>67</v>
      </c>
      <c r="U486" s="37">
        <v>0.30380200000000002</v>
      </c>
      <c r="V486" s="37">
        <v>0.57233199999999995</v>
      </c>
      <c r="W486" s="37" t="s">
        <v>572</v>
      </c>
      <c r="X486" s="37" t="s">
        <v>572</v>
      </c>
      <c r="Y486" s="37" t="s">
        <v>573</v>
      </c>
    </row>
    <row r="487" spans="1:25" x14ac:dyDescent="0.3">
      <c r="A487" s="34">
        <v>28.3688</v>
      </c>
      <c r="B487" s="34">
        <v>27.926100000000002</v>
      </c>
      <c r="C487" s="34">
        <v>26.9315</v>
      </c>
      <c r="D487" s="34">
        <v>27.627500000000001</v>
      </c>
      <c r="E487" s="37">
        <v>28.304500000000001</v>
      </c>
      <c r="F487" s="37">
        <v>28.863499999999998</v>
      </c>
      <c r="G487" s="37">
        <v>27.208300000000001</v>
      </c>
      <c r="H487" s="37">
        <v>28.754200000000001</v>
      </c>
      <c r="I487" s="37"/>
      <c r="J487" s="37">
        <v>5</v>
      </c>
      <c r="K487" s="37">
        <v>5</v>
      </c>
      <c r="L487" s="37">
        <v>5</v>
      </c>
      <c r="M487" s="37">
        <v>42.7</v>
      </c>
      <c r="N487" s="37">
        <v>42.7</v>
      </c>
      <c r="O487" s="37">
        <v>42.7</v>
      </c>
      <c r="P487" s="37">
        <v>23.253</v>
      </c>
      <c r="Q487" s="37">
        <v>0</v>
      </c>
      <c r="R487" s="37">
        <v>75.725999999999999</v>
      </c>
      <c r="S487" s="37">
        <v>2411500000</v>
      </c>
      <c r="T487" s="37">
        <v>35</v>
      </c>
      <c r="U487" s="37">
        <v>0.283912</v>
      </c>
      <c r="V487" s="37">
        <v>0.56916999999999995</v>
      </c>
      <c r="W487" s="37" t="s">
        <v>3464</v>
      </c>
      <c r="X487" s="37" t="s">
        <v>3464</v>
      </c>
      <c r="Y487" s="37" t="s">
        <v>4074</v>
      </c>
    </row>
    <row r="488" spans="1:25" x14ac:dyDescent="0.3">
      <c r="A488" s="34">
        <v>24.8066</v>
      </c>
      <c r="B488" s="34">
        <v>24.934000000000001</v>
      </c>
      <c r="C488" s="34" t="s">
        <v>41</v>
      </c>
      <c r="D488" s="34">
        <v>24.812000000000001</v>
      </c>
      <c r="E488" s="37">
        <v>24.689</v>
      </c>
      <c r="F488" s="37">
        <v>26.149000000000001</v>
      </c>
      <c r="G488" s="37" t="s">
        <v>41</v>
      </c>
      <c r="H488" s="37">
        <v>25.418900000000001</v>
      </c>
      <c r="I488" s="37"/>
      <c r="J488" s="37">
        <v>8</v>
      </c>
      <c r="K488" s="37">
        <v>8</v>
      </c>
      <c r="L488" s="37">
        <v>8</v>
      </c>
      <c r="M488" s="37">
        <v>13.7</v>
      </c>
      <c r="N488" s="37">
        <v>13.7</v>
      </c>
      <c r="O488" s="37">
        <v>13.7</v>
      </c>
      <c r="P488" s="37">
        <v>96.703999999999994</v>
      </c>
      <c r="Q488" s="37">
        <v>0</v>
      </c>
      <c r="R488" s="37">
        <v>45.521000000000001</v>
      </c>
      <c r="S488" s="37">
        <v>269670000</v>
      </c>
      <c r="T488" s="37">
        <v>14</v>
      </c>
      <c r="U488" s="37">
        <v>0.25088500000000002</v>
      </c>
      <c r="V488" s="37">
        <v>0.56808899999999996</v>
      </c>
      <c r="W488" s="37" t="s">
        <v>2891</v>
      </c>
      <c r="X488" s="37" t="s">
        <v>2891</v>
      </c>
      <c r="Y488" s="37" t="s">
        <v>4075</v>
      </c>
    </row>
    <row r="489" spans="1:25" x14ac:dyDescent="0.3">
      <c r="A489" s="34">
        <v>29.639800000000001</v>
      </c>
      <c r="B489" s="34">
        <v>29.578800000000001</v>
      </c>
      <c r="C489" s="34">
        <v>28.2486</v>
      </c>
      <c r="D489" s="34">
        <v>29.413799999999998</v>
      </c>
      <c r="E489" s="37">
        <v>30.023499999999999</v>
      </c>
      <c r="F489" s="37">
        <v>29.494299999999999</v>
      </c>
      <c r="G489" s="37">
        <v>29.638999999999999</v>
      </c>
      <c r="H489" s="37">
        <v>29.993200000000002</v>
      </c>
      <c r="I489" s="37"/>
      <c r="J489" s="37">
        <v>15</v>
      </c>
      <c r="K489" s="37">
        <v>15</v>
      </c>
      <c r="L489" s="37">
        <v>15</v>
      </c>
      <c r="M489" s="37">
        <v>70.3</v>
      </c>
      <c r="N489" s="37">
        <v>70.3</v>
      </c>
      <c r="O489" s="37">
        <v>70.3</v>
      </c>
      <c r="P489" s="37">
        <v>30.353999999999999</v>
      </c>
      <c r="Q489" s="37">
        <v>0</v>
      </c>
      <c r="R489" s="37">
        <v>120.2</v>
      </c>
      <c r="S489" s="37">
        <v>6190600000</v>
      </c>
      <c r="T489" s="37">
        <v>105</v>
      </c>
      <c r="U489" s="37">
        <v>0.158799</v>
      </c>
      <c r="V489" s="37">
        <v>0.567276</v>
      </c>
      <c r="W489" s="37" t="s">
        <v>406</v>
      </c>
      <c r="X489" s="37" t="s">
        <v>406</v>
      </c>
      <c r="Y489" s="37" t="s">
        <v>407</v>
      </c>
    </row>
    <row r="490" spans="1:25" x14ac:dyDescent="0.3">
      <c r="A490" s="34">
        <v>26.7714</v>
      </c>
      <c r="B490" s="34">
        <v>26.554400000000001</v>
      </c>
      <c r="C490" s="34" t="s">
        <v>41</v>
      </c>
      <c r="D490" s="34">
        <v>26.339400000000001</v>
      </c>
      <c r="E490" s="37">
        <v>27.327400000000001</v>
      </c>
      <c r="F490" s="37">
        <v>27.516300000000001</v>
      </c>
      <c r="G490" s="37">
        <v>26.334700000000002</v>
      </c>
      <c r="H490" s="37">
        <v>27.295400000000001</v>
      </c>
      <c r="I490" s="37"/>
      <c r="J490" s="37">
        <v>9</v>
      </c>
      <c r="K490" s="37">
        <v>9</v>
      </c>
      <c r="L490" s="37">
        <v>9</v>
      </c>
      <c r="M490" s="37">
        <v>20.6</v>
      </c>
      <c r="N490" s="37">
        <v>20.6</v>
      </c>
      <c r="O490" s="37">
        <v>20.6</v>
      </c>
      <c r="P490" s="37">
        <v>69.971000000000004</v>
      </c>
      <c r="Q490" s="37">
        <v>0</v>
      </c>
      <c r="R490" s="37">
        <v>80.686999999999998</v>
      </c>
      <c r="S490" s="37">
        <v>935870000</v>
      </c>
      <c r="T490" s="37">
        <v>18</v>
      </c>
      <c r="U490" s="37">
        <v>0.14977199999999999</v>
      </c>
      <c r="V490" s="37">
        <v>0.56340599999999996</v>
      </c>
      <c r="W490" s="37" t="s">
        <v>2792</v>
      </c>
      <c r="X490" s="37" t="s">
        <v>2792</v>
      </c>
      <c r="Y490" s="37" t="s">
        <v>4076</v>
      </c>
    </row>
    <row r="491" spans="1:25" x14ac:dyDescent="0.3">
      <c r="A491" s="34">
        <v>31.452300000000001</v>
      </c>
      <c r="B491" s="34">
        <v>31.300799999999999</v>
      </c>
      <c r="C491" s="34">
        <v>29.932400000000001</v>
      </c>
      <c r="D491" s="34">
        <v>31.112200000000001</v>
      </c>
      <c r="E491" s="37">
        <v>31.732900000000001</v>
      </c>
      <c r="F491" s="37">
        <v>31.755299999999998</v>
      </c>
      <c r="G491" s="37">
        <v>30.710799999999999</v>
      </c>
      <c r="H491" s="37">
        <v>31.832100000000001</v>
      </c>
      <c r="I491" s="37"/>
      <c r="J491" s="37">
        <v>41</v>
      </c>
      <c r="K491" s="37">
        <v>41</v>
      </c>
      <c r="L491" s="37">
        <v>41</v>
      </c>
      <c r="M491" s="37">
        <v>59.8</v>
      </c>
      <c r="N491" s="37">
        <v>59.8</v>
      </c>
      <c r="O491" s="37">
        <v>59.8</v>
      </c>
      <c r="P491" s="37">
        <v>115.2</v>
      </c>
      <c r="Q491" s="37">
        <v>0</v>
      </c>
      <c r="R491" s="37">
        <v>323.31</v>
      </c>
      <c r="S491" s="37">
        <v>21560000000</v>
      </c>
      <c r="T491" s="37">
        <v>299</v>
      </c>
      <c r="U491" s="37">
        <v>0.24838099999999999</v>
      </c>
      <c r="V491" s="37">
        <v>0.558338</v>
      </c>
      <c r="W491" s="37" t="s">
        <v>179</v>
      </c>
      <c r="X491" s="37" t="s">
        <v>179</v>
      </c>
      <c r="Y491" s="37" t="s">
        <v>180</v>
      </c>
    </row>
    <row r="492" spans="1:25" x14ac:dyDescent="0.3">
      <c r="A492" s="34">
        <v>29.4986</v>
      </c>
      <c r="B492" s="34">
        <v>30.075099999999999</v>
      </c>
      <c r="C492" s="34">
        <v>29.1585</v>
      </c>
      <c r="D492" s="34">
        <v>30.1312</v>
      </c>
      <c r="E492" s="37">
        <v>30.6144</v>
      </c>
      <c r="F492" s="37">
        <v>29.767600000000002</v>
      </c>
      <c r="G492" s="37">
        <v>30.874500000000001</v>
      </c>
      <c r="H492" s="37">
        <v>29.8291</v>
      </c>
      <c r="I492" s="37"/>
      <c r="J492" s="37">
        <v>11</v>
      </c>
      <c r="K492" s="37">
        <v>11</v>
      </c>
      <c r="L492" s="37">
        <v>11</v>
      </c>
      <c r="M492" s="37">
        <v>60.3</v>
      </c>
      <c r="N492" s="37">
        <v>60.3</v>
      </c>
      <c r="O492" s="37">
        <v>60.3</v>
      </c>
      <c r="P492" s="37">
        <v>26.893000000000001</v>
      </c>
      <c r="Q492" s="37">
        <v>0</v>
      </c>
      <c r="R492" s="37">
        <v>154.58000000000001</v>
      </c>
      <c r="S492" s="37">
        <v>8722800000</v>
      </c>
      <c r="T492" s="37">
        <v>90</v>
      </c>
      <c r="U492" s="37">
        <v>0.17783099999999999</v>
      </c>
      <c r="V492" s="37">
        <v>0.55555399999999999</v>
      </c>
      <c r="W492" s="37" t="s">
        <v>480</v>
      </c>
      <c r="X492" s="37" t="s">
        <v>480</v>
      </c>
      <c r="Y492" s="37" t="s">
        <v>481</v>
      </c>
    </row>
    <row r="493" spans="1:25" x14ac:dyDescent="0.3">
      <c r="A493" s="34">
        <v>32.179099999999998</v>
      </c>
      <c r="B493" s="34">
        <v>32.209099999999999</v>
      </c>
      <c r="C493" s="34">
        <v>30.893599999999999</v>
      </c>
      <c r="D493" s="34">
        <v>31.722899999999999</v>
      </c>
      <c r="E493" s="37">
        <v>32.381700000000002</v>
      </c>
      <c r="F493" s="37">
        <v>32.229700000000001</v>
      </c>
      <c r="G493" s="37">
        <v>32.103200000000001</v>
      </c>
      <c r="H493" s="37">
        <v>32.489699999999999</v>
      </c>
      <c r="I493" s="37"/>
      <c r="J493" s="37">
        <v>58</v>
      </c>
      <c r="K493" s="37">
        <v>58</v>
      </c>
      <c r="L493" s="37">
        <v>58</v>
      </c>
      <c r="M493" s="37">
        <v>71.7</v>
      </c>
      <c r="N493" s="37">
        <v>71.7</v>
      </c>
      <c r="O493" s="37">
        <v>71.7</v>
      </c>
      <c r="P493" s="37">
        <v>101.5</v>
      </c>
      <c r="Q493" s="37">
        <v>0</v>
      </c>
      <c r="R493" s="37">
        <v>323.31</v>
      </c>
      <c r="S493" s="37">
        <v>35781000000</v>
      </c>
      <c r="T493" s="37">
        <v>407</v>
      </c>
      <c r="U493" s="37">
        <v>0.134738</v>
      </c>
      <c r="V493" s="37">
        <v>0.54990799999999995</v>
      </c>
      <c r="W493" s="37" t="s">
        <v>63</v>
      </c>
      <c r="X493" s="37" t="s">
        <v>63</v>
      </c>
      <c r="Y493" s="37" t="s">
        <v>64</v>
      </c>
    </row>
    <row r="494" spans="1:25" x14ac:dyDescent="0.3">
      <c r="A494" s="34">
        <v>27.434000000000001</v>
      </c>
      <c r="B494" s="34">
        <v>27.258800000000001</v>
      </c>
      <c r="C494" s="34">
        <v>26.110299999999999</v>
      </c>
      <c r="D494" s="34">
        <v>26.732199999999999</v>
      </c>
      <c r="E494" s="37">
        <v>27.6555</v>
      </c>
      <c r="F494" s="37">
        <v>27.680800000000001</v>
      </c>
      <c r="G494" s="37">
        <v>26.439</v>
      </c>
      <c r="H494" s="37">
        <v>27.959399999999999</v>
      </c>
      <c r="I494" s="37"/>
      <c r="J494" s="37">
        <v>12</v>
      </c>
      <c r="K494" s="37">
        <v>12</v>
      </c>
      <c r="L494" s="37">
        <v>10</v>
      </c>
      <c r="M494" s="37">
        <v>10.5</v>
      </c>
      <c r="N494" s="37">
        <v>10.5</v>
      </c>
      <c r="O494" s="37">
        <v>9.4</v>
      </c>
      <c r="P494" s="37">
        <v>226.67</v>
      </c>
      <c r="Q494" s="37">
        <v>0</v>
      </c>
      <c r="R494" s="37">
        <v>107.05</v>
      </c>
      <c r="S494" s="37">
        <v>1335300000</v>
      </c>
      <c r="T494" s="37">
        <v>41</v>
      </c>
      <c r="U494" s="37">
        <v>0.26852900000000002</v>
      </c>
      <c r="V494" s="37">
        <v>0.54981100000000005</v>
      </c>
      <c r="W494" s="37" t="s">
        <v>4077</v>
      </c>
      <c r="X494" s="37" t="s">
        <v>2843</v>
      </c>
      <c r="Y494" s="37" t="s">
        <v>4078</v>
      </c>
    </row>
    <row r="495" spans="1:25" x14ac:dyDescent="0.3">
      <c r="A495" s="34">
        <v>31.6755</v>
      </c>
      <c r="B495" s="34">
        <v>32.224800000000002</v>
      </c>
      <c r="C495" s="34">
        <v>31.432200000000002</v>
      </c>
      <c r="D495" s="34">
        <v>32.069299999999998</v>
      </c>
      <c r="E495" s="37">
        <v>32.891399999999997</v>
      </c>
      <c r="F495" s="37">
        <v>31.8049</v>
      </c>
      <c r="G495" s="37">
        <v>32.323399999999999</v>
      </c>
      <c r="H495" s="37">
        <v>32.554299999999998</v>
      </c>
      <c r="I495" s="37"/>
      <c r="J495" s="37">
        <v>16</v>
      </c>
      <c r="K495" s="37">
        <v>16</v>
      </c>
      <c r="L495" s="37">
        <v>16</v>
      </c>
      <c r="M495" s="37">
        <v>74.400000000000006</v>
      </c>
      <c r="N495" s="37">
        <v>74.400000000000006</v>
      </c>
      <c r="O495" s="37">
        <v>74.400000000000006</v>
      </c>
      <c r="P495" s="37">
        <v>25.641999999999999</v>
      </c>
      <c r="Q495" s="37">
        <v>0</v>
      </c>
      <c r="R495" s="37">
        <v>127.91</v>
      </c>
      <c r="S495" s="37">
        <v>37783000000</v>
      </c>
      <c r="T495" s="37">
        <v>137</v>
      </c>
      <c r="U495" s="37">
        <v>0.111626</v>
      </c>
      <c r="V495" s="37">
        <v>0.54305599999999998</v>
      </c>
      <c r="W495" s="37" t="s">
        <v>127</v>
      </c>
      <c r="X495" s="37" t="s">
        <v>127</v>
      </c>
      <c r="Y495" s="37" t="s">
        <v>128</v>
      </c>
    </row>
    <row r="496" spans="1:25" x14ac:dyDescent="0.3">
      <c r="A496" s="34">
        <v>27.804300000000001</v>
      </c>
      <c r="B496" s="34">
        <v>27.838000000000001</v>
      </c>
      <c r="C496" s="34">
        <v>27.411200000000001</v>
      </c>
      <c r="D496" s="34">
        <v>27.5504</v>
      </c>
      <c r="E496" s="37">
        <v>28.315799999999999</v>
      </c>
      <c r="F496" s="37">
        <v>28.4953</v>
      </c>
      <c r="G496" s="37">
        <v>27.595600000000001</v>
      </c>
      <c r="H496" s="37">
        <v>28.361599999999999</v>
      </c>
      <c r="I496" s="37"/>
      <c r="J496" s="37">
        <v>17</v>
      </c>
      <c r="K496" s="37">
        <v>17</v>
      </c>
      <c r="L496" s="37">
        <v>17</v>
      </c>
      <c r="M496" s="37">
        <v>26.3</v>
      </c>
      <c r="N496" s="37">
        <v>26.3</v>
      </c>
      <c r="O496" s="37">
        <v>26.3</v>
      </c>
      <c r="P496" s="37">
        <v>98.82</v>
      </c>
      <c r="Q496" s="37">
        <v>0</v>
      </c>
      <c r="R496" s="37">
        <v>47.686</v>
      </c>
      <c r="S496" s="37">
        <v>2113200000</v>
      </c>
      <c r="T496" s="37">
        <v>45</v>
      </c>
      <c r="U496" s="37">
        <v>5.4433599999999999E-2</v>
      </c>
      <c r="V496" s="37">
        <v>0.54111900000000002</v>
      </c>
      <c r="W496" s="37" t="s">
        <v>2834</v>
      </c>
      <c r="X496" s="37" t="s">
        <v>2834</v>
      </c>
      <c r="Y496" s="37" t="s">
        <v>4079</v>
      </c>
    </row>
    <row r="497" spans="1:25" x14ac:dyDescent="0.3">
      <c r="A497" s="34">
        <v>27.123899999999999</v>
      </c>
      <c r="B497" s="34">
        <v>26.747299999999999</v>
      </c>
      <c r="C497" s="34">
        <v>25.4908</v>
      </c>
      <c r="D497" s="34">
        <v>25.988399999999999</v>
      </c>
      <c r="E497" s="37">
        <v>27.002099999999999</v>
      </c>
      <c r="F497" s="37">
        <v>27.602699999999999</v>
      </c>
      <c r="G497" s="37">
        <v>25.397099999999998</v>
      </c>
      <c r="H497" s="37">
        <v>27.511900000000001</v>
      </c>
      <c r="I497" s="37"/>
      <c r="J497" s="37">
        <v>7</v>
      </c>
      <c r="K497" s="37">
        <v>7</v>
      </c>
      <c r="L497" s="37">
        <v>7</v>
      </c>
      <c r="M497" s="37">
        <v>41</v>
      </c>
      <c r="N497" s="37">
        <v>41</v>
      </c>
      <c r="O497" s="37">
        <v>41</v>
      </c>
      <c r="P497" s="37">
        <v>28.052</v>
      </c>
      <c r="Q497" s="37">
        <v>0</v>
      </c>
      <c r="R497" s="37">
        <v>23.728000000000002</v>
      </c>
      <c r="S497" s="37">
        <v>974600000</v>
      </c>
      <c r="T497" s="37">
        <v>31</v>
      </c>
      <c r="U497" s="37">
        <v>0.423481</v>
      </c>
      <c r="V497" s="37">
        <v>0.54086199999999995</v>
      </c>
      <c r="W497" s="37" t="s">
        <v>3418</v>
      </c>
      <c r="X497" s="37" t="s">
        <v>3418</v>
      </c>
      <c r="Y497" s="37" t="s">
        <v>4080</v>
      </c>
    </row>
    <row r="498" spans="1:25" x14ac:dyDescent="0.3">
      <c r="A498" s="34">
        <v>26.046099999999999</v>
      </c>
      <c r="B498" s="34">
        <v>26.426400000000001</v>
      </c>
      <c r="C498" s="34">
        <v>25.447700000000001</v>
      </c>
      <c r="D498" s="34">
        <v>26.158799999999999</v>
      </c>
      <c r="E498" s="37">
        <v>26.707000000000001</v>
      </c>
      <c r="F498" s="37">
        <v>25.793600000000001</v>
      </c>
      <c r="G498" s="37">
        <v>26.979700000000001</v>
      </c>
      <c r="H498" s="37">
        <v>26.744700000000002</v>
      </c>
      <c r="I498" s="37"/>
      <c r="J498" s="37">
        <v>5</v>
      </c>
      <c r="K498" s="37">
        <v>5</v>
      </c>
      <c r="L498" s="37">
        <v>5</v>
      </c>
      <c r="M498" s="37">
        <v>28.3</v>
      </c>
      <c r="N498" s="37">
        <v>28.3</v>
      </c>
      <c r="O498" s="37">
        <v>28.3</v>
      </c>
      <c r="P498" s="37">
        <v>38.423999999999999</v>
      </c>
      <c r="Q498" s="37">
        <v>0</v>
      </c>
      <c r="R498" s="37">
        <v>74.438000000000002</v>
      </c>
      <c r="S498" s="37">
        <v>659960000</v>
      </c>
      <c r="T498" s="37">
        <v>26</v>
      </c>
      <c r="U498" s="37">
        <v>0.158438</v>
      </c>
      <c r="V498" s="37">
        <v>0.53647800000000001</v>
      </c>
      <c r="W498" s="37" t="s">
        <v>3714</v>
      </c>
      <c r="X498" s="37" t="s">
        <v>3714</v>
      </c>
      <c r="Y498" s="37" t="s">
        <v>4081</v>
      </c>
    </row>
    <row r="499" spans="1:25" x14ac:dyDescent="0.3">
      <c r="A499" s="34">
        <v>27.029699999999998</v>
      </c>
      <c r="B499" s="34">
        <v>27.0105</v>
      </c>
      <c r="C499" s="34">
        <v>25.708400000000001</v>
      </c>
      <c r="D499" s="34">
        <v>26.595800000000001</v>
      </c>
      <c r="E499" s="37">
        <v>27.339300000000001</v>
      </c>
      <c r="F499" s="37">
        <v>27.221499999999999</v>
      </c>
      <c r="G499" s="37">
        <v>26.183499999999999</v>
      </c>
      <c r="H499" s="37">
        <v>27.741399999999999</v>
      </c>
      <c r="I499" s="37"/>
      <c r="J499" s="37">
        <v>11</v>
      </c>
      <c r="K499" s="37">
        <v>11</v>
      </c>
      <c r="L499" s="37">
        <v>11</v>
      </c>
      <c r="M499" s="37">
        <v>25.1</v>
      </c>
      <c r="N499" s="37">
        <v>25.1</v>
      </c>
      <c r="O499" s="37">
        <v>25.1</v>
      </c>
      <c r="P499" s="37">
        <v>69.67</v>
      </c>
      <c r="Q499" s="37">
        <v>0</v>
      </c>
      <c r="R499" s="37">
        <v>86.540999999999997</v>
      </c>
      <c r="S499" s="37">
        <v>1050800000</v>
      </c>
      <c r="T499" s="37">
        <v>49</v>
      </c>
      <c r="U499" s="37">
        <v>0.28257599999999999</v>
      </c>
      <c r="V499" s="37">
        <v>0.535331</v>
      </c>
      <c r="W499" s="37" t="s">
        <v>3532</v>
      </c>
      <c r="X499" s="37" t="s">
        <v>3532</v>
      </c>
      <c r="Y499" s="37" t="s">
        <v>4082</v>
      </c>
    </row>
    <row r="500" spans="1:25" x14ac:dyDescent="0.3">
      <c r="A500" s="34">
        <v>26.6309</v>
      </c>
      <c r="B500" s="34">
        <v>26.430299999999999</v>
      </c>
      <c r="C500" s="34">
        <v>25.727599999999999</v>
      </c>
      <c r="D500" s="34">
        <v>26.1526</v>
      </c>
      <c r="E500" s="37">
        <v>27.0426</v>
      </c>
      <c r="F500" s="37">
        <v>27.274000000000001</v>
      </c>
      <c r="G500" s="37">
        <v>25.575800000000001</v>
      </c>
      <c r="H500" s="37">
        <v>27.186800000000002</v>
      </c>
      <c r="I500" s="37"/>
      <c r="J500" s="37">
        <v>8</v>
      </c>
      <c r="K500" s="37">
        <v>8</v>
      </c>
      <c r="L500" s="37">
        <v>8</v>
      </c>
      <c r="M500" s="37">
        <v>28.5</v>
      </c>
      <c r="N500" s="37">
        <v>28.5</v>
      </c>
      <c r="O500" s="37">
        <v>28.5</v>
      </c>
      <c r="P500" s="37">
        <v>50.381</v>
      </c>
      <c r="Q500" s="37">
        <v>0</v>
      </c>
      <c r="R500" s="37">
        <v>46.619</v>
      </c>
      <c r="S500" s="37">
        <v>852030000</v>
      </c>
      <c r="T500" s="37">
        <v>35</v>
      </c>
      <c r="U500" s="37">
        <v>0.27600799999999998</v>
      </c>
      <c r="V500" s="37">
        <v>0.53444899999999995</v>
      </c>
      <c r="W500" s="37" t="s">
        <v>243</v>
      </c>
      <c r="X500" s="37" t="s">
        <v>243</v>
      </c>
      <c r="Y500" s="37" t="s">
        <v>244</v>
      </c>
    </row>
    <row r="501" spans="1:25" x14ac:dyDescent="0.3">
      <c r="A501" s="34">
        <v>27.895099999999999</v>
      </c>
      <c r="B501" s="34">
        <v>27.5593</v>
      </c>
      <c r="C501" s="34">
        <v>26.649100000000001</v>
      </c>
      <c r="D501" s="34">
        <v>27.348800000000001</v>
      </c>
      <c r="E501" s="37">
        <v>27.6693</v>
      </c>
      <c r="F501" s="37">
        <v>28.402799999999999</v>
      </c>
      <c r="G501" s="37">
        <v>27.385200000000001</v>
      </c>
      <c r="H501" s="37">
        <v>28.117599999999999</v>
      </c>
      <c r="I501" s="37"/>
      <c r="J501" s="37">
        <v>11</v>
      </c>
      <c r="K501" s="37">
        <v>11</v>
      </c>
      <c r="L501" s="37">
        <v>11</v>
      </c>
      <c r="M501" s="37">
        <v>19.2</v>
      </c>
      <c r="N501" s="37">
        <v>19.2</v>
      </c>
      <c r="O501" s="37">
        <v>19.2</v>
      </c>
      <c r="P501" s="37">
        <v>100.56</v>
      </c>
      <c r="Q501" s="37">
        <v>0</v>
      </c>
      <c r="R501" s="37">
        <v>151.53</v>
      </c>
      <c r="S501" s="37">
        <v>1763900000</v>
      </c>
      <c r="T501" s="37">
        <v>53</v>
      </c>
      <c r="U501" s="37">
        <v>0.17771000000000001</v>
      </c>
      <c r="V501" s="37">
        <v>0.53061800000000003</v>
      </c>
      <c r="W501" s="37" t="s">
        <v>2943</v>
      </c>
      <c r="X501" s="37" t="s">
        <v>2943</v>
      </c>
      <c r="Y501" s="37" t="s">
        <v>4083</v>
      </c>
    </row>
    <row r="502" spans="1:25" x14ac:dyDescent="0.3">
      <c r="A502" s="34">
        <v>33.355200000000004</v>
      </c>
      <c r="B502" s="34">
        <v>33.453499999999998</v>
      </c>
      <c r="C502" s="34">
        <v>33.790799999999997</v>
      </c>
      <c r="D502" s="34">
        <v>33.202199999999998</v>
      </c>
      <c r="E502" s="37">
        <v>34.067799999999998</v>
      </c>
      <c r="F502" s="37">
        <v>33.772799999999997</v>
      </c>
      <c r="G502" s="37">
        <v>34.450600000000001</v>
      </c>
      <c r="H502" s="37">
        <v>33.610199999999999</v>
      </c>
      <c r="I502" s="37"/>
      <c r="J502" s="37">
        <v>43</v>
      </c>
      <c r="K502" s="37">
        <v>43</v>
      </c>
      <c r="L502" s="37">
        <v>43</v>
      </c>
      <c r="M502" s="37">
        <v>53</v>
      </c>
      <c r="N502" s="37">
        <v>53</v>
      </c>
      <c r="O502" s="37">
        <v>53</v>
      </c>
      <c r="P502" s="37">
        <v>113.42</v>
      </c>
      <c r="Q502" s="37">
        <v>0</v>
      </c>
      <c r="R502" s="37">
        <v>323.31</v>
      </c>
      <c r="S502" s="37">
        <v>111140000000</v>
      </c>
      <c r="T502" s="37">
        <v>469</v>
      </c>
      <c r="U502" s="37">
        <v>5.65429E-2</v>
      </c>
      <c r="V502" s="37">
        <v>0.52491100000000002</v>
      </c>
      <c r="W502" s="37" t="s">
        <v>1412</v>
      </c>
      <c r="X502" s="37" t="s">
        <v>1412</v>
      </c>
      <c r="Y502" s="37" t="s">
        <v>1413</v>
      </c>
    </row>
    <row r="503" spans="1:25" x14ac:dyDescent="0.3">
      <c r="A503" s="34">
        <v>28.106999999999999</v>
      </c>
      <c r="B503" s="34">
        <v>28.451000000000001</v>
      </c>
      <c r="C503" s="34">
        <v>28.149000000000001</v>
      </c>
      <c r="D503" s="34">
        <v>28.0883</v>
      </c>
      <c r="E503" s="37">
        <v>29.344200000000001</v>
      </c>
      <c r="F503" s="37">
        <v>28.6373</v>
      </c>
      <c r="G503" s="37">
        <v>28.065899999999999</v>
      </c>
      <c r="H503" s="37">
        <v>28.8432</v>
      </c>
      <c r="I503" s="37"/>
      <c r="J503" s="37">
        <v>5</v>
      </c>
      <c r="K503" s="37">
        <v>5</v>
      </c>
      <c r="L503" s="37">
        <v>5</v>
      </c>
      <c r="M503" s="37">
        <v>46.2</v>
      </c>
      <c r="N503" s="37">
        <v>46.2</v>
      </c>
      <c r="O503" s="37">
        <v>46.2</v>
      </c>
      <c r="P503" s="37">
        <v>17.265000000000001</v>
      </c>
      <c r="Q503" s="37">
        <v>0</v>
      </c>
      <c r="R503" s="37">
        <v>111.05</v>
      </c>
      <c r="S503" s="37">
        <v>3015500000</v>
      </c>
      <c r="T503" s="37">
        <v>49</v>
      </c>
      <c r="U503" s="37">
        <v>0.10830099999999999</v>
      </c>
      <c r="V503" s="37">
        <v>0.523837</v>
      </c>
      <c r="W503" s="37" t="s">
        <v>385</v>
      </c>
      <c r="X503" s="37" t="s">
        <v>385</v>
      </c>
      <c r="Y503" s="37" t="s">
        <v>91</v>
      </c>
    </row>
    <row r="504" spans="1:25" x14ac:dyDescent="0.3">
      <c r="A504" s="34">
        <v>28.997399999999999</v>
      </c>
      <c r="B504" s="34">
        <v>28.694400000000002</v>
      </c>
      <c r="C504" s="34">
        <v>28.178899999999999</v>
      </c>
      <c r="D504" s="34">
        <v>28.598400000000002</v>
      </c>
      <c r="E504" s="37">
        <v>29.240500000000001</v>
      </c>
      <c r="F504" s="37">
        <v>29.8736</v>
      </c>
      <c r="G504" s="37">
        <v>27.824000000000002</v>
      </c>
      <c r="H504" s="37">
        <v>29.616099999999999</v>
      </c>
      <c r="I504" s="37"/>
      <c r="J504" s="37">
        <v>15</v>
      </c>
      <c r="K504" s="37">
        <v>15</v>
      </c>
      <c r="L504" s="37">
        <v>15</v>
      </c>
      <c r="M504" s="37">
        <v>53.8</v>
      </c>
      <c r="N504" s="37">
        <v>53.8</v>
      </c>
      <c r="O504" s="37">
        <v>53.8</v>
      </c>
      <c r="P504" s="37">
        <v>34.860999999999997</v>
      </c>
      <c r="Q504" s="37">
        <v>0</v>
      </c>
      <c r="R504" s="37">
        <v>79.484999999999999</v>
      </c>
      <c r="S504" s="37">
        <v>4429600000</v>
      </c>
      <c r="T504" s="37">
        <v>77</v>
      </c>
      <c r="U504" s="37">
        <v>0.32590000000000002</v>
      </c>
      <c r="V504" s="37">
        <v>0.52128799999999997</v>
      </c>
      <c r="W504" s="37" t="s">
        <v>3027</v>
      </c>
      <c r="X504" s="37" t="s">
        <v>3027</v>
      </c>
      <c r="Y504" s="37" t="s">
        <v>4084</v>
      </c>
    </row>
    <row r="505" spans="1:25" x14ac:dyDescent="0.3">
      <c r="A505" s="34">
        <v>25.8431</v>
      </c>
      <c r="B505" s="34">
        <v>26.093499999999999</v>
      </c>
      <c r="C505" s="34">
        <v>26.023299999999999</v>
      </c>
      <c r="D505" s="34">
        <v>26.5474</v>
      </c>
      <c r="E505" s="37">
        <v>26.488499999999998</v>
      </c>
      <c r="F505" s="37">
        <v>25.848600000000001</v>
      </c>
      <c r="G505" s="37">
        <v>27.679400000000001</v>
      </c>
      <c r="H505" s="37">
        <v>26.5564</v>
      </c>
      <c r="I505" s="37"/>
      <c r="J505" s="37">
        <v>5</v>
      </c>
      <c r="K505" s="37">
        <v>5</v>
      </c>
      <c r="L505" s="37">
        <v>5</v>
      </c>
      <c r="M505" s="37">
        <v>30.7</v>
      </c>
      <c r="N505" s="37">
        <v>30.7</v>
      </c>
      <c r="O505" s="37">
        <v>30.7</v>
      </c>
      <c r="P505" s="37">
        <v>31.074999999999999</v>
      </c>
      <c r="Q505" s="37">
        <v>0</v>
      </c>
      <c r="R505" s="37">
        <v>105.79</v>
      </c>
      <c r="S505" s="37">
        <v>717930000</v>
      </c>
      <c r="T505" s="37">
        <v>19</v>
      </c>
      <c r="U505" s="37">
        <v>0.25342199999999998</v>
      </c>
      <c r="V505" s="37">
        <v>0.51639800000000002</v>
      </c>
      <c r="W505" s="37" t="s">
        <v>2866</v>
      </c>
      <c r="X505" s="37" t="s">
        <v>2866</v>
      </c>
      <c r="Y505" s="37" t="s">
        <v>3857</v>
      </c>
    </row>
    <row r="506" spans="1:25" x14ac:dyDescent="0.3">
      <c r="A506" s="34">
        <v>28.513100000000001</v>
      </c>
      <c r="B506" s="34">
        <v>28.7407</v>
      </c>
      <c r="C506" s="34">
        <v>28.994499999999999</v>
      </c>
      <c r="D506" s="34">
        <v>28.605499999999999</v>
      </c>
      <c r="E506" s="37">
        <v>29.371300000000002</v>
      </c>
      <c r="F506" s="37">
        <v>29.077300000000001</v>
      </c>
      <c r="G506" s="37">
        <v>29.677299999999999</v>
      </c>
      <c r="H506" s="37">
        <v>28.791399999999999</v>
      </c>
      <c r="I506" s="37"/>
      <c r="J506" s="37">
        <v>13</v>
      </c>
      <c r="K506" s="37">
        <v>13</v>
      </c>
      <c r="L506" s="37">
        <v>13</v>
      </c>
      <c r="M506" s="37">
        <v>36.4</v>
      </c>
      <c r="N506" s="37">
        <v>36.4</v>
      </c>
      <c r="O506" s="37">
        <v>36.4</v>
      </c>
      <c r="P506" s="37">
        <v>53.276000000000003</v>
      </c>
      <c r="Q506" s="37">
        <v>0</v>
      </c>
      <c r="R506" s="37">
        <v>97.225999999999999</v>
      </c>
      <c r="S506" s="37">
        <v>4091700000</v>
      </c>
      <c r="T506" s="37">
        <v>75</v>
      </c>
      <c r="U506" s="37">
        <v>5.5315400000000001E-2</v>
      </c>
      <c r="V506" s="37">
        <v>0.51588800000000001</v>
      </c>
      <c r="W506" s="37" t="s">
        <v>1468</v>
      </c>
      <c r="X506" s="37" t="s">
        <v>1468</v>
      </c>
      <c r="Y506" s="37" t="s">
        <v>1469</v>
      </c>
    </row>
    <row r="507" spans="1:25" x14ac:dyDescent="0.3">
      <c r="A507" s="34">
        <v>34.664999999999999</v>
      </c>
      <c r="B507" s="34">
        <v>34.9679</v>
      </c>
      <c r="C507" s="34">
        <v>33.931199999999997</v>
      </c>
      <c r="D507" s="34">
        <v>34.939100000000003</v>
      </c>
      <c r="E507" s="37">
        <v>35.162700000000001</v>
      </c>
      <c r="F507" s="37">
        <v>34.8752</v>
      </c>
      <c r="G507" s="37">
        <v>35.504899999999999</v>
      </c>
      <c r="H507" s="37">
        <v>35.017800000000001</v>
      </c>
      <c r="I507" s="37"/>
      <c r="J507" s="37">
        <v>33</v>
      </c>
      <c r="K507" s="37">
        <v>33</v>
      </c>
      <c r="L507" s="37">
        <v>33</v>
      </c>
      <c r="M507" s="37">
        <v>92</v>
      </c>
      <c r="N507" s="37">
        <v>92</v>
      </c>
      <c r="O507" s="37">
        <v>92</v>
      </c>
      <c r="P507" s="37">
        <v>39.350999999999999</v>
      </c>
      <c r="Q507" s="37">
        <v>0</v>
      </c>
      <c r="R507" s="37">
        <v>323.31</v>
      </c>
      <c r="S507" s="37">
        <v>253790000000</v>
      </c>
      <c r="T507" s="37">
        <v>470</v>
      </c>
      <c r="U507" s="37">
        <v>0.112258</v>
      </c>
      <c r="V507" s="37">
        <v>0.51436400000000004</v>
      </c>
      <c r="W507" s="37" t="s">
        <v>1114</v>
      </c>
      <c r="X507" s="37" t="s">
        <v>1114</v>
      </c>
      <c r="Y507" s="37" t="s">
        <v>1115</v>
      </c>
    </row>
    <row r="508" spans="1:25" x14ac:dyDescent="0.3">
      <c r="A508" s="34">
        <v>28.0733</v>
      </c>
      <c r="B508" s="34">
        <v>28.425000000000001</v>
      </c>
      <c r="C508" s="34">
        <v>27.741499999999998</v>
      </c>
      <c r="D508" s="34">
        <v>28.366599999999998</v>
      </c>
      <c r="E508" s="37">
        <v>28.692599999999999</v>
      </c>
      <c r="F508" s="37">
        <v>28.3704</v>
      </c>
      <c r="G508" s="37">
        <v>29.1037</v>
      </c>
      <c r="H508" s="37">
        <v>28.495100000000001</v>
      </c>
      <c r="I508" s="37"/>
      <c r="J508" s="37">
        <v>14</v>
      </c>
      <c r="K508" s="37">
        <v>14</v>
      </c>
      <c r="L508" s="37">
        <v>14</v>
      </c>
      <c r="M508" s="37">
        <v>34.299999999999997</v>
      </c>
      <c r="N508" s="37">
        <v>34.299999999999997</v>
      </c>
      <c r="O508" s="37">
        <v>34.299999999999997</v>
      </c>
      <c r="P508" s="37">
        <v>59.322000000000003</v>
      </c>
      <c r="Q508" s="37">
        <v>0</v>
      </c>
      <c r="R508" s="37">
        <v>144.41</v>
      </c>
      <c r="S508" s="37">
        <v>2771200000</v>
      </c>
      <c r="T508" s="37">
        <v>81</v>
      </c>
      <c r="U508" s="37">
        <v>6.1930399999999997E-2</v>
      </c>
      <c r="V508" s="37">
        <v>0.51387000000000005</v>
      </c>
      <c r="W508" s="37" t="s">
        <v>2942</v>
      </c>
      <c r="X508" s="37" t="s">
        <v>2942</v>
      </c>
      <c r="Y508" s="37" t="s">
        <v>4085</v>
      </c>
    </row>
    <row r="509" spans="1:25" x14ac:dyDescent="0.3">
      <c r="A509" s="34">
        <v>31.631799999999998</v>
      </c>
      <c r="B509" s="34">
        <v>31.325299999999999</v>
      </c>
      <c r="C509" s="34">
        <v>30.581099999999999</v>
      </c>
      <c r="D509" s="34">
        <v>31.1691</v>
      </c>
      <c r="E509" s="37">
        <v>31.940999999999999</v>
      </c>
      <c r="F509" s="37">
        <v>32.061399999999999</v>
      </c>
      <c r="G509" s="37">
        <v>30.4419</v>
      </c>
      <c r="H509" s="37">
        <v>32.3063</v>
      </c>
      <c r="I509" s="37"/>
      <c r="J509" s="37">
        <v>26</v>
      </c>
      <c r="K509" s="37">
        <v>26</v>
      </c>
      <c r="L509" s="37">
        <v>26</v>
      </c>
      <c r="M509" s="37">
        <v>79.400000000000006</v>
      </c>
      <c r="N509" s="37">
        <v>79.400000000000006</v>
      </c>
      <c r="O509" s="37">
        <v>79.400000000000006</v>
      </c>
      <c r="P509" s="37">
        <v>52.737000000000002</v>
      </c>
      <c r="Q509" s="37">
        <v>0</v>
      </c>
      <c r="R509" s="37">
        <v>323.31</v>
      </c>
      <c r="S509" s="37">
        <v>26094000000</v>
      </c>
      <c r="T509" s="37">
        <v>212</v>
      </c>
      <c r="U509" s="37">
        <v>0.32472200000000001</v>
      </c>
      <c r="V509" s="37">
        <v>0.51084499999999999</v>
      </c>
      <c r="W509" s="37" t="s">
        <v>1347</v>
      </c>
      <c r="X509" s="37" t="s">
        <v>1347</v>
      </c>
      <c r="Y509" s="37" t="s">
        <v>833</v>
      </c>
    </row>
    <row r="510" spans="1:25" x14ac:dyDescent="0.3">
      <c r="A510" s="34">
        <v>26.479299999999999</v>
      </c>
      <c r="B510" s="34">
        <v>25.991099999999999</v>
      </c>
      <c r="C510" s="34" t="s">
        <v>41</v>
      </c>
      <c r="D510" s="34">
        <v>25.646799999999999</v>
      </c>
      <c r="E510" s="37">
        <v>25.6859</v>
      </c>
      <c r="F510" s="37">
        <v>26.376999999999999</v>
      </c>
      <c r="G510" s="37" t="s">
        <v>41</v>
      </c>
      <c r="H510" s="37">
        <v>27.586600000000001</v>
      </c>
      <c r="I510" s="37"/>
      <c r="J510" s="37">
        <v>11</v>
      </c>
      <c r="K510" s="37">
        <v>11</v>
      </c>
      <c r="L510" s="37">
        <v>11</v>
      </c>
      <c r="M510" s="37">
        <v>20</v>
      </c>
      <c r="N510" s="37">
        <v>20</v>
      </c>
      <c r="O510" s="37">
        <v>20</v>
      </c>
      <c r="P510" s="37">
        <v>105.47</v>
      </c>
      <c r="Q510" s="37">
        <v>0</v>
      </c>
      <c r="R510" s="37">
        <v>78.144999999999996</v>
      </c>
      <c r="S510" s="37">
        <v>585970000</v>
      </c>
      <c r="T510" s="37">
        <v>24</v>
      </c>
      <c r="U510" s="37">
        <v>0.44653700000000002</v>
      </c>
      <c r="V510" s="37">
        <v>0.51078199999999996</v>
      </c>
      <c r="W510" s="37" t="s">
        <v>1193</v>
      </c>
      <c r="X510" s="37" t="s">
        <v>1193</v>
      </c>
      <c r="Y510" s="37" t="s">
        <v>1194</v>
      </c>
    </row>
    <row r="511" spans="1:25" x14ac:dyDescent="0.3">
      <c r="A511" s="34">
        <v>27.581499999999998</v>
      </c>
      <c r="B511" s="34">
        <v>27.3279</v>
      </c>
      <c r="C511" s="34">
        <v>27.1295</v>
      </c>
      <c r="D511" s="34">
        <v>27.654699999999998</v>
      </c>
      <c r="E511" s="37">
        <v>27.471</v>
      </c>
      <c r="F511" s="37">
        <v>28.485600000000002</v>
      </c>
      <c r="G511" s="37">
        <v>27.393899999999999</v>
      </c>
      <c r="H511" s="37">
        <v>28.385400000000001</v>
      </c>
      <c r="I511" s="37"/>
      <c r="J511" s="37">
        <v>8</v>
      </c>
      <c r="K511" s="37">
        <v>8</v>
      </c>
      <c r="L511" s="37">
        <v>8</v>
      </c>
      <c r="M511" s="37">
        <v>35.200000000000003</v>
      </c>
      <c r="N511" s="37">
        <v>35.200000000000003</v>
      </c>
      <c r="O511" s="37">
        <v>35.200000000000003</v>
      </c>
      <c r="P511" s="37">
        <v>38.156999999999996</v>
      </c>
      <c r="Q511" s="37">
        <v>0</v>
      </c>
      <c r="R511" s="37">
        <v>85.864000000000004</v>
      </c>
      <c r="S511" s="37">
        <v>1741400000</v>
      </c>
      <c r="T511" s="37">
        <v>39</v>
      </c>
      <c r="U511" s="37">
        <v>0.155806</v>
      </c>
      <c r="V511" s="37">
        <v>0.51055200000000001</v>
      </c>
      <c r="W511" s="37" t="s">
        <v>3704</v>
      </c>
      <c r="X511" s="37" t="s">
        <v>3704</v>
      </c>
      <c r="Y511" s="37" t="s">
        <v>4086</v>
      </c>
    </row>
    <row r="512" spans="1:25" x14ac:dyDescent="0.3">
      <c r="A512" s="34">
        <v>31.677399999999999</v>
      </c>
      <c r="B512" s="34">
        <v>31.7226</v>
      </c>
      <c r="C512" s="34">
        <v>30.842400000000001</v>
      </c>
      <c r="D512" s="34">
        <v>31.4786</v>
      </c>
      <c r="E512" s="37">
        <v>32.241799999999998</v>
      </c>
      <c r="F512" s="37">
        <v>31.7818</v>
      </c>
      <c r="G512" s="37">
        <v>31.830100000000002</v>
      </c>
      <c r="H512" s="37">
        <v>31.903199999999998</v>
      </c>
      <c r="I512" s="37"/>
      <c r="J512" s="37">
        <v>23</v>
      </c>
      <c r="K512" s="37">
        <v>23</v>
      </c>
      <c r="L512" s="37">
        <v>23</v>
      </c>
      <c r="M512" s="37">
        <v>64.099999999999994</v>
      </c>
      <c r="N512" s="37">
        <v>64.099999999999994</v>
      </c>
      <c r="O512" s="37">
        <v>64.099999999999994</v>
      </c>
      <c r="P512" s="37">
        <v>56.27</v>
      </c>
      <c r="Q512" s="37">
        <v>0</v>
      </c>
      <c r="R512" s="37">
        <v>323.31</v>
      </c>
      <c r="S512" s="37">
        <v>27404000000</v>
      </c>
      <c r="T512" s="37">
        <v>197</v>
      </c>
      <c r="U512" s="37">
        <v>6.7078299999999993E-2</v>
      </c>
      <c r="V512" s="37">
        <v>0.50895500000000005</v>
      </c>
      <c r="W512" s="37" t="s">
        <v>607</v>
      </c>
      <c r="X512" s="37" t="s">
        <v>607</v>
      </c>
      <c r="Y512" s="37" t="s">
        <v>608</v>
      </c>
    </row>
    <row r="513" spans="1:25" x14ac:dyDescent="0.3">
      <c r="A513" s="34">
        <v>25.654900000000001</v>
      </c>
      <c r="B513" s="34" t="s">
        <v>41</v>
      </c>
      <c r="C513" s="34" t="s">
        <v>41</v>
      </c>
      <c r="D513" s="34" t="s">
        <v>41</v>
      </c>
      <c r="E513" s="37">
        <v>26.290400000000002</v>
      </c>
      <c r="F513" s="37">
        <v>26.469799999999999</v>
      </c>
      <c r="G513" s="37">
        <v>26.183900000000001</v>
      </c>
      <c r="H513" s="37">
        <v>25.705200000000001</v>
      </c>
      <c r="I513" s="37"/>
      <c r="J513" s="37">
        <v>5</v>
      </c>
      <c r="K513" s="37">
        <v>5</v>
      </c>
      <c r="L513" s="37">
        <v>5</v>
      </c>
      <c r="M513" s="37">
        <v>26.7</v>
      </c>
      <c r="N513" s="37">
        <v>26.7</v>
      </c>
      <c r="O513" s="37">
        <v>26.7</v>
      </c>
      <c r="P513" s="37">
        <v>41.078000000000003</v>
      </c>
      <c r="Q513" s="37">
        <v>0</v>
      </c>
      <c r="R513" s="37">
        <v>48.033000000000001</v>
      </c>
      <c r="S513" s="37">
        <v>417230000</v>
      </c>
      <c r="T513" s="37">
        <v>13</v>
      </c>
      <c r="U513" s="37">
        <v>1</v>
      </c>
      <c r="V513" s="37">
        <v>0.50741899999999995</v>
      </c>
      <c r="W513" s="37" t="s">
        <v>3792</v>
      </c>
      <c r="X513" s="37" t="s">
        <v>3792</v>
      </c>
      <c r="Y513" s="37" t="s">
        <v>4087</v>
      </c>
    </row>
    <row r="514" spans="1:25" x14ac:dyDescent="0.3">
      <c r="A514" s="34">
        <v>27.97</v>
      </c>
      <c r="B514" s="34">
        <v>27.638100000000001</v>
      </c>
      <c r="C514" s="34">
        <v>26.1967</v>
      </c>
      <c r="D514" s="34">
        <v>27.088699999999999</v>
      </c>
      <c r="E514" s="37">
        <v>27.767199999999999</v>
      </c>
      <c r="F514" s="37">
        <v>27.654199999999999</v>
      </c>
      <c r="G514" s="37">
        <v>26.9801</v>
      </c>
      <c r="H514" s="37">
        <v>28.511099999999999</v>
      </c>
      <c r="I514" s="37"/>
      <c r="J514" s="37">
        <v>9</v>
      </c>
      <c r="K514" s="37">
        <v>9</v>
      </c>
      <c r="L514" s="37">
        <v>9</v>
      </c>
      <c r="M514" s="37">
        <v>22.3</v>
      </c>
      <c r="N514" s="37">
        <v>22.3</v>
      </c>
      <c r="O514" s="37">
        <v>22.3</v>
      </c>
      <c r="P514" s="37">
        <v>59.140999999999998</v>
      </c>
      <c r="Q514" s="37">
        <v>0</v>
      </c>
      <c r="R514" s="37">
        <v>84.105000000000004</v>
      </c>
      <c r="S514" s="37">
        <v>1646400000</v>
      </c>
      <c r="T514" s="37">
        <v>41</v>
      </c>
      <c r="U514" s="37">
        <v>0.35026600000000002</v>
      </c>
      <c r="V514" s="37">
        <v>0.50480199999999997</v>
      </c>
      <c r="W514" s="37" t="s">
        <v>3065</v>
      </c>
      <c r="X514" s="37" t="s">
        <v>3065</v>
      </c>
      <c r="Y514" s="37" t="s">
        <v>4088</v>
      </c>
    </row>
    <row r="515" spans="1:25" x14ac:dyDescent="0.3">
      <c r="A515" s="34">
        <v>32.967700000000001</v>
      </c>
      <c r="B515" s="34">
        <v>32.984999999999999</v>
      </c>
      <c r="C515" s="34">
        <v>31.819500000000001</v>
      </c>
      <c r="D515" s="34">
        <v>32.816899999999997</v>
      </c>
      <c r="E515" s="37">
        <v>33.194499999999998</v>
      </c>
      <c r="F515" s="37">
        <v>32.933199999999999</v>
      </c>
      <c r="G515" s="37">
        <v>33.2986</v>
      </c>
      <c r="H515" s="37">
        <v>33.159500000000001</v>
      </c>
      <c r="I515" s="37"/>
      <c r="J515" s="37">
        <v>31</v>
      </c>
      <c r="K515" s="37">
        <v>31</v>
      </c>
      <c r="L515" s="37">
        <v>31</v>
      </c>
      <c r="M515" s="37">
        <v>86.2</v>
      </c>
      <c r="N515" s="37">
        <v>86.2</v>
      </c>
      <c r="O515" s="37">
        <v>86.2</v>
      </c>
      <c r="P515" s="37">
        <v>46.314</v>
      </c>
      <c r="Q515" s="37">
        <v>0</v>
      </c>
      <c r="R515" s="37">
        <v>323.31</v>
      </c>
      <c r="S515" s="37">
        <v>63982000000</v>
      </c>
      <c r="T515" s="37">
        <v>316</v>
      </c>
      <c r="U515" s="37">
        <v>0.134796</v>
      </c>
      <c r="V515" s="37">
        <v>0.49916500000000003</v>
      </c>
      <c r="W515" s="37" t="s">
        <v>1392</v>
      </c>
      <c r="X515" s="37" t="s">
        <v>1392</v>
      </c>
      <c r="Y515" s="37" t="s">
        <v>1393</v>
      </c>
    </row>
    <row r="516" spans="1:25" x14ac:dyDescent="0.3">
      <c r="A516" s="34">
        <v>24.115300000000001</v>
      </c>
      <c r="B516" s="34">
        <v>23.561299999999999</v>
      </c>
      <c r="C516" s="34">
        <v>23.5593</v>
      </c>
      <c r="D516" s="34">
        <v>23.645399999999999</v>
      </c>
      <c r="E516" s="37">
        <v>23.631599999999999</v>
      </c>
      <c r="F516" s="37">
        <v>24.663900000000002</v>
      </c>
      <c r="G516" s="37" t="s">
        <v>41</v>
      </c>
      <c r="H516" s="37">
        <v>24.362300000000001</v>
      </c>
      <c r="I516" s="37"/>
      <c r="J516" s="37">
        <v>5</v>
      </c>
      <c r="K516" s="37">
        <v>5</v>
      </c>
      <c r="L516" s="37">
        <v>5</v>
      </c>
      <c r="M516" s="37">
        <v>9.3000000000000007</v>
      </c>
      <c r="N516" s="37">
        <v>9.3000000000000007</v>
      </c>
      <c r="O516" s="37">
        <v>9.3000000000000007</v>
      </c>
      <c r="P516" s="37">
        <v>120.43</v>
      </c>
      <c r="Q516" s="37">
        <v>0</v>
      </c>
      <c r="R516" s="37">
        <v>31.178999999999998</v>
      </c>
      <c r="S516" s="37">
        <v>114270000</v>
      </c>
      <c r="T516" s="37">
        <v>17</v>
      </c>
      <c r="U516" s="37">
        <v>0.158248</v>
      </c>
      <c r="V516" s="37">
        <v>0.49895099999999998</v>
      </c>
      <c r="W516" s="37" t="s">
        <v>3401</v>
      </c>
      <c r="X516" s="37" t="s">
        <v>3401</v>
      </c>
      <c r="Y516" s="37" t="s">
        <v>4089</v>
      </c>
    </row>
    <row r="517" spans="1:25" x14ac:dyDescent="0.3">
      <c r="A517" s="34">
        <v>28.2637</v>
      </c>
      <c r="B517" s="34">
        <v>27.854500000000002</v>
      </c>
      <c r="C517" s="34">
        <v>28.472200000000001</v>
      </c>
      <c r="D517" s="34">
        <v>27.823699999999999</v>
      </c>
      <c r="E517" s="37">
        <v>28.522500000000001</v>
      </c>
      <c r="F517" s="37">
        <v>29.100300000000001</v>
      </c>
      <c r="G517" s="37">
        <v>27.8079</v>
      </c>
      <c r="H517" s="37">
        <v>28.9711</v>
      </c>
      <c r="I517" s="37"/>
      <c r="J517" s="37">
        <v>10</v>
      </c>
      <c r="K517" s="37">
        <v>10</v>
      </c>
      <c r="L517" s="37">
        <v>10</v>
      </c>
      <c r="M517" s="37">
        <v>49.6</v>
      </c>
      <c r="N517" s="37">
        <v>49.6</v>
      </c>
      <c r="O517" s="37">
        <v>49.6</v>
      </c>
      <c r="P517" s="37">
        <v>29.689</v>
      </c>
      <c r="Q517" s="37">
        <v>0</v>
      </c>
      <c r="R517" s="37">
        <v>70.981999999999999</v>
      </c>
      <c r="S517" s="37">
        <v>2947800000</v>
      </c>
      <c r="T517" s="37">
        <v>56</v>
      </c>
      <c r="U517" s="37">
        <v>0.18520500000000001</v>
      </c>
      <c r="V517" s="37">
        <v>0.49690800000000002</v>
      </c>
      <c r="W517" s="37" t="s">
        <v>1133</v>
      </c>
      <c r="X517" s="37" t="s">
        <v>1133</v>
      </c>
      <c r="Y517" s="37" t="s">
        <v>1134</v>
      </c>
    </row>
    <row r="518" spans="1:25" x14ac:dyDescent="0.3">
      <c r="A518" s="34">
        <v>30.173300000000001</v>
      </c>
      <c r="B518" s="34">
        <v>29.514099999999999</v>
      </c>
      <c r="C518" s="34">
        <v>29.345700000000001</v>
      </c>
      <c r="D518" s="34">
        <v>29.712599999999998</v>
      </c>
      <c r="E518" s="37">
        <v>30.625399999999999</v>
      </c>
      <c r="F518" s="37">
        <v>30.336099999999998</v>
      </c>
      <c r="G518" s="37">
        <v>28.714700000000001</v>
      </c>
      <c r="H518" s="37">
        <v>31.050999999999998</v>
      </c>
      <c r="I518" s="37"/>
      <c r="J518" s="37">
        <v>17</v>
      </c>
      <c r="K518" s="37">
        <v>17</v>
      </c>
      <c r="L518" s="37">
        <v>17</v>
      </c>
      <c r="M518" s="37">
        <v>8.9</v>
      </c>
      <c r="N518" s="37">
        <v>8.9</v>
      </c>
      <c r="O518" s="37">
        <v>8.9</v>
      </c>
      <c r="P518" s="37">
        <v>229.5</v>
      </c>
      <c r="Q518" s="37">
        <v>0</v>
      </c>
      <c r="R518" s="37">
        <v>231</v>
      </c>
      <c r="S518" s="37">
        <v>9226900000</v>
      </c>
      <c r="T518" s="37">
        <v>123</v>
      </c>
      <c r="U518" s="37">
        <v>0.39513999999999999</v>
      </c>
      <c r="V518" s="37">
        <v>0.49538399999999999</v>
      </c>
      <c r="W518" s="37" t="s">
        <v>3151</v>
      </c>
      <c r="X518" s="37" t="s">
        <v>3151</v>
      </c>
      <c r="Y518" s="37" t="s">
        <v>4090</v>
      </c>
    </row>
    <row r="519" spans="1:25" x14ac:dyDescent="0.3">
      <c r="A519" s="34">
        <v>30.1797</v>
      </c>
      <c r="B519" s="34">
        <v>30.391999999999999</v>
      </c>
      <c r="C519" s="34">
        <v>30.6508</v>
      </c>
      <c r="D519" s="34">
        <v>30.2331</v>
      </c>
      <c r="E519" s="37">
        <v>30.956399999999999</v>
      </c>
      <c r="F519" s="37">
        <v>30.552199999999999</v>
      </c>
      <c r="G519" s="37">
        <v>31.532900000000001</v>
      </c>
      <c r="H519" s="37">
        <v>30.393000000000001</v>
      </c>
      <c r="I519" s="37"/>
      <c r="J519" s="37">
        <v>12</v>
      </c>
      <c r="K519" s="37">
        <v>12</v>
      </c>
      <c r="L519" s="37">
        <v>12</v>
      </c>
      <c r="M519" s="37">
        <v>33.4</v>
      </c>
      <c r="N519" s="37">
        <v>33.4</v>
      </c>
      <c r="O519" s="37">
        <v>33.4</v>
      </c>
      <c r="P519" s="37">
        <v>49.082000000000001</v>
      </c>
      <c r="Q519" s="37">
        <v>0</v>
      </c>
      <c r="R519" s="37">
        <v>144.26</v>
      </c>
      <c r="S519" s="37">
        <v>12779000000</v>
      </c>
      <c r="T519" s="37">
        <v>92</v>
      </c>
      <c r="U519" s="37">
        <v>0.122375</v>
      </c>
      <c r="V519" s="37">
        <v>0.49473600000000001</v>
      </c>
      <c r="W519" s="37" t="s">
        <v>321</v>
      </c>
      <c r="X519" s="37" t="s">
        <v>321</v>
      </c>
      <c r="Y519" s="37" t="s">
        <v>322</v>
      </c>
    </row>
    <row r="520" spans="1:25" x14ac:dyDescent="0.3">
      <c r="A520" s="34">
        <v>28.098500000000001</v>
      </c>
      <c r="B520" s="34">
        <v>27.869700000000002</v>
      </c>
      <c r="C520" s="34">
        <v>26.788799999999998</v>
      </c>
      <c r="D520" s="34">
        <v>27.4148</v>
      </c>
      <c r="E520" s="37">
        <v>28.3292</v>
      </c>
      <c r="F520" s="37">
        <v>27.992799999999999</v>
      </c>
      <c r="G520" s="37">
        <v>27.083100000000002</v>
      </c>
      <c r="H520" s="37">
        <v>28.7425</v>
      </c>
      <c r="I520" s="37"/>
      <c r="J520" s="37">
        <v>14</v>
      </c>
      <c r="K520" s="37">
        <v>14</v>
      </c>
      <c r="L520" s="37">
        <v>14</v>
      </c>
      <c r="M520" s="37">
        <v>66.400000000000006</v>
      </c>
      <c r="N520" s="37">
        <v>66.400000000000006</v>
      </c>
      <c r="O520" s="37">
        <v>66.400000000000006</v>
      </c>
      <c r="P520" s="37">
        <v>29.231000000000002</v>
      </c>
      <c r="Q520" s="37">
        <v>0</v>
      </c>
      <c r="R520" s="37">
        <v>145.71</v>
      </c>
      <c r="S520" s="37">
        <v>2015800000</v>
      </c>
      <c r="T520" s="37">
        <v>67</v>
      </c>
      <c r="U520" s="37">
        <v>0.32030799999999998</v>
      </c>
      <c r="V520" s="37">
        <v>0.49396699999999999</v>
      </c>
      <c r="W520" s="37" t="s">
        <v>371</v>
      </c>
      <c r="X520" s="37" t="s">
        <v>371</v>
      </c>
      <c r="Y520" s="37" t="s">
        <v>372</v>
      </c>
    </row>
    <row r="521" spans="1:25" x14ac:dyDescent="0.3">
      <c r="A521" s="34">
        <v>30.9999</v>
      </c>
      <c r="B521" s="34">
        <v>30.800699999999999</v>
      </c>
      <c r="C521" s="34">
        <v>30.381399999999999</v>
      </c>
      <c r="D521" s="34">
        <v>30.392499999999998</v>
      </c>
      <c r="E521" s="37">
        <v>31.444199999999999</v>
      </c>
      <c r="F521" s="37">
        <v>31.716899999999999</v>
      </c>
      <c r="G521" s="37">
        <v>29.826899999999998</v>
      </c>
      <c r="H521" s="37">
        <v>31.561299999999999</v>
      </c>
      <c r="I521" s="37"/>
      <c r="J521" s="37">
        <v>15</v>
      </c>
      <c r="K521" s="37">
        <v>15</v>
      </c>
      <c r="L521" s="37">
        <v>15</v>
      </c>
      <c r="M521" s="37">
        <v>43.9</v>
      </c>
      <c r="N521" s="37">
        <v>43.9</v>
      </c>
      <c r="O521" s="37">
        <v>43.9</v>
      </c>
      <c r="P521" s="37">
        <v>35.677</v>
      </c>
      <c r="Q521" s="37">
        <v>0</v>
      </c>
      <c r="R521" s="37">
        <v>113.91</v>
      </c>
      <c r="S521" s="37">
        <v>17762000000</v>
      </c>
      <c r="T521" s="37">
        <v>126</v>
      </c>
      <c r="U521" s="37">
        <v>0.330592</v>
      </c>
      <c r="V521" s="37">
        <v>0.49366100000000002</v>
      </c>
      <c r="W521" s="37" t="s">
        <v>1227</v>
      </c>
      <c r="X521" s="37" t="s">
        <v>1227</v>
      </c>
      <c r="Y521" s="37" t="s">
        <v>1228</v>
      </c>
    </row>
    <row r="522" spans="1:25" x14ac:dyDescent="0.3">
      <c r="A522" s="34">
        <v>25.718399999999999</v>
      </c>
      <c r="B522" s="34">
        <v>25.719100000000001</v>
      </c>
      <c r="C522" s="34">
        <v>26.293500000000002</v>
      </c>
      <c r="D522" s="34">
        <v>25.4818</v>
      </c>
      <c r="E522" s="37">
        <v>26.947900000000001</v>
      </c>
      <c r="F522" s="37">
        <v>25.5364</v>
      </c>
      <c r="G522" s="37">
        <v>26.891999999999999</v>
      </c>
      <c r="H522" s="37">
        <v>25.809100000000001</v>
      </c>
      <c r="I522" s="37"/>
      <c r="J522" s="37">
        <v>3</v>
      </c>
      <c r="K522" s="37">
        <v>3</v>
      </c>
      <c r="L522" s="37">
        <v>3</v>
      </c>
      <c r="M522" s="37">
        <v>57.9</v>
      </c>
      <c r="N522" s="37">
        <v>57.9</v>
      </c>
      <c r="O522" s="37">
        <v>57.9</v>
      </c>
      <c r="P522" s="37">
        <v>8.6570999999999998</v>
      </c>
      <c r="Q522" s="37">
        <v>0</v>
      </c>
      <c r="R522" s="37">
        <v>26.846</v>
      </c>
      <c r="S522" s="37">
        <v>536520000</v>
      </c>
      <c r="T522" s="37">
        <v>8</v>
      </c>
      <c r="U522" s="37">
        <v>0.26730799999999999</v>
      </c>
      <c r="V522" s="37">
        <v>0.49315599999999998</v>
      </c>
      <c r="W522" s="37" t="s">
        <v>3175</v>
      </c>
      <c r="X522" s="37" t="s">
        <v>3175</v>
      </c>
      <c r="Y522" s="37" t="s">
        <v>4091</v>
      </c>
    </row>
    <row r="523" spans="1:25" x14ac:dyDescent="0.3">
      <c r="A523" s="34">
        <v>20.552299999999999</v>
      </c>
      <c r="B523" s="34">
        <v>20.746700000000001</v>
      </c>
      <c r="C523" s="34" t="s">
        <v>41</v>
      </c>
      <c r="D523" s="34">
        <v>20.8583</v>
      </c>
      <c r="E523" s="37" t="s">
        <v>41</v>
      </c>
      <c r="F523" s="37">
        <v>20.507899999999999</v>
      </c>
      <c r="G523" s="37">
        <v>20.538</v>
      </c>
      <c r="H523" s="37">
        <v>22.567900000000002</v>
      </c>
      <c r="I523" s="37"/>
      <c r="J523" s="37">
        <v>2</v>
      </c>
      <c r="K523" s="37">
        <v>2</v>
      </c>
      <c r="L523" s="37">
        <v>2</v>
      </c>
      <c r="M523" s="37">
        <v>4.9000000000000004</v>
      </c>
      <c r="N523" s="37">
        <v>4.9000000000000004</v>
      </c>
      <c r="O523" s="37">
        <v>4.9000000000000004</v>
      </c>
      <c r="P523" s="37">
        <v>92.665999999999997</v>
      </c>
      <c r="Q523" s="37">
        <v>0</v>
      </c>
      <c r="R523" s="37">
        <v>9.7713999999999999</v>
      </c>
      <c r="S523" s="37">
        <v>15621000</v>
      </c>
      <c r="T523" s="37">
        <v>7</v>
      </c>
      <c r="U523" s="37">
        <v>0.51907099999999995</v>
      </c>
      <c r="V523" s="37">
        <v>0.48546899999999998</v>
      </c>
      <c r="W523" s="37" t="s">
        <v>3240</v>
      </c>
      <c r="X523" s="37" t="s">
        <v>3240</v>
      </c>
      <c r="Y523" s="37" t="s">
        <v>4092</v>
      </c>
    </row>
    <row r="524" spans="1:25" x14ac:dyDescent="0.3">
      <c r="A524" s="34">
        <v>31.258700000000001</v>
      </c>
      <c r="B524" s="34">
        <v>31.159600000000001</v>
      </c>
      <c r="C524" s="34">
        <v>29.909600000000001</v>
      </c>
      <c r="D524" s="34">
        <v>30.615400000000001</v>
      </c>
      <c r="E524" s="37">
        <v>31.369</v>
      </c>
      <c r="F524" s="37">
        <v>31.463799999999999</v>
      </c>
      <c r="G524" s="37">
        <v>30.684000000000001</v>
      </c>
      <c r="H524" s="37">
        <v>31.349299999999999</v>
      </c>
      <c r="I524" s="37"/>
      <c r="J524" s="37">
        <v>23</v>
      </c>
      <c r="K524" s="37">
        <v>23</v>
      </c>
      <c r="L524" s="37">
        <v>23</v>
      </c>
      <c r="M524" s="37">
        <v>63.6</v>
      </c>
      <c r="N524" s="37">
        <v>63.6</v>
      </c>
      <c r="O524" s="37">
        <v>63.6</v>
      </c>
      <c r="P524" s="37">
        <v>51.418999999999997</v>
      </c>
      <c r="Q524" s="37">
        <v>0</v>
      </c>
      <c r="R524" s="37">
        <v>323.31</v>
      </c>
      <c r="S524" s="37">
        <v>17969000000</v>
      </c>
      <c r="T524" s="37">
        <v>188</v>
      </c>
      <c r="U524" s="37">
        <v>0.22758999999999999</v>
      </c>
      <c r="V524" s="37">
        <v>0.48074800000000001</v>
      </c>
      <c r="W524" s="37" t="s">
        <v>164</v>
      </c>
      <c r="X524" s="37" t="s">
        <v>164</v>
      </c>
      <c r="Y524" s="37" t="s">
        <v>165</v>
      </c>
    </row>
    <row r="525" spans="1:25" x14ac:dyDescent="0.3">
      <c r="A525" s="34">
        <v>24.285299999999999</v>
      </c>
      <c r="B525" s="34">
        <v>23.339200000000002</v>
      </c>
      <c r="C525" s="34">
        <v>23.524000000000001</v>
      </c>
      <c r="D525" s="34" t="s">
        <v>41</v>
      </c>
      <c r="E525" s="37" t="s">
        <v>41</v>
      </c>
      <c r="F525" s="37">
        <v>24.3202</v>
      </c>
      <c r="G525" s="37" t="s">
        <v>41</v>
      </c>
      <c r="H525" s="37">
        <v>24.0701</v>
      </c>
      <c r="I525" s="37"/>
      <c r="J525" s="37">
        <v>2</v>
      </c>
      <c r="K525" s="37">
        <v>2</v>
      </c>
      <c r="L525" s="37">
        <v>2</v>
      </c>
      <c r="M525" s="37">
        <v>3.7</v>
      </c>
      <c r="N525" s="37">
        <v>3.7</v>
      </c>
      <c r="O525" s="37">
        <v>3.7</v>
      </c>
      <c r="P525" s="37">
        <v>90.582999999999998</v>
      </c>
      <c r="Q525" s="37">
        <v>0</v>
      </c>
      <c r="R525" s="37">
        <v>9.5874000000000006</v>
      </c>
      <c r="S525" s="37">
        <v>87011000</v>
      </c>
      <c r="T525" s="37">
        <v>10</v>
      </c>
      <c r="U525" s="37">
        <v>0.30203000000000002</v>
      </c>
      <c r="V525" s="37">
        <v>0.47899599999999998</v>
      </c>
      <c r="W525" s="37" t="s">
        <v>2818</v>
      </c>
      <c r="X525" s="37" t="s">
        <v>2818</v>
      </c>
      <c r="Y525" s="37" t="s">
        <v>4093</v>
      </c>
    </row>
    <row r="526" spans="1:25" x14ac:dyDescent="0.3">
      <c r="A526" s="34">
        <v>26.505500000000001</v>
      </c>
      <c r="B526" s="34">
        <v>25.896000000000001</v>
      </c>
      <c r="C526" s="34">
        <v>25.302</v>
      </c>
      <c r="D526" s="34">
        <v>26.082100000000001</v>
      </c>
      <c r="E526" s="37">
        <v>26.270499999999998</v>
      </c>
      <c r="F526" s="37">
        <v>27.824400000000001</v>
      </c>
      <c r="G526" s="37">
        <v>25.032499999999999</v>
      </c>
      <c r="H526" s="37">
        <v>26.5733</v>
      </c>
      <c r="I526" s="37"/>
      <c r="J526" s="37">
        <v>10</v>
      </c>
      <c r="K526" s="37">
        <v>10</v>
      </c>
      <c r="L526" s="37">
        <v>9</v>
      </c>
      <c r="M526" s="37">
        <v>33.9</v>
      </c>
      <c r="N526" s="37">
        <v>33.9</v>
      </c>
      <c r="O526" s="37">
        <v>30.8</v>
      </c>
      <c r="P526" s="37">
        <v>40.222999999999999</v>
      </c>
      <c r="Q526" s="37">
        <v>0</v>
      </c>
      <c r="R526" s="37">
        <v>59.506</v>
      </c>
      <c r="S526" s="37">
        <v>733200000</v>
      </c>
      <c r="T526" s="37">
        <v>24</v>
      </c>
      <c r="U526" s="37">
        <v>0.47295199999999998</v>
      </c>
      <c r="V526" s="37">
        <v>0.47872900000000002</v>
      </c>
      <c r="W526" s="37" t="s">
        <v>4094</v>
      </c>
      <c r="X526" s="37" t="s">
        <v>2820</v>
      </c>
      <c r="Y526" s="37" t="s">
        <v>4095</v>
      </c>
    </row>
    <row r="527" spans="1:25" x14ac:dyDescent="0.3">
      <c r="A527" s="34">
        <v>31.1127</v>
      </c>
      <c r="B527" s="34">
        <v>30.807200000000002</v>
      </c>
      <c r="C527" s="34">
        <v>30.184799999999999</v>
      </c>
      <c r="D527" s="34">
        <v>30.363099999999999</v>
      </c>
      <c r="E527" s="37">
        <v>31.3398</v>
      </c>
      <c r="F527" s="37">
        <v>31.048500000000001</v>
      </c>
      <c r="G527" s="37">
        <v>30.596800000000002</v>
      </c>
      <c r="H527" s="37">
        <v>31.385999999999999</v>
      </c>
      <c r="I527" s="37"/>
      <c r="J527" s="37">
        <v>34</v>
      </c>
      <c r="K527" s="37">
        <v>34</v>
      </c>
      <c r="L527" s="37">
        <v>34</v>
      </c>
      <c r="M527" s="37">
        <v>67.099999999999994</v>
      </c>
      <c r="N527" s="37">
        <v>67.099999999999994</v>
      </c>
      <c r="O527" s="37">
        <v>67.099999999999994</v>
      </c>
      <c r="P527" s="37">
        <v>88.301000000000002</v>
      </c>
      <c r="Q527" s="37">
        <v>0</v>
      </c>
      <c r="R527" s="37">
        <v>318.75</v>
      </c>
      <c r="S527" s="37">
        <v>16134000000</v>
      </c>
      <c r="T527" s="37">
        <v>225</v>
      </c>
      <c r="U527" s="37">
        <v>0.137906</v>
      </c>
      <c r="V527" s="37">
        <v>0.47585300000000003</v>
      </c>
      <c r="W527" s="37" t="s">
        <v>211</v>
      </c>
      <c r="X527" s="37" t="s">
        <v>211</v>
      </c>
      <c r="Y527" s="37" t="s">
        <v>212</v>
      </c>
    </row>
    <row r="528" spans="1:25" x14ac:dyDescent="0.3">
      <c r="A528" s="34" t="s">
        <v>41</v>
      </c>
      <c r="B528" s="34">
        <v>24.3049</v>
      </c>
      <c r="C528" s="34">
        <v>24.898299999999999</v>
      </c>
      <c r="D528" s="34">
        <v>24.3184</v>
      </c>
      <c r="E528" s="37">
        <v>24.235600000000002</v>
      </c>
      <c r="F528" s="37" t="s">
        <v>41</v>
      </c>
      <c r="G528" s="37">
        <v>25.729500000000002</v>
      </c>
      <c r="H528" s="37" t="s">
        <v>41</v>
      </c>
      <c r="I528" s="37"/>
      <c r="J528" s="37">
        <v>3</v>
      </c>
      <c r="K528" s="37">
        <v>3</v>
      </c>
      <c r="L528" s="37">
        <v>3</v>
      </c>
      <c r="M528" s="37">
        <v>15.4</v>
      </c>
      <c r="N528" s="37">
        <v>15.4</v>
      </c>
      <c r="O528" s="37">
        <v>15.4</v>
      </c>
      <c r="P528" s="37">
        <v>35.298000000000002</v>
      </c>
      <c r="Q528" s="37">
        <v>0</v>
      </c>
      <c r="R528" s="37">
        <v>24.998999999999999</v>
      </c>
      <c r="S528" s="37">
        <v>147670000</v>
      </c>
      <c r="T528" s="37">
        <v>9</v>
      </c>
      <c r="U528" s="37">
        <v>0.49347999999999997</v>
      </c>
      <c r="V528" s="37">
        <v>0.47536800000000001</v>
      </c>
      <c r="W528" s="37" t="s">
        <v>2887</v>
      </c>
      <c r="X528" s="37" t="s">
        <v>2887</v>
      </c>
      <c r="Y528" s="37" t="s">
        <v>4096</v>
      </c>
    </row>
    <row r="529" spans="1:25" x14ac:dyDescent="0.3">
      <c r="A529" s="34">
        <v>24.593399999999999</v>
      </c>
      <c r="B529" s="34">
        <v>24.252199999999998</v>
      </c>
      <c r="C529" s="34">
        <v>25.430199999999999</v>
      </c>
      <c r="D529" s="34">
        <v>24.473099999999999</v>
      </c>
      <c r="E529" s="37" t="s">
        <v>41</v>
      </c>
      <c r="F529" s="37">
        <v>25.159099999999999</v>
      </c>
      <c r="G529" s="37" t="s">
        <v>41</v>
      </c>
      <c r="H529" s="37" t="s">
        <v>41</v>
      </c>
      <c r="I529" s="37"/>
      <c r="J529" s="37">
        <v>5</v>
      </c>
      <c r="K529" s="37">
        <v>5</v>
      </c>
      <c r="L529" s="37">
        <v>5</v>
      </c>
      <c r="M529" s="37">
        <v>5.5</v>
      </c>
      <c r="N529" s="37">
        <v>5.5</v>
      </c>
      <c r="O529" s="37">
        <v>5.5</v>
      </c>
      <c r="P529" s="37">
        <v>139.07</v>
      </c>
      <c r="Q529" s="37">
        <v>0</v>
      </c>
      <c r="R529" s="37">
        <v>19.376000000000001</v>
      </c>
      <c r="S529" s="37">
        <v>145610000</v>
      </c>
      <c r="T529" s="37">
        <v>15</v>
      </c>
      <c r="U529" s="37">
        <v>1</v>
      </c>
      <c r="V529" s="37">
        <v>0.47189500000000001</v>
      </c>
      <c r="W529" s="37" t="s">
        <v>3012</v>
      </c>
      <c r="X529" s="37" t="s">
        <v>3012</v>
      </c>
      <c r="Y529" s="37" t="s">
        <v>4097</v>
      </c>
    </row>
    <row r="530" spans="1:25" x14ac:dyDescent="0.3">
      <c r="A530" s="34">
        <v>25.466799999999999</v>
      </c>
      <c r="B530" s="34">
        <v>24.989599999999999</v>
      </c>
      <c r="C530" s="34">
        <v>24.532599999999999</v>
      </c>
      <c r="D530" s="34" t="s">
        <v>41</v>
      </c>
      <c r="E530" s="37" t="s">
        <v>41</v>
      </c>
      <c r="F530" s="37">
        <v>25.466699999999999</v>
      </c>
      <c r="G530" s="37" t="s">
        <v>41</v>
      </c>
      <c r="H530" s="37" t="s">
        <v>41</v>
      </c>
      <c r="I530" s="37"/>
      <c r="J530" s="37">
        <v>4</v>
      </c>
      <c r="K530" s="37">
        <v>4</v>
      </c>
      <c r="L530" s="37">
        <v>4</v>
      </c>
      <c r="M530" s="37">
        <v>15</v>
      </c>
      <c r="N530" s="37">
        <v>15</v>
      </c>
      <c r="O530" s="37">
        <v>15</v>
      </c>
      <c r="P530" s="37">
        <v>49.325000000000003</v>
      </c>
      <c r="Q530" s="37">
        <v>0</v>
      </c>
      <c r="R530" s="37">
        <v>19.387</v>
      </c>
      <c r="S530" s="37">
        <v>186300000</v>
      </c>
      <c r="T530" s="37">
        <v>6</v>
      </c>
      <c r="U530" s="37">
        <v>1</v>
      </c>
      <c r="V530" s="37">
        <v>0.47033199999999997</v>
      </c>
      <c r="W530" s="37" t="s">
        <v>2849</v>
      </c>
      <c r="X530" s="37" t="s">
        <v>2849</v>
      </c>
      <c r="Y530" s="37" t="s">
        <v>4098</v>
      </c>
    </row>
    <row r="531" spans="1:25" x14ac:dyDescent="0.3">
      <c r="A531" s="34">
        <v>27.652100000000001</v>
      </c>
      <c r="B531" s="34">
        <v>27.520399999999999</v>
      </c>
      <c r="C531" s="34">
        <v>25.9679</v>
      </c>
      <c r="D531" s="34">
        <v>26.815999999999999</v>
      </c>
      <c r="E531" s="37">
        <v>27.656300000000002</v>
      </c>
      <c r="F531" s="37">
        <v>27.608899999999998</v>
      </c>
      <c r="G531" s="37">
        <v>26.476400000000002</v>
      </c>
      <c r="H531" s="37">
        <v>28.089500000000001</v>
      </c>
      <c r="I531" s="37"/>
      <c r="J531" s="37">
        <v>7</v>
      </c>
      <c r="K531" s="37">
        <v>7</v>
      </c>
      <c r="L531" s="37">
        <v>7</v>
      </c>
      <c r="M531" s="37">
        <v>28.9</v>
      </c>
      <c r="N531" s="37">
        <v>28.9</v>
      </c>
      <c r="O531" s="37">
        <v>28.9</v>
      </c>
      <c r="P531" s="37">
        <v>38.503</v>
      </c>
      <c r="Q531" s="37">
        <v>0</v>
      </c>
      <c r="R531" s="37">
        <v>53.195</v>
      </c>
      <c r="S531" s="37">
        <v>1372100000</v>
      </c>
      <c r="T531" s="37">
        <v>29</v>
      </c>
      <c r="U531" s="37">
        <v>0.40035900000000002</v>
      </c>
      <c r="V531" s="37">
        <v>0.468698</v>
      </c>
      <c r="W531" s="37" t="s">
        <v>3265</v>
      </c>
      <c r="X531" s="37" t="s">
        <v>3265</v>
      </c>
      <c r="Y531" s="37" t="s">
        <v>4099</v>
      </c>
    </row>
    <row r="532" spans="1:25" x14ac:dyDescent="0.3">
      <c r="A532" s="34">
        <v>30.123999999999999</v>
      </c>
      <c r="B532" s="34">
        <v>30.3261</v>
      </c>
      <c r="C532" s="34">
        <v>29.206</v>
      </c>
      <c r="D532" s="34">
        <v>30.345400000000001</v>
      </c>
      <c r="E532" s="37">
        <v>30.444400000000002</v>
      </c>
      <c r="F532" s="37">
        <v>30.2044</v>
      </c>
      <c r="G532" s="37">
        <v>30.967099999999999</v>
      </c>
      <c r="H532" s="37">
        <v>30.2532</v>
      </c>
      <c r="I532" s="37"/>
      <c r="J532" s="37">
        <v>16</v>
      </c>
      <c r="K532" s="37">
        <v>16</v>
      </c>
      <c r="L532" s="37">
        <v>16</v>
      </c>
      <c r="M532" s="37">
        <v>75.8</v>
      </c>
      <c r="N532" s="37">
        <v>75.8</v>
      </c>
      <c r="O532" s="37">
        <v>75.8</v>
      </c>
      <c r="P532" s="37">
        <v>33.295999999999999</v>
      </c>
      <c r="Q532" s="37">
        <v>0</v>
      </c>
      <c r="R532" s="37">
        <v>323.31</v>
      </c>
      <c r="S532" s="37">
        <v>9999900000</v>
      </c>
      <c r="T532" s="37">
        <v>140</v>
      </c>
      <c r="U532" s="37">
        <v>0.19608800000000001</v>
      </c>
      <c r="V532" s="37">
        <v>0.46687699999999999</v>
      </c>
      <c r="W532" s="37" t="s">
        <v>1500</v>
      </c>
      <c r="X532" s="37" t="s">
        <v>1500</v>
      </c>
      <c r="Y532" s="37" t="s">
        <v>1501</v>
      </c>
    </row>
    <row r="533" spans="1:25" x14ac:dyDescent="0.3">
      <c r="A533" s="34">
        <v>28.3142</v>
      </c>
      <c r="B533" s="34">
        <v>28.334099999999999</v>
      </c>
      <c r="C533" s="34">
        <v>27.2944</v>
      </c>
      <c r="D533" s="34">
        <v>27.8186</v>
      </c>
      <c r="E533" s="37">
        <v>28.715</v>
      </c>
      <c r="F533" s="37">
        <v>28.331399999999999</v>
      </c>
      <c r="G533" s="37">
        <v>28.0916</v>
      </c>
      <c r="H533" s="37">
        <v>28.4846</v>
      </c>
      <c r="I533" s="37"/>
      <c r="J533" s="37">
        <v>22</v>
      </c>
      <c r="K533" s="37">
        <v>22</v>
      </c>
      <c r="L533" s="37">
        <v>22</v>
      </c>
      <c r="M533" s="37">
        <v>25.5</v>
      </c>
      <c r="N533" s="37">
        <v>25.5</v>
      </c>
      <c r="O533" s="37">
        <v>25.5</v>
      </c>
      <c r="P533" s="37">
        <v>129.13999999999999</v>
      </c>
      <c r="Q533" s="37">
        <v>0</v>
      </c>
      <c r="R533" s="37">
        <v>93.052000000000007</v>
      </c>
      <c r="S533" s="37">
        <v>2498500000</v>
      </c>
      <c r="T533" s="37">
        <v>81</v>
      </c>
      <c r="U533" s="37">
        <v>0.14616599999999999</v>
      </c>
      <c r="V533" s="37">
        <v>0.46534500000000001</v>
      </c>
      <c r="W533" s="37" t="s">
        <v>817</v>
      </c>
      <c r="X533" s="37" t="s">
        <v>817</v>
      </c>
      <c r="Y533" s="37" t="s">
        <v>818</v>
      </c>
    </row>
    <row r="534" spans="1:25" x14ac:dyDescent="0.3">
      <c r="A534" s="34">
        <v>25.682099999999998</v>
      </c>
      <c r="B534" s="34" t="s">
        <v>41</v>
      </c>
      <c r="C534" s="34" t="s">
        <v>41</v>
      </c>
      <c r="D534" s="34">
        <v>25.658100000000001</v>
      </c>
      <c r="E534" s="37">
        <v>25.594799999999999</v>
      </c>
      <c r="F534" s="37">
        <v>26.74</v>
      </c>
      <c r="G534" s="37" t="s">
        <v>41</v>
      </c>
      <c r="H534" s="37">
        <v>26.0684</v>
      </c>
      <c r="I534" s="37"/>
      <c r="J534" s="37">
        <v>6</v>
      </c>
      <c r="K534" s="37">
        <v>6</v>
      </c>
      <c r="L534" s="37">
        <v>6</v>
      </c>
      <c r="M534" s="37">
        <v>7.2</v>
      </c>
      <c r="N534" s="37">
        <v>7.2</v>
      </c>
      <c r="O534" s="37">
        <v>7.2</v>
      </c>
      <c r="P534" s="37">
        <v>108.31</v>
      </c>
      <c r="Q534" s="37">
        <v>0</v>
      </c>
      <c r="R534" s="37">
        <v>34.374000000000002</v>
      </c>
      <c r="S534" s="37">
        <v>419150000</v>
      </c>
      <c r="T534" s="37">
        <v>17</v>
      </c>
      <c r="U534" s="37">
        <v>0.35840499999999997</v>
      </c>
      <c r="V534" s="37">
        <v>0.46424300000000002</v>
      </c>
      <c r="W534" s="37" t="s">
        <v>3798</v>
      </c>
      <c r="X534" s="37" t="s">
        <v>3798</v>
      </c>
      <c r="Y534" s="37" t="s">
        <v>4100</v>
      </c>
    </row>
    <row r="535" spans="1:25" x14ac:dyDescent="0.3">
      <c r="A535" s="34">
        <v>23.081900000000001</v>
      </c>
      <c r="B535" s="34" t="s">
        <v>41</v>
      </c>
      <c r="C535" s="34" t="s">
        <v>41</v>
      </c>
      <c r="D535" s="34">
        <v>22.813600000000001</v>
      </c>
      <c r="E535" s="37">
        <v>23.211600000000001</v>
      </c>
      <c r="F535" s="37">
        <v>23.895099999999999</v>
      </c>
      <c r="G535" s="37" t="s">
        <v>41</v>
      </c>
      <c r="H535" s="37">
        <v>23.126899999999999</v>
      </c>
      <c r="I535" s="37"/>
      <c r="J535" s="37">
        <v>3</v>
      </c>
      <c r="K535" s="37">
        <v>3</v>
      </c>
      <c r="L535" s="37">
        <v>3</v>
      </c>
      <c r="M535" s="37">
        <v>5.7</v>
      </c>
      <c r="N535" s="37">
        <v>5.7</v>
      </c>
      <c r="O535" s="37">
        <v>5.7</v>
      </c>
      <c r="P535" s="37">
        <v>60.347999999999999</v>
      </c>
      <c r="Q535" s="37">
        <v>0</v>
      </c>
      <c r="R535" s="37">
        <v>8.1001999999999992</v>
      </c>
      <c r="S535" s="37">
        <v>66827000</v>
      </c>
      <c r="T535" s="37">
        <v>12</v>
      </c>
      <c r="U535" s="37">
        <v>0.25430599999999998</v>
      </c>
      <c r="V535" s="37">
        <v>0.46341900000000003</v>
      </c>
      <c r="W535" s="37" t="s">
        <v>3775</v>
      </c>
      <c r="X535" s="37" t="s">
        <v>3775</v>
      </c>
      <c r="Y535" s="37" t="s">
        <v>4101</v>
      </c>
    </row>
    <row r="536" spans="1:25" x14ac:dyDescent="0.3">
      <c r="A536" s="34">
        <v>25.739799999999999</v>
      </c>
      <c r="B536" s="34">
        <v>24.906700000000001</v>
      </c>
      <c r="C536" s="34">
        <v>24.867599999999999</v>
      </c>
      <c r="D536" s="34">
        <v>24.992999999999999</v>
      </c>
      <c r="E536" s="37">
        <v>24.6858</v>
      </c>
      <c r="F536" s="37">
        <v>26.017399999999999</v>
      </c>
      <c r="G536" s="37" t="s">
        <v>41</v>
      </c>
      <c r="H536" s="37">
        <v>26.063600000000001</v>
      </c>
      <c r="I536" s="37"/>
      <c r="J536" s="37">
        <v>9</v>
      </c>
      <c r="K536" s="37">
        <v>9</v>
      </c>
      <c r="L536" s="37">
        <v>9</v>
      </c>
      <c r="M536" s="37">
        <v>15</v>
      </c>
      <c r="N536" s="37">
        <v>15</v>
      </c>
      <c r="O536" s="37">
        <v>15</v>
      </c>
      <c r="P536" s="37">
        <v>88.641000000000005</v>
      </c>
      <c r="Q536" s="37">
        <v>0</v>
      </c>
      <c r="R536" s="37">
        <v>22.806999999999999</v>
      </c>
      <c r="S536" s="37">
        <v>321680000</v>
      </c>
      <c r="T536" s="37">
        <v>22</v>
      </c>
      <c r="U536" s="37">
        <v>0.351273</v>
      </c>
      <c r="V536" s="37">
        <v>0.46213900000000002</v>
      </c>
      <c r="W536" s="37" t="s">
        <v>2790</v>
      </c>
      <c r="X536" s="37" t="s">
        <v>2790</v>
      </c>
      <c r="Y536" s="37" t="s">
        <v>4102</v>
      </c>
    </row>
    <row r="537" spans="1:25" x14ac:dyDescent="0.3">
      <c r="A537" s="34">
        <v>23.4621</v>
      </c>
      <c r="B537" s="34">
        <v>23.305900000000001</v>
      </c>
      <c r="C537" s="34" t="s">
        <v>41</v>
      </c>
      <c r="D537" s="34" t="s">
        <v>41</v>
      </c>
      <c r="E537" s="37">
        <v>23.1648</v>
      </c>
      <c r="F537" s="37">
        <v>24.204699999999999</v>
      </c>
      <c r="G537" s="37" t="s">
        <v>41</v>
      </c>
      <c r="H537" s="37">
        <v>24.165700000000001</v>
      </c>
      <c r="I537" s="37"/>
      <c r="J537" s="37">
        <v>3</v>
      </c>
      <c r="K537" s="37">
        <v>3</v>
      </c>
      <c r="L537" s="37">
        <v>3</v>
      </c>
      <c r="M537" s="37">
        <v>2.7</v>
      </c>
      <c r="N537" s="37">
        <v>2.7</v>
      </c>
      <c r="O537" s="37">
        <v>2.7</v>
      </c>
      <c r="P537" s="37">
        <v>126.4</v>
      </c>
      <c r="Q537" s="37">
        <v>0</v>
      </c>
      <c r="R537" s="37">
        <v>13.047000000000001</v>
      </c>
      <c r="S537" s="37">
        <v>78016000</v>
      </c>
      <c r="T537" s="37">
        <v>9</v>
      </c>
      <c r="U537" s="37">
        <v>0.37466300000000002</v>
      </c>
      <c r="V537" s="37">
        <v>0.46105000000000002</v>
      </c>
      <c r="W537" s="37" t="s">
        <v>265</v>
      </c>
      <c r="X537" s="37" t="s">
        <v>265</v>
      </c>
      <c r="Y537" s="37" t="s">
        <v>266</v>
      </c>
    </row>
    <row r="538" spans="1:25" x14ac:dyDescent="0.3">
      <c r="A538" s="34">
        <v>30.825900000000001</v>
      </c>
      <c r="B538" s="34">
        <v>30.866700000000002</v>
      </c>
      <c r="C538" s="34">
        <v>29.8674</v>
      </c>
      <c r="D538" s="34">
        <v>30.7742</v>
      </c>
      <c r="E538" s="37">
        <v>31.142499999999998</v>
      </c>
      <c r="F538" s="37">
        <v>31.575199999999999</v>
      </c>
      <c r="G538" s="37">
        <v>30.2546</v>
      </c>
      <c r="H538" s="37">
        <v>31.2058</v>
      </c>
      <c r="I538" s="37"/>
      <c r="J538" s="37">
        <v>26</v>
      </c>
      <c r="K538" s="37">
        <v>26</v>
      </c>
      <c r="L538" s="37">
        <v>26</v>
      </c>
      <c r="M538" s="37">
        <v>39.9</v>
      </c>
      <c r="N538" s="37">
        <v>39.9</v>
      </c>
      <c r="O538" s="37">
        <v>39.9</v>
      </c>
      <c r="P538" s="37">
        <v>103.22</v>
      </c>
      <c r="Q538" s="37">
        <v>0</v>
      </c>
      <c r="R538" s="37">
        <v>323.31</v>
      </c>
      <c r="S538" s="37">
        <v>16175000000</v>
      </c>
      <c r="T538" s="37">
        <v>208</v>
      </c>
      <c r="U538" s="37">
        <v>0.25748199999999999</v>
      </c>
      <c r="V538" s="37">
        <v>0.46098299999999998</v>
      </c>
      <c r="W538" s="37" t="s">
        <v>1397</v>
      </c>
      <c r="X538" s="37" t="s">
        <v>1397</v>
      </c>
      <c r="Y538" s="37" t="s">
        <v>1398</v>
      </c>
    </row>
    <row r="539" spans="1:25" x14ac:dyDescent="0.3">
      <c r="A539" s="34">
        <v>25.4025</v>
      </c>
      <c r="B539" s="34" t="s">
        <v>41</v>
      </c>
      <c r="C539" s="34" t="s">
        <v>41</v>
      </c>
      <c r="D539" s="34" t="s">
        <v>41</v>
      </c>
      <c r="E539" s="37">
        <v>25.842099999999999</v>
      </c>
      <c r="F539" s="37">
        <v>25.826000000000001</v>
      </c>
      <c r="G539" s="37" t="s">
        <v>41</v>
      </c>
      <c r="H539" s="37">
        <v>25.921900000000001</v>
      </c>
      <c r="I539" s="37"/>
      <c r="J539" s="37">
        <v>4</v>
      </c>
      <c r="K539" s="37">
        <v>4</v>
      </c>
      <c r="L539" s="37">
        <v>4</v>
      </c>
      <c r="M539" s="37">
        <v>27.6</v>
      </c>
      <c r="N539" s="37">
        <v>27.6</v>
      </c>
      <c r="O539" s="37">
        <v>27.6</v>
      </c>
      <c r="P539" s="37">
        <v>28.864999999999998</v>
      </c>
      <c r="Q539" s="37">
        <v>0</v>
      </c>
      <c r="R539" s="37">
        <v>35.244999999999997</v>
      </c>
      <c r="S539" s="37">
        <v>276320000</v>
      </c>
      <c r="T539" s="37">
        <v>12</v>
      </c>
      <c r="U539" s="37">
        <v>1</v>
      </c>
      <c r="V539" s="37">
        <v>0.46081</v>
      </c>
      <c r="W539" s="37" t="s">
        <v>3746</v>
      </c>
      <c r="X539" s="37" t="s">
        <v>3746</v>
      </c>
      <c r="Y539" s="37" t="s">
        <v>4103</v>
      </c>
    </row>
    <row r="540" spans="1:25" x14ac:dyDescent="0.3">
      <c r="A540" s="34">
        <v>28.704699999999999</v>
      </c>
      <c r="B540" s="34">
        <v>28.772500000000001</v>
      </c>
      <c r="C540" s="34">
        <v>28.904299999999999</v>
      </c>
      <c r="D540" s="34">
        <v>28.700700000000001</v>
      </c>
      <c r="E540" s="37">
        <v>29.280100000000001</v>
      </c>
      <c r="F540" s="37">
        <v>29.303799999999999</v>
      </c>
      <c r="G540" s="37">
        <v>29.6037</v>
      </c>
      <c r="H540" s="37">
        <v>28.720500000000001</v>
      </c>
      <c r="I540" s="37"/>
      <c r="J540" s="37">
        <v>15</v>
      </c>
      <c r="K540" s="37">
        <v>15</v>
      </c>
      <c r="L540" s="37">
        <v>15</v>
      </c>
      <c r="M540" s="37">
        <v>41.3</v>
      </c>
      <c r="N540" s="37">
        <v>41.3</v>
      </c>
      <c r="O540" s="37">
        <v>41.3</v>
      </c>
      <c r="P540" s="37">
        <v>58.814</v>
      </c>
      <c r="Q540" s="37">
        <v>0</v>
      </c>
      <c r="R540" s="37">
        <v>203.3</v>
      </c>
      <c r="S540" s="37">
        <v>4142600000</v>
      </c>
      <c r="T540" s="37">
        <v>99</v>
      </c>
      <c r="U540" s="37">
        <v>5.3330700000000002E-2</v>
      </c>
      <c r="V540" s="37">
        <v>0.456488</v>
      </c>
      <c r="W540" s="37" t="s">
        <v>3625</v>
      </c>
      <c r="X540" s="37" t="s">
        <v>3625</v>
      </c>
      <c r="Y540" s="37" t="s">
        <v>4104</v>
      </c>
    </row>
    <row r="541" spans="1:25" x14ac:dyDescent="0.3">
      <c r="A541" s="34">
        <v>29.742799999999999</v>
      </c>
      <c r="B541" s="34">
        <v>29.915800000000001</v>
      </c>
      <c r="C541" s="34">
        <v>29.0092</v>
      </c>
      <c r="D541" s="34">
        <v>29.716999999999999</v>
      </c>
      <c r="E541" s="37">
        <v>30.092700000000001</v>
      </c>
      <c r="F541" s="37">
        <v>29.966899999999999</v>
      </c>
      <c r="G541" s="37">
        <v>29.942799999999998</v>
      </c>
      <c r="H541" s="37">
        <v>30.195900000000002</v>
      </c>
      <c r="I541" s="37"/>
      <c r="J541" s="37">
        <v>22</v>
      </c>
      <c r="K541" s="37">
        <v>22</v>
      </c>
      <c r="L541" s="37">
        <v>22</v>
      </c>
      <c r="M541" s="37">
        <v>54.4</v>
      </c>
      <c r="N541" s="37">
        <v>54.4</v>
      </c>
      <c r="O541" s="37">
        <v>54.4</v>
      </c>
      <c r="P541" s="37">
        <v>55.959000000000003</v>
      </c>
      <c r="Q541" s="37">
        <v>0</v>
      </c>
      <c r="R541" s="37">
        <v>257.14999999999998</v>
      </c>
      <c r="S541" s="37">
        <v>7562600000</v>
      </c>
      <c r="T541" s="37">
        <v>129</v>
      </c>
      <c r="U541" s="37">
        <v>7.3161400000000001E-2</v>
      </c>
      <c r="V541" s="37">
        <v>0.453378</v>
      </c>
      <c r="W541" s="37" t="s">
        <v>3024</v>
      </c>
      <c r="X541" s="37" t="s">
        <v>3024</v>
      </c>
      <c r="Y541" s="37" t="s">
        <v>4105</v>
      </c>
    </row>
    <row r="542" spans="1:25" x14ac:dyDescent="0.3">
      <c r="A542" s="34">
        <v>25.717199999999998</v>
      </c>
      <c r="B542" s="34">
        <v>25.697900000000001</v>
      </c>
      <c r="C542" s="34" t="s">
        <v>41</v>
      </c>
      <c r="D542" s="34">
        <v>26.0943</v>
      </c>
      <c r="E542" s="37">
        <v>26.408999999999999</v>
      </c>
      <c r="F542" s="37">
        <v>26.1554</v>
      </c>
      <c r="G542" s="37">
        <v>25.954799999999999</v>
      </c>
      <c r="H542" s="37">
        <v>26.635200000000001</v>
      </c>
      <c r="I542" s="37"/>
      <c r="J542" s="37">
        <v>7</v>
      </c>
      <c r="K542" s="37">
        <v>7</v>
      </c>
      <c r="L542" s="37">
        <v>7</v>
      </c>
      <c r="M542" s="37">
        <v>8.1</v>
      </c>
      <c r="N542" s="37">
        <v>8.1</v>
      </c>
      <c r="O542" s="37">
        <v>8.1</v>
      </c>
      <c r="P542" s="37">
        <v>152.79</v>
      </c>
      <c r="Q542" s="37">
        <v>0</v>
      </c>
      <c r="R542" s="37">
        <v>33.673999999999999</v>
      </c>
      <c r="S542" s="37">
        <v>513210000</v>
      </c>
      <c r="T542" s="37">
        <v>16</v>
      </c>
      <c r="U542" s="37">
        <v>7.9587599999999994E-2</v>
      </c>
      <c r="V542" s="37">
        <v>0.45216099999999998</v>
      </c>
      <c r="W542" s="37" t="s">
        <v>3249</v>
      </c>
      <c r="X542" s="37" t="s">
        <v>3249</v>
      </c>
      <c r="Y542" s="37" t="s">
        <v>4106</v>
      </c>
    </row>
    <row r="543" spans="1:25" x14ac:dyDescent="0.3">
      <c r="A543" s="34">
        <v>25.432500000000001</v>
      </c>
      <c r="B543" s="34">
        <v>25.3766</v>
      </c>
      <c r="C543" s="34">
        <v>24.995200000000001</v>
      </c>
      <c r="D543" s="34">
        <v>25.213999999999999</v>
      </c>
      <c r="E543" s="37">
        <v>25.307500000000001</v>
      </c>
      <c r="F543" s="37">
        <v>26.480499999999999</v>
      </c>
      <c r="G543" s="37">
        <v>24.260400000000001</v>
      </c>
      <c r="H543" s="37">
        <v>26.776199999999999</v>
      </c>
      <c r="I543" s="37"/>
      <c r="J543" s="37">
        <v>9</v>
      </c>
      <c r="K543" s="37">
        <v>9</v>
      </c>
      <c r="L543" s="37">
        <v>9</v>
      </c>
      <c r="M543" s="37">
        <v>28.9</v>
      </c>
      <c r="N543" s="37">
        <v>28.9</v>
      </c>
      <c r="O543" s="37">
        <v>28.9</v>
      </c>
      <c r="P543" s="37">
        <v>55.371000000000002</v>
      </c>
      <c r="Q543" s="37">
        <v>0</v>
      </c>
      <c r="R543" s="37">
        <v>37.606999999999999</v>
      </c>
      <c r="S543" s="37">
        <v>457020000</v>
      </c>
      <c r="T543" s="37">
        <v>22</v>
      </c>
      <c r="U543" s="37">
        <v>0.46961799999999998</v>
      </c>
      <c r="V543" s="37">
        <v>0.45155000000000001</v>
      </c>
      <c r="W543" s="37" t="s">
        <v>3443</v>
      </c>
      <c r="X543" s="37" t="s">
        <v>3443</v>
      </c>
      <c r="Y543" s="37" t="s">
        <v>4107</v>
      </c>
    </row>
    <row r="544" spans="1:25" x14ac:dyDescent="0.3">
      <c r="A544" s="34">
        <v>27.636199999999999</v>
      </c>
      <c r="B544" s="34">
        <v>27.130700000000001</v>
      </c>
      <c r="C544" s="34">
        <v>27.0291</v>
      </c>
      <c r="D544" s="34">
        <v>27.2151</v>
      </c>
      <c r="E544" s="37">
        <v>27.531300000000002</v>
      </c>
      <c r="F544" s="37">
        <v>28.698</v>
      </c>
      <c r="G544" s="37">
        <v>26.294</v>
      </c>
      <c r="H544" s="37">
        <v>28.284300000000002</v>
      </c>
      <c r="I544" s="37"/>
      <c r="J544" s="37">
        <v>10</v>
      </c>
      <c r="K544" s="37">
        <v>10</v>
      </c>
      <c r="L544" s="37">
        <v>10</v>
      </c>
      <c r="M544" s="37">
        <v>25.5</v>
      </c>
      <c r="N544" s="37">
        <v>25.5</v>
      </c>
      <c r="O544" s="37">
        <v>25.5</v>
      </c>
      <c r="P544" s="37">
        <v>49.932000000000002</v>
      </c>
      <c r="Q544" s="37">
        <v>0</v>
      </c>
      <c r="R544" s="37">
        <v>25.655000000000001</v>
      </c>
      <c r="S544" s="37">
        <v>1734100000</v>
      </c>
      <c r="T544" s="37">
        <v>48</v>
      </c>
      <c r="U544" s="37">
        <v>0.44087700000000002</v>
      </c>
      <c r="V544" s="37">
        <v>0.44915899999999997</v>
      </c>
      <c r="W544" s="37" t="s">
        <v>3450</v>
      </c>
      <c r="X544" s="37" t="s">
        <v>3450</v>
      </c>
      <c r="Y544" s="37" t="s">
        <v>4108</v>
      </c>
    </row>
    <row r="545" spans="1:25" x14ac:dyDescent="0.3">
      <c r="A545" s="34">
        <v>32.764000000000003</v>
      </c>
      <c r="B545" s="34">
        <v>32.867800000000003</v>
      </c>
      <c r="C545" s="34">
        <v>31.655200000000001</v>
      </c>
      <c r="D545" s="34">
        <v>32.639600000000002</v>
      </c>
      <c r="E545" s="37">
        <v>32.993699999999997</v>
      </c>
      <c r="F545" s="37">
        <v>32.777900000000002</v>
      </c>
      <c r="G545" s="37">
        <v>32.682299999999998</v>
      </c>
      <c r="H545" s="37">
        <v>33.267699999999998</v>
      </c>
      <c r="I545" s="37"/>
      <c r="J545" s="37">
        <v>41</v>
      </c>
      <c r="K545" s="37">
        <v>41</v>
      </c>
      <c r="L545" s="37">
        <v>41</v>
      </c>
      <c r="M545" s="37">
        <v>81.900000000000006</v>
      </c>
      <c r="N545" s="37">
        <v>81.900000000000006</v>
      </c>
      <c r="O545" s="37">
        <v>81.900000000000006</v>
      </c>
      <c r="P545" s="37">
        <v>67.959999999999994</v>
      </c>
      <c r="Q545" s="37">
        <v>0</v>
      </c>
      <c r="R545" s="37">
        <v>323.31</v>
      </c>
      <c r="S545" s="37">
        <v>57044000000</v>
      </c>
      <c r="T545" s="37">
        <v>440</v>
      </c>
      <c r="U545" s="37">
        <v>0.19556699999999999</v>
      </c>
      <c r="V545" s="37">
        <v>0.44874000000000003</v>
      </c>
      <c r="W545" s="37" t="s">
        <v>1267</v>
      </c>
      <c r="X545" s="37" t="s">
        <v>1267</v>
      </c>
      <c r="Y545" s="37" t="s">
        <v>1268</v>
      </c>
    </row>
    <row r="546" spans="1:25" x14ac:dyDescent="0.3">
      <c r="A546" s="34">
        <v>29.047599999999999</v>
      </c>
      <c r="B546" s="34">
        <v>29.048100000000002</v>
      </c>
      <c r="C546" s="34">
        <v>28.6601</v>
      </c>
      <c r="D546" s="34">
        <v>28.7346</v>
      </c>
      <c r="E546" s="37">
        <v>29.3599</v>
      </c>
      <c r="F546" s="37">
        <v>29.174600000000002</v>
      </c>
      <c r="G546" s="37">
        <v>29.763999999999999</v>
      </c>
      <c r="H546" s="37">
        <v>28.977699999999999</v>
      </c>
      <c r="I546" s="37"/>
      <c r="J546" s="37">
        <v>12</v>
      </c>
      <c r="K546" s="37">
        <v>10</v>
      </c>
      <c r="L546" s="37">
        <v>10</v>
      </c>
      <c r="M546" s="37">
        <v>36</v>
      </c>
      <c r="N546" s="37">
        <v>31.9</v>
      </c>
      <c r="O546" s="37">
        <v>31.9</v>
      </c>
      <c r="P546" s="37">
        <v>62.139000000000003</v>
      </c>
      <c r="Q546" s="37">
        <v>0</v>
      </c>
      <c r="R546" s="37">
        <v>181.67</v>
      </c>
      <c r="S546" s="37">
        <v>4869700000</v>
      </c>
      <c r="T546" s="37">
        <v>86</v>
      </c>
      <c r="U546" s="37">
        <v>6.3364699999999996E-2</v>
      </c>
      <c r="V546" s="37">
        <v>0.44641999999999998</v>
      </c>
      <c r="W546" s="37" t="s">
        <v>1231</v>
      </c>
      <c r="X546" s="37" t="s">
        <v>1231</v>
      </c>
      <c r="Y546" s="37" t="s">
        <v>986</v>
      </c>
    </row>
    <row r="547" spans="1:25" x14ac:dyDescent="0.3">
      <c r="A547" s="34">
        <v>26.856100000000001</v>
      </c>
      <c r="B547" s="34">
        <v>26.832699999999999</v>
      </c>
      <c r="C547" s="34">
        <v>25.8292</v>
      </c>
      <c r="D547" s="34">
        <v>26.200199999999999</v>
      </c>
      <c r="E547" s="37">
        <v>27.126000000000001</v>
      </c>
      <c r="F547" s="37">
        <v>26.795500000000001</v>
      </c>
      <c r="G547" s="37">
        <v>26.523</v>
      </c>
      <c r="H547" s="37">
        <v>27.053100000000001</v>
      </c>
      <c r="I547" s="37"/>
      <c r="J547" s="37">
        <v>5</v>
      </c>
      <c r="K547" s="37">
        <v>5</v>
      </c>
      <c r="L547" s="37">
        <v>5</v>
      </c>
      <c r="M547" s="37">
        <v>37.799999999999997</v>
      </c>
      <c r="N547" s="37">
        <v>37.799999999999997</v>
      </c>
      <c r="O547" s="37">
        <v>37.799999999999997</v>
      </c>
      <c r="P547" s="37">
        <v>18.905999999999999</v>
      </c>
      <c r="Q547" s="37">
        <v>0</v>
      </c>
      <c r="R547" s="37">
        <v>22.585999999999999</v>
      </c>
      <c r="S547" s="37">
        <v>859040000</v>
      </c>
      <c r="T547" s="37">
        <v>20</v>
      </c>
      <c r="U547" s="37">
        <v>0.17100499999999999</v>
      </c>
      <c r="V547" s="37">
        <v>0.44485400000000003</v>
      </c>
      <c r="W547" s="37" t="s">
        <v>3345</v>
      </c>
      <c r="X547" s="37" t="s">
        <v>3345</v>
      </c>
      <c r="Y547" s="37" t="s">
        <v>4109</v>
      </c>
    </row>
    <row r="548" spans="1:25" x14ac:dyDescent="0.3">
      <c r="A548" s="34">
        <v>27.177199999999999</v>
      </c>
      <c r="B548" s="34">
        <v>27.5532</v>
      </c>
      <c r="C548" s="34">
        <v>28.506900000000002</v>
      </c>
      <c r="D548" s="34">
        <v>27.602799999999998</v>
      </c>
      <c r="E548" s="37">
        <v>27.787400000000002</v>
      </c>
      <c r="F548" s="37">
        <v>28.299499999999998</v>
      </c>
      <c r="G548" s="37">
        <v>28.2455</v>
      </c>
      <c r="H548" s="37">
        <v>28.282699999999998</v>
      </c>
      <c r="I548" s="37"/>
      <c r="J548" s="37">
        <v>10</v>
      </c>
      <c r="K548" s="37">
        <v>10</v>
      </c>
      <c r="L548" s="37">
        <v>10</v>
      </c>
      <c r="M548" s="37">
        <v>24.9</v>
      </c>
      <c r="N548" s="37">
        <v>24.9</v>
      </c>
      <c r="O548" s="37">
        <v>24.9</v>
      </c>
      <c r="P548" s="37">
        <v>54.298999999999999</v>
      </c>
      <c r="Q548" s="37">
        <v>0</v>
      </c>
      <c r="R548" s="37">
        <v>81.296000000000006</v>
      </c>
      <c r="S548" s="37">
        <v>1972800000</v>
      </c>
      <c r="T548" s="37">
        <v>36</v>
      </c>
      <c r="U548" s="37">
        <v>0.19924</v>
      </c>
      <c r="V548" s="37">
        <v>0.443747</v>
      </c>
      <c r="W548" s="37" t="s">
        <v>3654</v>
      </c>
      <c r="X548" s="37" t="s">
        <v>3654</v>
      </c>
      <c r="Y548" s="37" t="s">
        <v>91</v>
      </c>
    </row>
    <row r="549" spans="1:25" x14ac:dyDescent="0.3">
      <c r="A549" s="34" t="s">
        <v>41</v>
      </c>
      <c r="B549" s="34">
        <v>23.576699999999999</v>
      </c>
      <c r="C549" s="34" t="s">
        <v>41</v>
      </c>
      <c r="D549" s="34">
        <v>23.758700000000001</v>
      </c>
      <c r="E549" s="37">
        <v>24.1279</v>
      </c>
      <c r="F549" s="37">
        <v>24.062899999999999</v>
      </c>
      <c r="G549" s="37">
        <v>23.7011</v>
      </c>
      <c r="H549" s="37">
        <v>24.548200000000001</v>
      </c>
      <c r="I549" s="37"/>
      <c r="J549" s="37">
        <v>2</v>
      </c>
      <c r="K549" s="37">
        <v>2</v>
      </c>
      <c r="L549" s="37">
        <v>2</v>
      </c>
      <c r="M549" s="37">
        <v>5.0999999999999996</v>
      </c>
      <c r="N549" s="37">
        <v>5.0999999999999996</v>
      </c>
      <c r="O549" s="37">
        <v>5.0999999999999996</v>
      </c>
      <c r="P549" s="37">
        <v>74.403000000000006</v>
      </c>
      <c r="Q549" s="37">
        <v>0</v>
      </c>
      <c r="R549" s="37">
        <v>5.5801999999999996</v>
      </c>
      <c r="S549" s="37">
        <v>106100000</v>
      </c>
      <c r="T549" s="37">
        <v>11</v>
      </c>
      <c r="U549" s="37">
        <v>0.17207500000000001</v>
      </c>
      <c r="V549" s="37">
        <v>0.44234499999999999</v>
      </c>
      <c r="W549" s="37" t="s">
        <v>3786</v>
      </c>
      <c r="X549" s="37" t="s">
        <v>3786</v>
      </c>
      <c r="Y549" s="37" t="s">
        <v>4110</v>
      </c>
    </row>
    <row r="550" spans="1:25" x14ac:dyDescent="0.3">
      <c r="A550" s="34">
        <v>28.2605</v>
      </c>
      <c r="B550" s="34">
        <v>28.676100000000002</v>
      </c>
      <c r="C550" s="34">
        <v>28.718599999999999</v>
      </c>
      <c r="D550" s="34">
        <v>28.7834</v>
      </c>
      <c r="E550" s="37">
        <v>29.012799999999999</v>
      </c>
      <c r="F550" s="37">
        <v>28.569199999999999</v>
      </c>
      <c r="G550" s="37">
        <v>29.720099999999999</v>
      </c>
      <c r="H550" s="37">
        <v>28.9056</v>
      </c>
      <c r="I550" s="37"/>
      <c r="J550" s="37">
        <v>12</v>
      </c>
      <c r="K550" s="37">
        <v>12</v>
      </c>
      <c r="L550" s="37">
        <v>12</v>
      </c>
      <c r="M550" s="37">
        <v>31.1</v>
      </c>
      <c r="N550" s="37">
        <v>31.1</v>
      </c>
      <c r="O550" s="37">
        <v>31.1</v>
      </c>
      <c r="P550" s="37">
        <v>69.756</v>
      </c>
      <c r="Q550" s="37">
        <v>0</v>
      </c>
      <c r="R550" s="37">
        <v>163.68</v>
      </c>
      <c r="S550" s="37">
        <v>3727600000</v>
      </c>
      <c r="T550" s="37">
        <v>91</v>
      </c>
      <c r="U550" s="37">
        <v>0.151726</v>
      </c>
      <c r="V550" s="37">
        <v>0.44229099999999999</v>
      </c>
      <c r="W550" s="37" t="s">
        <v>3278</v>
      </c>
      <c r="X550" s="37" t="s">
        <v>3278</v>
      </c>
      <c r="Y550" s="37" t="s">
        <v>4111</v>
      </c>
    </row>
    <row r="551" spans="1:25" x14ac:dyDescent="0.3">
      <c r="A551" s="34">
        <v>26.957899999999999</v>
      </c>
      <c r="B551" s="34">
        <v>26.370799999999999</v>
      </c>
      <c r="C551" s="34" t="s">
        <v>41</v>
      </c>
      <c r="D551" s="34">
        <v>25.669899999999998</v>
      </c>
      <c r="E551" s="37">
        <v>27.294699999999999</v>
      </c>
      <c r="F551" s="37">
        <v>27.327200000000001</v>
      </c>
      <c r="G551" s="37">
        <v>25.127400000000002</v>
      </c>
      <c r="H551" s="37">
        <v>27.329899999999999</v>
      </c>
      <c r="I551" s="37"/>
      <c r="J551" s="37">
        <v>6</v>
      </c>
      <c r="K551" s="37">
        <v>6</v>
      </c>
      <c r="L551" s="37">
        <v>6</v>
      </c>
      <c r="M551" s="37">
        <v>49.2</v>
      </c>
      <c r="N551" s="37">
        <v>49.2</v>
      </c>
      <c r="O551" s="37">
        <v>49.2</v>
      </c>
      <c r="P551" s="37">
        <v>26.553000000000001</v>
      </c>
      <c r="Q551" s="37">
        <v>0</v>
      </c>
      <c r="R551" s="37">
        <v>34.445999999999998</v>
      </c>
      <c r="S551" s="37">
        <v>846080000</v>
      </c>
      <c r="T551" s="37">
        <v>21</v>
      </c>
      <c r="U551" s="37">
        <v>0.56986099999999995</v>
      </c>
      <c r="V551" s="37">
        <v>0.43691200000000002</v>
      </c>
      <c r="W551" s="37" t="s">
        <v>3147</v>
      </c>
      <c r="X551" s="37" t="s">
        <v>3147</v>
      </c>
      <c r="Y551" s="37" t="s">
        <v>4112</v>
      </c>
    </row>
    <row r="552" spans="1:25" x14ac:dyDescent="0.3">
      <c r="A552" s="34">
        <v>28.5916</v>
      </c>
      <c r="B552" s="34">
        <v>28.334299999999999</v>
      </c>
      <c r="C552" s="34">
        <v>27.990100000000002</v>
      </c>
      <c r="D552" s="34">
        <v>28.67</v>
      </c>
      <c r="E552" s="37">
        <v>28.870699999999999</v>
      </c>
      <c r="F552" s="37">
        <v>29.474799999999998</v>
      </c>
      <c r="G552" s="37">
        <v>27.785599999999999</v>
      </c>
      <c r="H552" s="37">
        <v>29.1983</v>
      </c>
      <c r="I552" s="37"/>
      <c r="J552" s="37">
        <v>24</v>
      </c>
      <c r="K552" s="37">
        <v>24</v>
      </c>
      <c r="L552" s="37">
        <v>24</v>
      </c>
      <c r="M552" s="37">
        <v>48.6</v>
      </c>
      <c r="N552" s="37">
        <v>48.6</v>
      </c>
      <c r="O552" s="37">
        <v>48.6</v>
      </c>
      <c r="P552" s="37">
        <v>78.501000000000005</v>
      </c>
      <c r="Q552" s="37">
        <v>0</v>
      </c>
      <c r="R552" s="37">
        <v>164.39</v>
      </c>
      <c r="S552" s="37">
        <v>3632000000</v>
      </c>
      <c r="T552" s="37">
        <v>117</v>
      </c>
      <c r="U552" s="37">
        <v>0.31834699999999999</v>
      </c>
      <c r="V552" s="37">
        <v>0.43585000000000002</v>
      </c>
      <c r="W552" s="37" t="s">
        <v>2966</v>
      </c>
      <c r="X552" s="37" t="s">
        <v>2966</v>
      </c>
      <c r="Y552" s="37" t="s">
        <v>4113</v>
      </c>
    </row>
    <row r="553" spans="1:25" x14ac:dyDescent="0.3">
      <c r="A553" s="34">
        <v>27.1267</v>
      </c>
      <c r="B553" s="34">
        <v>26.871099999999998</v>
      </c>
      <c r="C553" s="34">
        <v>26.321999999999999</v>
      </c>
      <c r="D553" s="34">
        <v>26.2942</v>
      </c>
      <c r="E553" s="37">
        <v>27.0318</v>
      </c>
      <c r="F553" s="37">
        <v>28.033000000000001</v>
      </c>
      <c r="G553" s="37">
        <v>25.654699999999998</v>
      </c>
      <c r="H553" s="37">
        <v>27.634499999999999</v>
      </c>
      <c r="I553" s="37"/>
      <c r="J553" s="37">
        <v>12</v>
      </c>
      <c r="K553" s="37">
        <v>12</v>
      </c>
      <c r="L553" s="37">
        <v>12</v>
      </c>
      <c r="M553" s="37">
        <v>42</v>
      </c>
      <c r="N553" s="37">
        <v>42</v>
      </c>
      <c r="O553" s="37">
        <v>42</v>
      </c>
      <c r="P553" s="37">
        <v>40.917000000000002</v>
      </c>
      <c r="Q553" s="37">
        <v>0</v>
      </c>
      <c r="R553" s="37">
        <v>122.4</v>
      </c>
      <c r="S553" s="37">
        <v>1140600000</v>
      </c>
      <c r="T553" s="37">
        <v>35</v>
      </c>
      <c r="U553" s="37">
        <v>0.46660499999999999</v>
      </c>
      <c r="V553" s="37">
        <v>0.43497799999999998</v>
      </c>
      <c r="W553" s="37" t="s">
        <v>3460</v>
      </c>
      <c r="X553" s="37" t="s">
        <v>3460</v>
      </c>
      <c r="Y553" s="37" t="s">
        <v>4114</v>
      </c>
    </row>
    <row r="554" spans="1:25" x14ac:dyDescent="0.3">
      <c r="A554" s="34">
        <v>30.8033</v>
      </c>
      <c r="B554" s="34">
        <v>30.569800000000001</v>
      </c>
      <c r="C554" s="34">
        <v>30.250599999999999</v>
      </c>
      <c r="D554" s="34">
        <v>30.5059</v>
      </c>
      <c r="E554" s="37">
        <v>30.979199999999999</v>
      </c>
      <c r="F554" s="37">
        <v>32.038699999999999</v>
      </c>
      <c r="G554" s="37">
        <v>29.581</v>
      </c>
      <c r="H554" s="37">
        <v>31.2639</v>
      </c>
      <c r="I554" s="37"/>
      <c r="J554" s="37">
        <v>11</v>
      </c>
      <c r="K554" s="37">
        <v>11</v>
      </c>
      <c r="L554" s="37">
        <v>11</v>
      </c>
      <c r="M554" s="37">
        <v>62.3</v>
      </c>
      <c r="N554" s="37">
        <v>62.3</v>
      </c>
      <c r="O554" s="37">
        <v>62.3</v>
      </c>
      <c r="P554" s="37">
        <v>25.974</v>
      </c>
      <c r="Q554" s="37">
        <v>0</v>
      </c>
      <c r="R554" s="37">
        <v>258.29000000000002</v>
      </c>
      <c r="S554" s="37">
        <v>16515000000</v>
      </c>
      <c r="T554" s="37">
        <v>115</v>
      </c>
      <c r="U554" s="37">
        <v>0.44112499999999999</v>
      </c>
      <c r="V554" s="37">
        <v>0.43327300000000002</v>
      </c>
      <c r="W554" s="37" t="s">
        <v>523</v>
      </c>
      <c r="X554" s="37" t="s">
        <v>523</v>
      </c>
      <c r="Y554" s="37" t="s">
        <v>524</v>
      </c>
    </row>
    <row r="555" spans="1:25" x14ac:dyDescent="0.3">
      <c r="A555" s="34">
        <v>31.661300000000001</v>
      </c>
      <c r="B555" s="34">
        <v>31.7288</v>
      </c>
      <c r="C555" s="34">
        <v>30.052700000000002</v>
      </c>
      <c r="D555" s="34">
        <v>31.212499999999999</v>
      </c>
      <c r="E555" s="37">
        <v>31.7852</v>
      </c>
      <c r="F555" s="37">
        <v>31.562200000000001</v>
      </c>
      <c r="G555" s="37">
        <v>31.402200000000001</v>
      </c>
      <c r="H555" s="37">
        <v>31.632000000000001</v>
      </c>
      <c r="I555" s="37"/>
      <c r="J555" s="37">
        <v>29</v>
      </c>
      <c r="K555" s="37">
        <v>29</v>
      </c>
      <c r="L555" s="37">
        <v>29</v>
      </c>
      <c r="M555" s="37">
        <v>74.8</v>
      </c>
      <c r="N555" s="37">
        <v>74.8</v>
      </c>
      <c r="O555" s="37">
        <v>74.8</v>
      </c>
      <c r="P555" s="37">
        <v>50.418999999999997</v>
      </c>
      <c r="Q555" s="37">
        <v>0</v>
      </c>
      <c r="R555" s="37">
        <v>323.31</v>
      </c>
      <c r="S555" s="37">
        <v>22824000000</v>
      </c>
      <c r="T555" s="37">
        <v>200</v>
      </c>
      <c r="U555" s="37">
        <v>0.31733499999999998</v>
      </c>
      <c r="V555" s="37">
        <v>0.43156499999999998</v>
      </c>
      <c r="W555" s="37" t="s">
        <v>1234</v>
      </c>
      <c r="X555" s="37" t="s">
        <v>1234</v>
      </c>
      <c r="Y555" s="37" t="s">
        <v>1235</v>
      </c>
    </row>
    <row r="556" spans="1:25" x14ac:dyDescent="0.3">
      <c r="A556" s="34">
        <v>25.820399999999999</v>
      </c>
      <c r="B556" s="34">
        <v>24.873200000000001</v>
      </c>
      <c r="C556" s="34" t="s">
        <v>41</v>
      </c>
      <c r="D556" s="34" t="s">
        <v>41</v>
      </c>
      <c r="E556" s="37">
        <v>25.822900000000001</v>
      </c>
      <c r="F556" s="37">
        <v>25.421800000000001</v>
      </c>
      <c r="G556" s="37" t="s">
        <v>41</v>
      </c>
      <c r="H556" s="37">
        <v>26.0701</v>
      </c>
      <c r="I556" s="37"/>
      <c r="J556" s="37">
        <v>7</v>
      </c>
      <c r="K556" s="37">
        <v>7</v>
      </c>
      <c r="L556" s="37">
        <v>7</v>
      </c>
      <c r="M556" s="37">
        <v>34.799999999999997</v>
      </c>
      <c r="N556" s="37">
        <v>34.799999999999997</v>
      </c>
      <c r="O556" s="37">
        <v>34.799999999999997</v>
      </c>
      <c r="P556" s="37">
        <v>32.228999999999999</v>
      </c>
      <c r="Q556" s="37">
        <v>0</v>
      </c>
      <c r="R556" s="37">
        <v>51.703000000000003</v>
      </c>
      <c r="S556" s="37">
        <v>278880000</v>
      </c>
      <c r="T556" s="37">
        <v>25</v>
      </c>
      <c r="U556" s="37">
        <v>0.39506400000000003</v>
      </c>
      <c r="V556" s="37">
        <v>0.42483199999999999</v>
      </c>
      <c r="W556" s="37" t="s">
        <v>3787</v>
      </c>
      <c r="X556" s="37" t="s">
        <v>3787</v>
      </c>
      <c r="Y556" s="37" t="s">
        <v>4115</v>
      </c>
    </row>
    <row r="557" spans="1:25" x14ac:dyDescent="0.3">
      <c r="A557" s="34">
        <v>29.844100000000001</v>
      </c>
      <c r="B557" s="34">
        <v>29.776599999999998</v>
      </c>
      <c r="C557" s="34">
        <v>28.909199999999998</v>
      </c>
      <c r="D557" s="34">
        <v>29.482099999999999</v>
      </c>
      <c r="E557" s="37">
        <v>29.7818</v>
      </c>
      <c r="F557" s="37">
        <v>29.864100000000001</v>
      </c>
      <c r="G557" s="37">
        <v>30.254200000000001</v>
      </c>
      <c r="H557" s="37">
        <v>29.7959</v>
      </c>
      <c r="I557" s="37"/>
      <c r="J557" s="37">
        <v>23</v>
      </c>
      <c r="K557" s="37">
        <v>23</v>
      </c>
      <c r="L557" s="37">
        <v>23</v>
      </c>
      <c r="M557" s="37">
        <v>61.6</v>
      </c>
      <c r="N557" s="37">
        <v>61.6</v>
      </c>
      <c r="O557" s="37">
        <v>61.6</v>
      </c>
      <c r="P557" s="37">
        <v>65.795000000000002</v>
      </c>
      <c r="Q557" s="37">
        <v>0</v>
      </c>
      <c r="R557" s="37">
        <v>323.31</v>
      </c>
      <c r="S557" s="37">
        <v>6947300000</v>
      </c>
      <c r="T557" s="37">
        <v>146</v>
      </c>
      <c r="U557" s="37">
        <v>0.13048399999999999</v>
      </c>
      <c r="V557" s="37">
        <v>0.42098799999999997</v>
      </c>
      <c r="W557" s="37" t="s">
        <v>3126</v>
      </c>
      <c r="X557" s="37" t="s">
        <v>3126</v>
      </c>
      <c r="Y557" s="37" t="s">
        <v>4116</v>
      </c>
    </row>
    <row r="558" spans="1:25" x14ac:dyDescent="0.3">
      <c r="A558" s="34">
        <v>26.469100000000001</v>
      </c>
      <c r="B558" s="34">
        <v>25.956600000000002</v>
      </c>
      <c r="C558" s="34">
        <v>25.888300000000001</v>
      </c>
      <c r="D558" s="34">
        <v>26.358499999999999</v>
      </c>
      <c r="E558" s="37">
        <v>26.415800000000001</v>
      </c>
      <c r="F558" s="37">
        <v>26.746400000000001</v>
      </c>
      <c r="G558" s="37" t="s">
        <v>41</v>
      </c>
      <c r="H558" s="37">
        <v>26.600899999999999</v>
      </c>
      <c r="I558" s="37"/>
      <c r="J558" s="37">
        <v>6</v>
      </c>
      <c r="K558" s="37">
        <v>6</v>
      </c>
      <c r="L558" s="37">
        <v>6</v>
      </c>
      <c r="M558" s="37">
        <v>27.8</v>
      </c>
      <c r="N558" s="37">
        <v>27.8</v>
      </c>
      <c r="O558" s="37">
        <v>27.8</v>
      </c>
      <c r="P558" s="37">
        <v>39.844000000000001</v>
      </c>
      <c r="Q558" s="37">
        <v>0</v>
      </c>
      <c r="R558" s="37">
        <v>30.501000000000001</v>
      </c>
      <c r="S558" s="37">
        <v>627020000</v>
      </c>
      <c r="T558" s="37">
        <v>18</v>
      </c>
      <c r="U558" s="37">
        <v>7.6654799999999995E-2</v>
      </c>
      <c r="V558" s="37">
        <v>0.41955500000000001</v>
      </c>
      <c r="W558" s="37" t="s">
        <v>3390</v>
      </c>
      <c r="X558" s="37" t="s">
        <v>3390</v>
      </c>
      <c r="Y558" s="37" t="s">
        <v>4117</v>
      </c>
    </row>
    <row r="559" spans="1:25" x14ac:dyDescent="0.3">
      <c r="A559" s="34">
        <v>27.5533</v>
      </c>
      <c r="B559" s="34">
        <v>27.453700000000001</v>
      </c>
      <c r="C559" s="34">
        <v>27.195</v>
      </c>
      <c r="D559" s="34">
        <v>27.145</v>
      </c>
      <c r="E559" s="37">
        <v>28.301200000000001</v>
      </c>
      <c r="F559" s="37">
        <v>27.952500000000001</v>
      </c>
      <c r="G559" s="37">
        <v>27.217500000000001</v>
      </c>
      <c r="H559" s="37">
        <v>27.544699999999999</v>
      </c>
      <c r="I559" s="37"/>
      <c r="J559" s="37">
        <v>9</v>
      </c>
      <c r="K559" s="37">
        <v>9</v>
      </c>
      <c r="L559" s="37">
        <v>9</v>
      </c>
      <c r="M559" s="37">
        <v>34.4</v>
      </c>
      <c r="N559" s="37">
        <v>34.4</v>
      </c>
      <c r="O559" s="37">
        <v>34.4</v>
      </c>
      <c r="P559" s="37">
        <v>33.451000000000001</v>
      </c>
      <c r="Q559" s="37">
        <v>0</v>
      </c>
      <c r="R559" s="37">
        <v>72.468999999999994</v>
      </c>
      <c r="S559" s="37">
        <v>1629700000</v>
      </c>
      <c r="T559" s="37">
        <v>42</v>
      </c>
      <c r="U559" s="37">
        <v>0.154583</v>
      </c>
      <c r="V559" s="37">
        <v>0.41721999999999998</v>
      </c>
      <c r="W559" s="37" t="s">
        <v>848</v>
      </c>
      <c r="X559" s="37" t="s">
        <v>848</v>
      </c>
      <c r="Y559" s="37" t="s">
        <v>849</v>
      </c>
    </row>
    <row r="560" spans="1:25" x14ac:dyDescent="0.3">
      <c r="A560" s="34">
        <v>28.451000000000001</v>
      </c>
      <c r="B560" s="34">
        <v>28.564299999999999</v>
      </c>
      <c r="C560" s="34">
        <v>27.660900000000002</v>
      </c>
      <c r="D560" s="34">
        <v>28.246200000000002</v>
      </c>
      <c r="E560" s="37">
        <v>28.624500000000001</v>
      </c>
      <c r="F560" s="37">
        <v>28.6082</v>
      </c>
      <c r="G560" s="37">
        <v>28.7761</v>
      </c>
      <c r="H560" s="37">
        <v>28.565799999999999</v>
      </c>
      <c r="I560" s="37"/>
      <c r="J560" s="37">
        <v>20</v>
      </c>
      <c r="K560" s="37">
        <v>20</v>
      </c>
      <c r="L560" s="37">
        <v>20</v>
      </c>
      <c r="M560" s="37">
        <v>27.1</v>
      </c>
      <c r="N560" s="37">
        <v>27.1</v>
      </c>
      <c r="O560" s="37">
        <v>27.1</v>
      </c>
      <c r="P560" s="37">
        <v>86.626000000000005</v>
      </c>
      <c r="Q560" s="37">
        <v>0</v>
      </c>
      <c r="R560" s="37">
        <v>142.79</v>
      </c>
      <c r="S560" s="37">
        <v>2869500000</v>
      </c>
      <c r="T560" s="37">
        <v>81</v>
      </c>
      <c r="U560" s="37">
        <v>9.1982999999999995E-2</v>
      </c>
      <c r="V560" s="37">
        <v>0.41301599999999999</v>
      </c>
      <c r="W560" s="37" t="s">
        <v>2829</v>
      </c>
      <c r="X560" s="37" t="s">
        <v>2829</v>
      </c>
      <c r="Y560" s="37" t="s">
        <v>4118</v>
      </c>
    </row>
    <row r="561" spans="1:25" x14ac:dyDescent="0.3">
      <c r="A561" s="34" t="s">
        <v>41</v>
      </c>
      <c r="B561" s="34" t="s">
        <v>41</v>
      </c>
      <c r="C561" s="34" t="s">
        <v>41</v>
      </c>
      <c r="D561" s="34">
        <v>24.490400000000001</v>
      </c>
      <c r="E561" s="37">
        <v>24.629000000000001</v>
      </c>
      <c r="F561" s="37">
        <v>24.933</v>
      </c>
      <c r="G561" s="37" t="s">
        <v>41</v>
      </c>
      <c r="H561" s="37">
        <v>25.1463</v>
      </c>
      <c r="I561" s="37"/>
      <c r="J561" s="37">
        <v>5</v>
      </c>
      <c r="K561" s="37">
        <v>5</v>
      </c>
      <c r="L561" s="37">
        <v>5</v>
      </c>
      <c r="M561" s="37">
        <v>9.8000000000000007</v>
      </c>
      <c r="N561" s="37">
        <v>9.8000000000000007</v>
      </c>
      <c r="O561" s="37">
        <v>9.8000000000000007</v>
      </c>
      <c r="P561" s="37">
        <v>73.927999999999997</v>
      </c>
      <c r="Q561" s="37">
        <v>0</v>
      </c>
      <c r="R561" s="37">
        <v>26.670999999999999</v>
      </c>
      <c r="S561" s="37">
        <v>139850000</v>
      </c>
      <c r="T561" s="37">
        <v>15</v>
      </c>
      <c r="U561" s="37">
        <v>1</v>
      </c>
      <c r="V561" s="37">
        <v>0.41237299999999999</v>
      </c>
      <c r="W561" s="37" t="s">
        <v>4119</v>
      </c>
      <c r="X561" s="37" t="s">
        <v>4119</v>
      </c>
      <c r="Y561" s="37" t="s">
        <v>4120</v>
      </c>
    </row>
    <row r="562" spans="1:25" x14ac:dyDescent="0.3">
      <c r="A562" s="34" t="s">
        <v>41</v>
      </c>
      <c r="B562" s="34" t="s">
        <v>41</v>
      </c>
      <c r="C562" s="34" t="s">
        <v>41</v>
      </c>
      <c r="D562" s="34">
        <v>24.112200000000001</v>
      </c>
      <c r="E562" s="37">
        <v>24.358699999999999</v>
      </c>
      <c r="F562" s="37">
        <v>24.8672</v>
      </c>
      <c r="G562" s="37" t="s">
        <v>41</v>
      </c>
      <c r="H562" s="37">
        <v>24.347100000000001</v>
      </c>
      <c r="I562" s="37"/>
      <c r="J562" s="37">
        <v>6</v>
      </c>
      <c r="K562" s="37">
        <v>6</v>
      </c>
      <c r="L562" s="37">
        <v>6</v>
      </c>
      <c r="M562" s="37">
        <v>4.8</v>
      </c>
      <c r="N562" s="37">
        <v>4.8</v>
      </c>
      <c r="O562" s="37">
        <v>4.8</v>
      </c>
      <c r="P562" s="37">
        <v>240.74</v>
      </c>
      <c r="Q562" s="37">
        <v>0</v>
      </c>
      <c r="R562" s="37">
        <v>6.8457999999999997</v>
      </c>
      <c r="S562" s="37">
        <v>109290000</v>
      </c>
      <c r="T562" s="37">
        <v>10</v>
      </c>
      <c r="U562" s="37">
        <v>1</v>
      </c>
      <c r="V562" s="37">
        <v>0.41213899999999998</v>
      </c>
      <c r="W562" s="37" t="s">
        <v>3757</v>
      </c>
      <c r="X562" s="37" t="s">
        <v>3757</v>
      </c>
      <c r="Y562" s="37" t="s">
        <v>4121</v>
      </c>
    </row>
    <row r="563" spans="1:25" x14ac:dyDescent="0.3">
      <c r="A563" s="34">
        <v>27.526299999999999</v>
      </c>
      <c r="B563" s="34">
        <v>27.318999999999999</v>
      </c>
      <c r="C563" s="34">
        <v>27.092099999999999</v>
      </c>
      <c r="D563" s="34">
        <v>27.2636</v>
      </c>
      <c r="E563" s="37">
        <v>27.743099999999998</v>
      </c>
      <c r="F563" s="37">
        <v>28.494599999999998</v>
      </c>
      <c r="G563" s="37">
        <v>26.312000000000001</v>
      </c>
      <c r="H563" s="37">
        <v>28.290700000000001</v>
      </c>
      <c r="I563" s="37"/>
      <c r="J563" s="37">
        <v>13</v>
      </c>
      <c r="K563" s="37">
        <v>13</v>
      </c>
      <c r="L563" s="37">
        <v>13</v>
      </c>
      <c r="M563" s="37">
        <v>63</v>
      </c>
      <c r="N563" s="37">
        <v>63</v>
      </c>
      <c r="O563" s="37">
        <v>63</v>
      </c>
      <c r="P563" s="37">
        <v>34.281999999999996</v>
      </c>
      <c r="Q563" s="37">
        <v>0</v>
      </c>
      <c r="R563" s="37">
        <v>106.86</v>
      </c>
      <c r="S563" s="37">
        <v>1710700000</v>
      </c>
      <c r="T563" s="37">
        <v>67</v>
      </c>
      <c r="U563" s="37">
        <v>0.44409100000000001</v>
      </c>
      <c r="V563" s="37">
        <v>0.40981299999999998</v>
      </c>
      <c r="W563" s="37" t="s">
        <v>3007</v>
      </c>
      <c r="X563" s="37" t="s">
        <v>3007</v>
      </c>
      <c r="Y563" s="37" t="s">
        <v>4122</v>
      </c>
    </row>
    <row r="564" spans="1:25" x14ac:dyDescent="0.3">
      <c r="A564" s="34">
        <v>26.758400000000002</v>
      </c>
      <c r="B564" s="34">
        <v>27.018899999999999</v>
      </c>
      <c r="C564" s="34" t="s">
        <v>41</v>
      </c>
      <c r="D564" s="34">
        <v>26.291</v>
      </c>
      <c r="E564" s="37">
        <v>27.039300000000001</v>
      </c>
      <c r="F564" s="37">
        <v>27.152100000000001</v>
      </c>
      <c r="G564" s="37">
        <v>27.130600000000001</v>
      </c>
      <c r="H564" s="37">
        <v>27.071899999999999</v>
      </c>
      <c r="I564" s="37"/>
      <c r="J564" s="37">
        <v>8</v>
      </c>
      <c r="K564" s="37">
        <v>8</v>
      </c>
      <c r="L564" s="37">
        <v>8</v>
      </c>
      <c r="M564" s="37">
        <v>22.6</v>
      </c>
      <c r="N564" s="37">
        <v>22.6</v>
      </c>
      <c r="O564" s="37">
        <v>22.6</v>
      </c>
      <c r="P564" s="37">
        <v>63.750999999999998</v>
      </c>
      <c r="Q564" s="37">
        <v>0</v>
      </c>
      <c r="R564" s="37">
        <v>80.963999999999999</v>
      </c>
      <c r="S564" s="37">
        <v>904450000</v>
      </c>
      <c r="T564" s="37">
        <v>38</v>
      </c>
      <c r="U564" s="37">
        <v>7.3139999999999997E-2</v>
      </c>
      <c r="V564" s="37">
        <v>0.40903899999999999</v>
      </c>
      <c r="W564" s="37" t="s">
        <v>3060</v>
      </c>
      <c r="X564" s="37" t="s">
        <v>3060</v>
      </c>
      <c r="Y564" s="37" t="s">
        <v>4123</v>
      </c>
    </row>
    <row r="565" spans="1:25" x14ac:dyDescent="0.3">
      <c r="A565" s="34">
        <v>28.453299999999999</v>
      </c>
      <c r="B565" s="34">
        <v>27.898299999999999</v>
      </c>
      <c r="C565" s="34">
        <v>27.1386</v>
      </c>
      <c r="D565" s="34">
        <v>27.814800000000002</v>
      </c>
      <c r="E565" s="37">
        <v>28.577500000000001</v>
      </c>
      <c r="F565" s="37">
        <v>28.300599999999999</v>
      </c>
      <c r="G565" s="37">
        <v>27.456399999999999</v>
      </c>
      <c r="H565" s="37">
        <v>28.604800000000001</v>
      </c>
      <c r="I565" s="37"/>
      <c r="J565" s="37">
        <v>8</v>
      </c>
      <c r="K565" s="37">
        <v>8</v>
      </c>
      <c r="L565" s="37">
        <v>8</v>
      </c>
      <c r="M565" s="37">
        <v>13.8</v>
      </c>
      <c r="N565" s="37">
        <v>13.8</v>
      </c>
      <c r="O565" s="37">
        <v>13.8</v>
      </c>
      <c r="P565" s="37">
        <v>96.659000000000006</v>
      </c>
      <c r="Q565" s="37">
        <v>0</v>
      </c>
      <c r="R565" s="37">
        <v>103.78</v>
      </c>
      <c r="S565" s="37">
        <v>2334800000</v>
      </c>
      <c r="T565" s="37">
        <v>40</v>
      </c>
      <c r="U565" s="37">
        <v>0.32401600000000003</v>
      </c>
      <c r="V565" s="37">
        <v>0.40858</v>
      </c>
      <c r="W565" s="37" t="s">
        <v>878</v>
      </c>
      <c r="X565" s="37" t="s">
        <v>878</v>
      </c>
      <c r="Y565" s="37" t="s">
        <v>879</v>
      </c>
    </row>
    <row r="566" spans="1:25" x14ac:dyDescent="0.3">
      <c r="A566" s="34">
        <v>25.223199999999999</v>
      </c>
      <c r="B566" s="34">
        <v>25.031300000000002</v>
      </c>
      <c r="C566" s="34" t="s">
        <v>41</v>
      </c>
      <c r="D566" s="34">
        <v>24.861000000000001</v>
      </c>
      <c r="E566" s="37">
        <v>25.5379</v>
      </c>
      <c r="F566" s="37">
        <v>24.670999999999999</v>
      </c>
      <c r="G566" s="37">
        <v>25.9938</v>
      </c>
      <c r="H566" s="37">
        <v>25.575299999999999</v>
      </c>
      <c r="I566" s="37"/>
      <c r="J566" s="37">
        <v>3</v>
      </c>
      <c r="K566" s="37">
        <v>3</v>
      </c>
      <c r="L566" s="37">
        <v>3</v>
      </c>
      <c r="M566" s="37">
        <v>24.7</v>
      </c>
      <c r="N566" s="37">
        <v>24.7</v>
      </c>
      <c r="O566" s="37">
        <v>24.7</v>
      </c>
      <c r="P566" s="37">
        <v>35.027000000000001</v>
      </c>
      <c r="Q566" s="37">
        <v>0</v>
      </c>
      <c r="R566" s="37">
        <v>23.478999999999999</v>
      </c>
      <c r="S566" s="37">
        <v>294810000</v>
      </c>
      <c r="T566" s="37">
        <v>17</v>
      </c>
      <c r="U566" s="37">
        <v>0.28614699999999998</v>
      </c>
      <c r="V566" s="37">
        <v>0.40599800000000003</v>
      </c>
      <c r="W566" s="37" t="s">
        <v>3067</v>
      </c>
      <c r="X566" s="37" t="s">
        <v>3067</v>
      </c>
      <c r="Y566" s="37" t="s">
        <v>4124</v>
      </c>
    </row>
    <row r="567" spans="1:25" x14ac:dyDescent="0.3">
      <c r="A567" s="34">
        <v>28.372699999999998</v>
      </c>
      <c r="B567" s="34">
        <v>28.124700000000001</v>
      </c>
      <c r="C567" s="34">
        <v>27.401599999999998</v>
      </c>
      <c r="D567" s="34">
        <v>28.187100000000001</v>
      </c>
      <c r="E567" s="37">
        <v>28.1935</v>
      </c>
      <c r="F567" s="37">
        <v>29.7729</v>
      </c>
      <c r="G567" s="37">
        <v>26.758099999999999</v>
      </c>
      <c r="H567" s="37">
        <v>28.985399999999998</v>
      </c>
      <c r="I567" s="37"/>
      <c r="J567" s="37">
        <v>19</v>
      </c>
      <c r="K567" s="37">
        <v>19</v>
      </c>
      <c r="L567" s="37">
        <v>19</v>
      </c>
      <c r="M567" s="37">
        <v>51.8</v>
      </c>
      <c r="N567" s="37">
        <v>51.8</v>
      </c>
      <c r="O567" s="37">
        <v>51.8</v>
      </c>
      <c r="P567" s="37">
        <v>48.218000000000004</v>
      </c>
      <c r="Q567" s="37">
        <v>0</v>
      </c>
      <c r="R567" s="37">
        <v>149.1</v>
      </c>
      <c r="S567" s="37">
        <v>3126200000</v>
      </c>
      <c r="T567" s="37">
        <v>86</v>
      </c>
      <c r="U567" s="37">
        <v>0.57094999999999996</v>
      </c>
      <c r="V567" s="37">
        <v>0.40598600000000001</v>
      </c>
      <c r="W567" s="37" t="s">
        <v>3426</v>
      </c>
      <c r="X567" s="37" t="s">
        <v>3426</v>
      </c>
      <c r="Y567" s="37" t="s">
        <v>4125</v>
      </c>
    </row>
    <row r="568" spans="1:25" s="33" customFormat="1" x14ac:dyDescent="0.3">
      <c r="A568" s="34">
        <v>27.770499999999998</v>
      </c>
      <c r="B568" s="34">
        <v>27.640499999999999</v>
      </c>
      <c r="C568" s="34">
        <v>26.805499999999999</v>
      </c>
      <c r="D568" s="34">
        <v>27.329899999999999</v>
      </c>
      <c r="E568" s="37">
        <v>27.726800000000001</v>
      </c>
      <c r="F568" s="37">
        <v>28.003299999999999</v>
      </c>
      <c r="G568" s="37">
        <v>27.431899999999999</v>
      </c>
      <c r="H568" s="37">
        <v>28.008099999999999</v>
      </c>
      <c r="I568" s="37"/>
      <c r="J568" s="37">
        <v>18</v>
      </c>
      <c r="K568" s="37">
        <v>18</v>
      </c>
      <c r="L568" s="37">
        <v>18</v>
      </c>
      <c r="M568" s="37">
        <v>49.3</v>
      </c>
      <c r="N568" s="37">
        <v>49.3</v>
      </c>
      <c r="O568" s="37">
        <v>49.3</v>
      </c>
      <c r="P568" s="37">
        <v>55.457000000000001</v>
      </c>
      <c r="Q568" s="37">
        <v>0</v>
      </c>
      <c r="R568" s="37">
        <v>88.022999999999996</v>
      </c>
      <c r="S568" s="37">
        <v>1673700000</v>
      </c>
      <c r="T568" s="37">
        <v>61</v>
      </c>
      <c r="U568" s="37">
        <v>0.162019</v>
      </c>
      <c r="V568" s="37">
        <v>0.405912</v>
      </c>
      <c r="W568" s="37" t="s">
        <v>3334</v>
      </c>
      <c r="X568" s="37" t="s">
        <v>3334</v>
      </c>
      <c r="Y568" s="37" t="s">
        <v>4126</v>
      </c>
    </row>
    <row r="569" spans="1:25" x14ac:dyDescent="0.3">
      <c r="A569" s="34">
        <v>28.166</v>
      </c>
      <c r="B569" s="34">
        <v>28.324000000000002</v>
      </c>
      <c r="C569" s="34">
        <v>27.735099999999999</v>
      </c>
      <c r="D569" s="34">
        <v>28.141400000000001</v>
      </c>
      <c r="E569" s="37">
        <v>28.6538</v>
      </c>
      <c r="F569" s="37">
        <v>28.199200000000001</v>
      </c>
      <c r="G569" s="37">
        <v>28.722799999999999</v>
      </c>
      <c r="H569" s="37">
        <v>28.408899999999999</v>
      </c>
      <c r="I569" s="37"/>
      <c r="J569" s="37">
        <v>6</v>
      </c>
      <c r="K569" s="37">
        <v>6</v>
      </c>
      <c r="L569" s="37">
        <v>6</v>
      </c>
      <c r="M569" s="37">
        <v>12</v>
      </c>
      <c r="N569" s="37">
        <v>12</v>
      </c>
      <c r="O569" s="37">
        <v>12</v>
      </c>
      <c r="P569" s="37">
        <v>82.998000000000005</v>
      </c>
      <c r="Q569" s="37">
        <v>0</v>
      </c>
      <c r="R569" s="37">
        <v>62.540999999999997</v>
      </c>
      <c r="S569" s="37">
        <v>2572900000</v>
      </c>
      <c r="T569" s="37">
        <v>44</v>
      </c>
      <c r="U569" s="37">
        <v>5.8457799999999997E-2</v>
      </c>
      <c r="V569" s="37">
        <v>0.40457199999999999</v>
      </c>
      <c r="W569" s="37" t="s">
        <v>3311</v>
      </c>
      <c r="X569" s="37" t="s">
        <v>3311</v>
      </c>
      <c r="Y569" s="37" t="s">
        <v>4127</v>
      </c>
    </row>
    <row r="570" spans="1:25" x14ac:dyDescent="0.3">
      <c r="A570" s="34">
        <v>29.118200000000002</v>
      </c>
      <c r="B570" s="34">
        <v>29.045300000000001</v>
      </c>
      <c r="C570" s="34">
        <v>27.2912</v>
      </c>
      <c r="D570" s="34">
        <v>28.663699999999999</v>
      </c>
      <c r="E570" s="37">
        <v>29.102</v>
      </c>
      <c r="F570" s="37">
        <v>28.694600000000001</v>
      </c>
      <c r="G570" s="37">
        <v>28.953299999999999</v>
      </c>
      <c r="H570" s="37">
        <v>28.984200000000001</v>
      </c>
      <c r="I570" s="37"/>
      <c r="J570" s="37">
        <v>8</v>
      </c>
      <c r="K570" s="37">
        <v>8</v>
      </c>
      <c r="L570" s="37">
        <v>8</v>
      </c>
      <c r="M570" s="37">
        <v>66.3</v>
      </c>
      <c r="N570" s="37">
        <v>66.3</v>
      </c>
      <c r="O570" s="37">
        <v>66.3</v>
      </c>
      <c r="P570" s="37">
        <v>27.026</v>
      </c>
      <c r="Q570" s="37">
        <v>0</v>
      </c>
      <c r="R570" s="37">
        <v>196.01</v>
      </c>
      <c r="S570" s="37">
        <v>3669500000</v>
      </c>
      <c r="T570" s="37">
        <v>65</v>
      </c>
      <c r="U570" s="37">
        <v>0.38711299999999998</v>
      </c>
      <c r="V570" s="37">
        <v>0.40395300000000001</v>
      </c>
      <c r="W570" s="37" t="s">
        <v>1356</v>
      </c>
      <c r="X570" s="37" t="s">
        <v>1356</v>
      </c>
      <c r="Y570" s="37" t="s">
        <v>1357</v>
      </c>
    </row>
    <row r="571" spans="1:25" x14ac:dyDescent="0.3">
      <c r="A571" s="34">
        <v>31.831399999999999</v>
      </c>
      <c r="B571" s="34">
        <v>31.995999999999999</v>
      </c>
      <c r="C571" s="34">
        <v>32.256399999999999</v>
      </c>
      <c r="D571" s="34">
        <v>32.005299999999998</v>
      </c>
      <c r="E571" s="37">
        <v>32.4208</v>
      </c>
      <c r="F571" s="37">
        <v>32.083100000000002</v>
      </c>
      <c r="G571" s="37">
        <v>32.881700000000002</v>
      </c>
      <c r="H571" s="37">
        <v>32.317599999999999</v>
      </c>
      <c r="I571" s="37"/>
      <c r="J571" s="37">
        <v>29</v>
      </c>
      <c r="K571" s="37">
        <v>29</v>
      </c>
      <c r="L571" s="37">
        <v>29</v>
      </c>
      <c r="M571" s="37">
        <v>73.5</v>
      </c>
      <c r="N571" s="37">
        <v>73.5</v>
      </c>
      <c r="O571" s="37">
        <v>73.5</v>
      </c>
      <c r="P571" s="37">
        <v>45.93</v>
      </c>
      <c r="Q571" s="37">
        <v>0</v>
      </c>
      <c r="R571" s="37">
        <v>323.31</v>
      </c>
      <c r="S571" s="37">
        <v>38418000000</v>
      </c>
      <c r="T571" s="37">
        <v>232</v>
      </c>
      <c r="U571" s="37">
        <v>7.6831200000000002E-2</v>
      </c>
      <c r="V571" s="37">
        <v>0.40352500000000002</v>
      </c>
      <c r="W571" s="37" t="s">
        <v>76</v>
      </c>
      <c r="X571" s="37" t="s">
        <v>76</v>
      </c>
      <c r="Y571" s="37" t="s">
        <v>77</v>
      </c>
    </row>
    <row r="572" spans="1:25" x14ac:dyDescent="0.3">
      <c r="A572" s="34">
        <v>25.895600000000002</v>
      </c>
      <c r="B572" s="34">
        <v>26.4346</v>
      </c>
      <c r="C572" s="34" t="s">
        <v>41</v>
      </c>
      <c r="D572" s="34">
        <v>25.934000000000001</v>
      </c>
      <c r="E572" s="37">
        <v>26.3948</v>
      </c>
      <c r="F572" s="37">
        <v>26.3779</v>
      </c>
      <c r="G572" s="37">
        <v>27.305800000000001</v>
      </c>
      <c r="H572" s="37">
        <v>25.885400000000001</v>
      </c>
      <c r="I572" s="37"/>
      <c r="J572" s="37">
        <v>10</v>
      </c>
      <c r="K572" s="37">
        <v>10</v>
      </c>
      <c r="L572" s="37">
        <v>10</v>
      </c>
      <c r="M572" s="37">
        <v>3.4</v>
      </c>
      <c r="N572" s="37">
        <v>3.4</v>
      </c>
      <c r="O572" s="37">
        <v>3.4</v>
      </c>
      <c r="P572" s="37">
        <v>542.39</v>
      </c>
      <c r="Q572" s="37">
        <v>0</v>
      </c>
      <c r="R572" s="37">
        <v>29.946999999999999</v>
      </c>
      <c r="S572" s="37">
        <v>676920000</v>
      </c>
      <c r="T572" s="37">
        <v>13</v>
      </c>
      <c r="U572" s="37">
        <v>0.33676299999999998</v>
      </c>
      <c r="V572" s="37">
        <v>0.40293099999999998</v>
      </c>
      <c r="W572" s="37" t="s">
        <v>3002</v>
      </c>
      <c r="X572" s="37" t="s">
        <v>3002</v>
      </c>
      <c r="Y572" s="37" t="s">
        <v>4128</v>
      </c>
    </row>
    <row r="573" spans="1:25" x14ac:dyDescent="0.3">
      <c r="A573" s="34">
        <v>33.741399999999999</v>
      </c>
      <c r="B573" s="34">
        <v>33.493699999999997</v>
      </c>
      <c r="C573" s="34">
        <v>32.767499999999998</v>
      </c>
      <c r="D573" s="34">
        <v>33.333500000000001</v>
      </c>
      <c r="E573" s="37">
        <v>33.863599999999998</v>
      </c>
      <c r="F573" s="37">
        <v>33.595999999999997</v>
      </c>
      <c r="G573" s="37">
        <v>33.877899999999997</v>
      </c>
      <c r="H573" s="37">
        <v>33.605699999999999</v>
      </c>
      <c r="I573" s="37"/>
      <c r="J573" s="37">
        <v>32</v>
      </c>
      <c r="K573" s="37">
        <v>32</v>
      </c>
      <c r="L573" s="37">
        <v>32</v>
      </c>
      <c r="M573" s="37">
        <v>22.8</v>
      </c>
      <c r="N573" s="37">
        <v>22.8</v>
      </c>
      <c r="O573" s="37">
        <v>22.8</v>
      </c>
      <c r="P573" s="37">
        <v>183.41</v>
      </c>
      <c r="Q573" s="37">
        <v>0</v>
      </c>
      <c r="R573" s="37">
        <v>323.31</v>
      </c>
      <c r="S573" s="37">
        <v>99235000000</v>
      </c>
      <c r="T573" s="37">
        <v>420</v>
      </c>
      <c r="U573" s="37">
        <v>0.118796</v>
      </c>
      <c r="V573" s="37">
        <v>0.40176800000000001</v>
      </c>
      <c r="W573" s="37" t="s">
        <v>535</v>
      </c>
      <c r="X573" s="37" t="s">
        <v>535</v>
      </c>
      <c r="Y573" s="37" t="s">
        <v>536</v>
      </c>
    </row>
    <row r="574" spans="1:25" x14ac:dyDescent="0.3">
      <c r="A574" s="34">
        <v>30.712499999999999</v>
      </c>
      <c r="B574" s="34">
        <v>31.0473</v>
      </c>
      <c r="C574" s="34">
        <v>29.766500000000001</v>
      </c>
      <c r="D574" s="34">
        <v>31.022300000000001</v>
      </c>
      <c r="E574" s="37">
        <v>31.142499999999998</v>
      </c>
      <c r="F574" s="37">
        <v>30.511199999999999</v>
      </c>
      <c r="G574" s="37">
        <v>31.192299999999999</v>
      </c>
      <c r="H574" s="37">
        <v>31.308700000000002</v>
      </c>
      <c r="I574" s="37"/>
      <c r="J574" s="37">
        <v>41</v>
      </c>
      <c r="K574" s="37">
        <v>41</v>
      </c>
      <c r="L574" s="37">
        <v>41</v>
      </c>
      <c r="M574" s="37">
        <v>56.2</v>
      </c>
      <c r="N574" s="37">
        <v>56.2</v>
      </c>
      <c r="O574" s="37">
        <v>56.2</v>
      </c>
      <c r="P574" s="37">
        <v>101.21</v>
      </c>
      <c r="Q574" s="37">
        <v>0</v>
      </c>
      <c r="R574" s="37">
        <v>323.31</v>
      </c>
      <c r="S574" s="37">
        <v>15298000000</v>
      </c>
      <c r="T574" s="37">
        <v>258</v>
      </c>
      <c r="U574" s="37">
        <v>0.29433300000000001</v>
      </c>
      <c r="V574" s="37">
        <v>0.40154200000000001</v>
      </c>
      <c r="W574" s="37" t="s">
        <v>515</v>
      </c>
      <c r="X574" s="37" t="s">
        <v>515</v>
      </c>
      <c r="Y574" s="37" t="s">
        <v>516</v>
      </c>
    </row>
    <row r="575" spans="1:25" x14ac:dyDescent="0.3">
      <c r="A575" s="34">
        <v>26.0124</v>
      </c>
      <c r="B575" s="34">
        <v>26.023900000000001</v>
      </c>
      <c r="C575" s="34">
        <v>25.115400000000001</v>
      </c>
      <c r="D575" s="34">
        <v>25.561</v>
      </c>
      <c r="E575" s="37">
        <v>26.635899999999999</v>
      </c>
      <c r="F575" s="37">
        <v>26.5532</v>
      </c>
      <c r="G575" s="37">
        <v>24.788699999999999</v>
      </c>
      <c r="H575" s="37">
        <v>26.335799999999999</v>
      </c>
      <c r="I575" s="37"/>
      <c r="J575" s="37">
        <v>11</v>
      </c>
      <c r="K575" s="37">
        <v>11</v>
      </c>
      <c r="L575" s="37">
        <v>11</v>
      </c>
      <c r="M575" s="37">
        <v>33.700000000000003</v>
      </c>
      <c r="N575" s="37">
        <v>33.700000000000003</v>
      </c>
      <c r="O575" s="37">
        <v>33.700000000000003</v>
      </c>
      <c r="P575" s="37">
        <v>56.290999999999997</v>
      </c>
      <c r="Q575" s="37">
        <v>0</v>
      </c>
      <c r="R575" s="37">
        <v>106.13</v>
      </c>
      <c r="S575" s="37">
        <v>546910000</v>
      </c>
      <c r="T575" s="37">
        <v>33</v>
      </c>
      <c r="U575" s="37">
        <v>0.44123400000000002</v>
      </c>
      <c r="V575" s="37">
        <v>0.40018900000000002</v>
      </c>
      <c r="W575" s="37" t="s">
        <v>3646</v>
      </c>
      <c r="X575" s="37" t="s">
        <v>3646</v>
      </c>
      <c r="Y575" s="37" t="s">
        <v>4129</v>
      </c>
    </row>
    <row r="576" spans="1:25" x14ac:dyDescent="0.3">
      <c r="A576" s="34">
        <v>30.060099999999998</v>
      </c>
      <c r="B576" s="34">
        <v>29.971</v>
      </c>
      <c r="C576" s="34">
        <v>29.336099999999998</v>
      </c>
      <c r="D576" s="34">
        <v>29.8459</v>
      </c>
      <c r="E576" s="37">
        <v>30.430800000000001</v>
      </c>
      <c r="F576" s="37">
        <v>30.0761</v>
      </c>
      <c r="G576" s="37">
        <v>30.285</v>
      </c>
      <c r="H576" s="37">
        <v>30.0214</v>
      </c>
      <c r="I576" s="37"/>
      <c r="J576" s="37">
        <v>18</v>
      </c>
      <c r="K576" s="37">
        <v>18</v>
      </c>
      <c r="L576" s="37">
        <v>18</v>
      </c>
      <c r="M576" s="37">
        <v>43</v>
      </c>
      <c r="N576" s="37">
        <v>43</v>
      </c>
      <c r="O576" s="37">
        <v>43</v>
      </c>
      <c r="P576" s="37">
        <v>71.322000000000003</v>
      </c>
      <c r="Q576" s="37">
        <v>0</v>
      </c>
      <c r="R576" s="37">
        <v>154.34</v>
      </c>
      <c r="S576" s="37">
        <v>8471200000</v>
      </c>
      <c r="T576" s="37">
        <v>127</v>
      </c>
      <c r="U576" s="37">
        <v>7.6805999999999999E-2</v>
      </c>
      <c r="V576" s="37">
        <v>0.40006599999999998</v>
      </c>
      <c r="W576" s="37" t="s">
        <v>1164</v>
      </c>
      <c r="X576" s="37" t="s">
        <v>1164</v>
      </c>
      <c r="Y576" s="37" t="s">
        <v>1165</v>
      </c>
    </row>
    <row r="577" spans="1:25" x14ac:dyDescent="0.3">
      <c r="A577" s="34">
        <v>26.035</v>
      </c>
      <c r="B577" s="34">
        <v>26.860399999999998</v>
      </c>
      <c r="C577" s="34" t="s">
        <v>41</v>
      </c>
      <c r="D577" s="34">
        <v>26.582599999999999</v>
      </c>
      <c r="E577" s="37">
        <v>26.7636</v>
      </c>
      <c r="F577" s="37">
        <v>26.508800000000001</v>
      </c>
      <c r="G577" s="37">
        <v>27.7607</v>
      </c>
      <c r="H577" s="37">
        <v>26.530799999999999</v>
      </c>
      <c r="I577" s="37"/>
      <c r="J577" s="37">
        <v>19</v>
      </c>
      <c r="K577" s="37">
        <v>3</v>
      </c>
      <c r="L577" s="37">
        <v>3</v>
      </c>
      <c r="M577" s="37">
        <v>45</v>
      </c>
      <c r="N577" s="37">
        <v>10.7</v>
      </c>
      <c r="O577" s="37">
        <v>10.7</v>
      </c>
      <c r="P577" s="37">
        <v>54.347999999999999</v>
      </c>
      <c r="Q577" s="37">
        <v>0</v>
      </c>
      <c r="R577" s="37">
        <v>44.226999999999997</v>
      </c>
      <c r="S577" s="37">
        <v>791670000</v>
      </c>
      <c r="T577" s="37">
        <v>21</v>
      </c>
      <c r="U577" s="37">
        <v>0.36981700000000001</v>
      </c>
      <c r="V577" s="37">
        <v>0.39829700000000001</v>
      </c>
      <c r="W577" s="37" t="s">
        <v>2905</v>
      </c>
      <c r="X577" s="37" t="s">
        <v>2905</v>
      </c>
      <c r="Y577" s="37" t="s">
        <v>4130</v>
      </c>
    </row>
    <row r="578" spans="1:25" x14ac:dyDescent="0.3">
      <c r="A578" s="34">
        <v>25.912600000000001</v>
      </c>
      <c r="B578" s="34">
        <v>25.988099999999999</v>
      </c>
      <c r="C578" s="34">
        <v>25.678100000000001</v>
      </c>
      <c r="D578" s="34" t="s">
        <v>41</v>
      </c>
      <c r="E578" s="37">
        <v>25.252800000000001</v>
      </c>
      <c r="F578" s="37">
        <v>27.4831</v>
      </c>
      <c r="G578" s="37" t="s">
        <v>41</v>
      </c>
      <c r="H578" s="37">
        <v>26.036999999999999</v>
      </c>
      <c r="I578" s="37"/>
      <c r="J578" s="37">
        <v>5</v>
      </c>
      <c r="K578" s="37">
        <v>5</v>
      </c>
      <c r="L578" s="37">
        <v>5</v>
      </c>
      <c r="M578" s="37">
        <v>31.1</v>
      </c>
      <c r="N578" s="37">
        <v>31.1</v>
      </c>
      <c r="O578" s="37">
        <v>31.1</v>
      </c>
      <c r="P578" s="37">
        <v>23.670999999999999</v>
      </c>
      <c r="Q578" s="37">
        <v>0</v>
      </c>
      <c r="R578" s="37">
        <v>114.35</v>
      </c>
      <c r="S578" s="37">
        <v>534800000</v>
      </c>
      <c r="T578" s="37">
        <v>13</v>
      </c>
      <c r="U578" s="37">
        <v>0.57890299999999995</v>
      </c>
      <c r="V578" s="37">
        <v>0.39801900000000001</v>
      </c>
      <c r="W578" s="37" t="s">
        <v>3079</v>
      </c>
      <c r="X578" s="37" t="s">
        <v>3079</v>
      </c>
      <c r="Y578" s="37" t="s">
        <v>4131</v>
      </c>
    </row>
    <row r="579" spans="1:25" x14ac:dyDescent="0.3">
      <c r="A579" s="34">
        <v>30.73</v>
      </c>
      <c r="B579" s="34">
        <v>30.902799999999999</v>
      </c>
      <c r="C579" s="34">
        <v>30.451000000000001</v>
      </c>
      <c r="D579" s="34">
        <v>30.6264</v>
      </c>
      <c r="E579" s="37">
        <v>31.1114</v>
      </c>
      <c r="F579" s="37">
        <v>30.880700000000001</v>
      </c>
      <c r="G579" s="37">
        <v>31.448499999999999</v>
      </c>
      <c r="H579" s="37">
        <v>30.857700000000001</v>
      </c>
      <c r="I579" s="37"/>
      <c r="J579" s="37">
        <v>41</v>
      </c>
      <c r="K579" s="37">
        <v>41</v>
      </c>
      <c r="L579" s="37">
        <v>40</v>
      </c>
      <c r="M579" s="37">
        <v>50.6</v>
      </c>
      <c r="N579" s="37">
        <v>50.6</v>
      </c>
      <c r="O579" s="37">
        <v>49.8</v>
      </c>
      <c r="P579" s="37">
        <v>106.72</v>
      </c>
      <c r="Q579" s="37">
        <v>0</v>
      </c>
      <c r="R579" s="37">
        <v>323.31</v>
      </c>
      <c r="S579" s="37">
        <v>15404000000</v>
      </c>
      <c r="T579" s="37">
        <v>246</v>
      </c>
      <c r="U579" s="37">
        <v>5.4579900000000001E-2</v>
      </c>
      <c r="V579" s="37">
        <v>0.39701799999999998</v>
      </c>
      <c r="W579" s="37" t="s">
        <v>177</v>
      </c>
      <c r="X579" s="37" t="s">
        <v>177</v>
      </c>
      <c r="Y579" s="37" t="s">
        <v>178</v>
      </c>
    </row>
    <row r="580" spans="1:25" x14ac:dyDescent="0.3">
      <c r="A580" s="34">
        <v>24.878</v>
      </c>
      <c r="B580" s="34">
        <v>24.970099999999999</v>
      </c>
      <c r="C580" s="34" t="s">
        <v>41</v>
      </c>
      <c r="D580" s="34" t="s">
        <v>41</v>
      </c>
      <c r="E580" s="37">
        <v>24.930199999999999</v>
      </c>
      <c r="F580" s="37">
        <v>25.607800000000001</v>
      </c>
      <c r="G580" s="37" t="s">
        <v>41</v>
      </c>
      <c r="H580" s="37">
        <v>25.4209</v>
      </c>
      <c r="I580" s="37"/>
      <c r="J580" s="37">
        <v>2</v>
      </c>
      <c r="K580" s="37">
        <v>2</v>
      </c>
      <c r="L580" s="37">
        <v>2</v>
      </c>
      <c r="M580" s="37">
        <v>7.4</v>
      </c>
      <c r="N580" s="37">
        <v>7.4</v>
      </c>
      <c r="O580" s="37">
        <v>7.4</v>
      </c>
      <c r="P580" s="37">
        <v>42.862000000000002</v>
      </c>
      <c r="Q580" s="37">
        <v>0</v>
      </c>
      <c r="R580" s="37">
        <v>19.739000000000001</v>
      </c>
      <c r="S580" s="37">
        <v>225150000</v>
      </c>
      <c r="T580" s="37">
        <v>9</v>
      </c>
      <c r="U580" s="37">
        <v>0.229739</v>
      </c>
      <c r="V580" s="37">
        <v>0.39557100000000001</v>
      </c>
      <c r="W580" s="37" t="s">
        <v>3754</v>
      </c>
      <c r="X580" s="37" t="s">
        <v>3754</v>
      </c>
      <c r="Y580" s="37" t="s">
        <v>4132</v>
      </c>
    </row>
    <row r="581" spans="1:25" x14ac:dyDescent="0.3">
      <c r="A581" s="34">
        <v>30.3386</v>
      </c>
      <c r="B581" s="34">
        <v>30.171399999999998</v>
      </c>
      <c r="C581" s="34">
        <v>29.906700000000001</v>
      </c>
      <c r="D581" s="34">
        <v>30.176600000000001</v>
      </c>
      <c r="E581" s="37">
        <v>30.3249</v>
      </c>
      <c r="F581" s="37">
        <v>31.536000000000001</v>
      </c>
      <c r="G581" s="37">
        <v>30.062000000000001</v>
      </c>
      <c r="H581" s="37">
        <v>30.2498</v>
      </c>
      <c r="I581" s="37"/>
      <c r="J581" s="37">
        <v>31</v>
      </c>
      <c r="K581" s="37">
        <v>25</v>
      </c>
      <c r="L581" s="37">
        <v>24</v>
      </c>
      <c r="M581" s="37">
        <v>57</v>
      </c>
      <c r="N581" s="37">
        <v>48.9</v>
      </c>
      <c r="O581" s="37">
        <v>47</v>
      </c>
      <c r="P581" s="37">
        <v>70.569999999999993</v>
      </c>
      <c r="Q581" s="37">
        <v>0</v>
      </c>
      <c r="R581" s="37">
        <v>323.31</v>
      </c>
      <c r="S581" s="37">
        <v>11409000000</v>
      </c>
      <c r="T581" s="37">
        <v>172</v>
      </c>
      <c r="U581" s="37">
        <v>0.29889500000000002</v>
      </c>
      <c r="V581" s="37">
        <v>0.39482299999999998</v>
      </c>
      <c r="W581" s="37" t="s">
        <v>4133</v>
      </c>
      <c r="X581" s="37" t="s">
        <v>753</v>
      </c>
      <c r="Y581" s="37" t="s">
        <v>754</v>
      </c>
    </row>
    <row r="582" spans="1:25" x14ac:dyDescent="0.3">
      <c r="A582" s="34">
        <v>29.9864</v>
      </c>
      <c r="B582" s="34">
        <v>30.145</v>
      </c>
      <c r="C582" s="34">
        <v>30.026700000000002</v>
      </c>
      <c r="D582" s="34">
        <v>30.256</v>
      </c>
      <c r="E582" s="37">
        <v>30.489100000000001</v>
      </c>
      <c r="F582" s="37">
        <v>30.004200000000001</v>
      </c>
      <c r="G582" s="37">
        <v>31.305800000000001</v>
      </c>
      <c r="H582" s="37">
        <v>30.1815</v>
      </c>
      <c r="I582" s="37"/>
      <c r="J582" s="37">
        <v>14</v>
      </c>
      <c r="K582" s="37">
        <v>14</v>
      </c>
      <c r="L582" s="37">
        <v>14</v>
      </c>
      <c r="M582" s="37">
        <v>60.7</v>
      </c>
      <c r="N582" s="37">
        <v>60.7</v>
      </c>
      <c r="O582" s="37">
        <v>60.7</v>
      </c>
      <c r="P582" s="37">
        <v>31.21</v>
      </c>
      <c r="Q582" s="37">
        <v>0</v>
      </c>
      <c r="R582" s="37">
        <v>135.72999999999999</v>
      </c>
      <c r="S582" s="37">
        <v>10310000000</v>
      </c>
      <c r="T582" s="37">
        <v>130</v>
      </c>
      <c r="U582" s="37">
        <v>0.23197400000000001</v>
      </c>
      <c r="V582" s="37">
        <v>0.39164199999999999</v>
      </c>
      <c r="W582" s="37" t="s">
        <v>3349</v>
      </c>
      <c r="X582" s="37" t="s">
        <v>3349</v>
      </c>
      <c r="Y582" s="37" t="s">
        <v>4134</v>
      </c>
    </row>
    <row r="583" spans="1:25" x14ac:dyDescent="0.3">
      <c r="A583" s="34">
        <v>32.1295</v>
      </c>
      <c r="B583" s="34">
        <v>32.523000000000003</v>
      </c>
      <c r="C583" s="34">
        <v>32.612400000000001</v>
      </c>
      <c r="D583" s="34">
        <v>32.563099999999999</v>
      </c>
      <c r="E583" s="37">
        <v>33.999099999999999</v>
      </c>
      <c r="F583" s="37">
        <v>32.316899999999997</v>
      </c>
      <c r="G583" s="37">
        <v>32.502200000000002</v>
      </c>
      <c r="H583" s="37">
        <v>32.575499999999998</v>
      </c>
      <c r="I583" s="37"/>
      <c r="J583" s="37">
        <v>17</v>
      </c>
      <c r="K583" s="37">
        <v>17</v>
      </c>
      <c r="L583" s="37">
        <v>17</v>
      </c>
      <c r="M583" s="37">
        <v>73.3</v>
      </c>
      <c r="N583" s="37">
        <v>73.3</v>
      </c>
      <c r="O583" s="37">
        <v>73.3</v>
      </c>
      <c r="P583" s="37">
        <v>25.620999999999999</v>
      </c>
      <c r="Q583" s="37">
        <v>0</v>
      </c>
      <c r="R583" s="37">
        <v>224.74</v>
      </c>
      <c r="S583" s="37">
        <v>60682000000</v>
      </c>
      <c r="T583" s="37">
        <v>242</v>
      </c>
      <c r="U583" s="37">
        <v>0.36882100000000001</v>
      </c>
      <c r="V583" s="37">
        <v>0.39141799999999999</v>
      </c>
      <c r="W583" s="37" t="s">
        <v>129</v>
      </c>
      <c r="X583" s="37" t="s">
        <v>129</v>
      </c>
      <c r="Y583" s="37" t="s">
        <v>130</v>
      </c>
    </row>
    <row r="584" spans="1:25" x14ac:dyDescent="0.3">
      <c r="A584" s="34">
        <v>29.767199999999999</v>
      </c>
      <c r="B584" s="34">
        <v>30.0427</v>
      </c>
      <c r="C584" s="34">
        <v>29.738600000000002</v>
      </c>
      <c r="D584" s="34">
        <v>29.954999999999998</v>
      </c>
      <c r="E584" s="37">
        <v>30.186599999999999</v>
      </c>
      <c r="F584" s="37">
        <v>30.092400000000001</v>
      </c>
      <c r="G584" s="37">
        <v>30.706900000000001</v>
      </c>
      <c r="H584" s="37">
        <v>30.079499999999999</v>
      </c>
      <c r="I584" s="37"/>
      <c r="J584" s="37">
        <v>14</v>
      </c>
      <c r="K584" s="37">
        <v>14</v>
      </c>
      <c r="L584" s="37">
        <v>12</v>
      </c>
      <c r="M584" s="37">
        <v>60.3</v>
      </c>
      <c r="N584" s="37">
        <v>60.3</v>
      </c>
      <c r="O584" s="37">
        <v>56.4</v>
      </c>
      <c r="P584" s="37">
        <v>42.802</v>
      </c>
      <c r="Q584" s="37">
        <v>0</v>
      </c>
      <c r="R584" s="37">
        <v>262.81</v>
      </c>
      <c r="S584" s="37">
        <v>8646100000</v>
      </c>
      <c r="T584" s="37">
        <v>121</v>
      </c>
      <c r="U584" s="37">
        <v>5.6790899999999998E-2</v>
      </c>
      <c r="V584" s="37">
        <v>0.39048899999999998</v>
      </c>
      <c r="W584" s="37" t="s">
        <v>1251</v>
      </c>
      <c r="X584" s="37" t="s">
        <v>1251</v>
      </c>
      <c r="Y584" s="37" t="s">
        <v>1252</v>
      </c>
    </row>
    <row r="585" spans="1:25" x14ac:dyDescent="0.3">
      <c r="A585" s="34">
        <v>27.1874</v>
      </c>
      <c r="B585" s="34">
        <v>27.1235</v>
      </c>
      <c r="C585" s="34">
        <v>25.381399999999999</v>
      </c>
      <c r="D585" s="34">
        <v>27.041599999999999</v>
      </c>
      <c r="E585" s="37">
        <v>27.110199999999999</v>
      </c>
      <c r="F585" s="37">
        <v>27.020499999999998</v>
      </c>
      <c r="G585" s="37">
        <v>26.914400000000001</v>
      </c>
      <c r="H585" s="37">
        <v>27.247399999999999</v>
      </c>
      <c r="I585" s="37"/>
      <c r="J585" s="37">
        <v>8</v>
      </c>
      <c r="K585" s="37">
        <v>8</v>
      </c>
      <c r="L585" s="37">
        <v>8</v>
      </c>
      <c r="M585" s="37">
        <v>39.700000000000003</v>
      </c>
      <c r="N585" s="37">
        <v>39.700000000000003</v>
      </c>
      <c r="O585" s="37">
        <v>39.700000000000003</v>
      </c>
      <c r="P585" s="37">
        <v>28.603000000000002</v>
      </c>
      <c r="Q585" s="37">
        <v>0</v>
      </c>
      <c r="R585" s="37">
        <v>32.298000000000002</v>
      </c>
      <c r="S585" s="37">
        <v>1007400000</v>
      </c>
      <c r="T585" s="37">
        <v>30</v>
      </c>
      <c r="U585" s="37">
        <v>0.41062900000000002</v>
      </c>
      <c r="V585" s="37">
        <v>0.38968999999999998</v>
      </c>
      <c r="W585" s="37" t="s">
        <v>3202</v>
      </c>
      <c r="X585" s="37" t="s">
        <v>3202</v>
      </c>
      <c r="Y585" s="37" t="s">
        <v>4135</v>
      </c>
    </row>
    <row r="586" spans="1:25" x14ac:dyDescent="0.3">
      <c r="A586" s="34">
        <v>30.547699999999999</v>
      </c>
      <c r="B586" s="34">
        <v>30.9297</v>
      </c>
      <c r="C586" s="34">
        <v>31.596599999999999</v>
      </c>
      <c r="D586" s="34">
        <v>29.885000000000002</v>
      </c>
      <c r="E586" s="37">
        <v>31.299900000000001</v>
      </c>
      <c r="F586" s="37">
        <v>31.076599999999999</v>
      </c>
      <c r="G586" s="37">
        <v>31.652200000000001</v>
      </c>
      <c r="H586" s="37">
        <v>30.4681</v>
      </c>
      <c r="I586" s="37"/>
      <c r="J586" s="37">
        <v>9</v>
      </c>
      <c r="K586" s="37">
        <v>9</v>
      </c>
      <c r="L586" s="37">
        <v>9</v>
      </c>
      <c r="M586" s="37">
        <v>21.8</v>
      </c>
      <c r="N586" s="37">
        <v>21.8</v>
      </c>
      <c r="O586" s="37">
        <v>21.8</v>
      </c>
      <c r="P586" s="37">
        <v>36.176000000000002</v>
      </c>
      <c r="Q586" s="37">
        <v>0</v>
      </c>
      <c r="R586" s="37">
        <v>225.63</v>
      </c>
      <c r="S586" s="37">
        <v>16591000000</v>
      </c>
      <c r="T586" s="37">
        <v>124</v>
      </c>
      <c r="U586" s="37">
        <v>0.41171999999999997</v>
      </c>
      <c r="V586" s="37">
        <v>0.38445800000000002</v>
      </c>
      <c r="W586" s="37" t="s">
        <v>1088</v>
      </c>
      <c r="X586" s="37" t="s">
        <v>1088</v>
      </c>
      <c r="Y586" s="37" t="s">
        <v>1089</v>
      </c>
    </row>
    <row r="587" spans="1:25" x14ac:dyDescent="0.3">
      <c r="A587" s="34">
        <v>28.568999999999999</v>
      </c>
      <c r="B587" s="34">
        <v>28.637899999999998</v>
      </c>
      <c r="C587" s="34">
        <v>27.617799999999999</v>
      </c>
      <c r="D587" s="34">
        <v>28.4008</v>
      </c>
      <c r="E587" s="37">
        <v>28.759499999999999</v>
      </c>
      <c r="F587" s="37">
        <v>28.634499999999999</v>
      </c>
      <c r="G587" s="37">
        <v>28.7303</v>
      </c>
      <c r="H587" s="37">
        <v>28.634799999999998</v>
      </c>
      <c r="I587" s="37"/>
      <c r="J587" s="37">
        <v>28</v>
      </c>
      <c r="K587" s="37">
        <v>28</v>
      </c>
      <c r="L587" s="37">
        <v>28</v>
      </c>
      <c r="M587" s="37">
        <v>39.799999999999997</v>
      </c>
      <c r="N587" s="37">
        <v>39.799999999999997</v>
      </c>
      <c r="O587" s="37">
        <v>39.799999999999997</v>
      </c>
      <c r="P587" s="37">
        <v>136.13</v>
      </c>
      <c r="Q587" s="37">
        <v>0</v>
      </c>
      <c r="R587" s="37">
        <v>252.41</v>
      </c>
      <c r="S587" s="37">
        <v>2996700000</v>
      </c>
      <c r="T587" s="37">
        <v>75</v>
      </c>
      <c r="U587" s="37">
        <v>0.156976</v>
      </c>
      <c r="V587" s="37">
        <v>0.38340600000000002</v>
      </c>
      <c r="W587" s="37" t="s">
        <v>3015</v>
      </c>
      <c r="X587" s="37" t="s">
        <v>3015</v>
      </c>
      <c r="Y587" s="37" t="s">
        <v>4136</v>
      </c>
    </row>
    <row r="588" spans="1:25" x14ac:dyDescent="0.3">
      <c r="A588" s="34">
        <v>29.6647</v>
      </c>
      <c r="B588" s="34">
        <v>29.4846</v>
      </c>
      <c r="C588" s="34">
        <v>28.729900000000001</v>
      </c>
      <c r="D588" s="34">
        <v>29.393799999999999</v>
      </c>
      <c r="E588" s="37">
        <v>29.831299999999999</v>
      </c>
      <c r="F588" s="37">
        <v>29.5107</v>
      </c>
      <c r="G588" s="37">
        <v>29.475000000000001</v>
      </c>
      <c r="H588" s="37">
        <v>29.988900000000001</v>
      </c>
      <c r="I588" s="37"/>
      <c r="J588" s="37">
        <v>15</v>
      </c>
      <c r="K588" s="37">
        <v>15</v>
      </c>
      <c r="L588" s="37">
        <v>15</v>
      </c>
      <c r="M588" s="37">
        <v>77.5</v>
      </c>
      <c r="N588" s="37">
        <v>77.5</v>
      </c>
      <c r="O588" s="37">
        <v>77.5</v>
      </c>
      <c r="P588" s="37">
        <v>38.546999999999997</v>
      </c>
      <c r="Q588" s="37">
        <v>0</v>
      </c>
      <c r="R588" s="37">
        <v>282.49</v>
      </c>
      <c r="S588" s="37">
        <v>6102200000</v>
      </c>
      <c r="T588" s="37">
        <v>121</v>
      </c>
      <c r="U588" s="37">
        <v>0.160272</v>
      </c>
      <c r="V588" s="37">
        <v>0.38322400000000001</v>
      </c>
      <c r="W588" s="37" t="s">
        <v>1010</v>
      </c>
      <c r="X588" s="37" t="s">
        <v>1010</v>
      </c>
      <c r="Y588" s="37" t="s">
        <v>1011</v>
      </c>
    </row>
    <row r="589" spans="1:25" x14ac:dyDescent="0.3">
      <c r="A589" s="34">
        <v>25.451699999999999</v>
      </c>
      <c r="B589" s="34">
        <v>24.839099999999998</v>
      </c>
      <c r="C589" s="34">
        <v>24.841000000000001</v>
      </c>
      <c r="D589" s="34">
        <v>25.323699999999999</v>
      </c>
      <c r="E589" s="37">
        <v>24.377199999999998</v>
      </c>
      <c r="F589" s="37">
        <v>26.081600000000002</v>
      </c>
      <c r="G589" s="37" t="s">
        <v>41</v>
      </c>
      <c r="H589" s="37">
        <v>26.027000000000001</v>
      </c>
      <c r="I589" s="37"/>
      <c r="J589" s="37">
        <v>9</v>
      </c>
      <c r="K589" s="37">
        <v>9</v>
      </c>
      <c r="L589" s="37">
        <v>9</v>
      </c>
      <c r="M589" s="37">
        <v>42.2</v>
      </c>
      <c r="N589" s="37">
        <v>42.2</v>
      </c>
      <c r="O589" s="37">
        <v>42.2</v>
      </c>
      <c r="P589" s="37">
        <v>34.286999999999999</v>
      </c>
      <c r="Q589" s="37">
        <v>0</v>
      </c>
      <c r="R589" s="37">
        <v>39.988</v>
      </c>
      <c r="S589" s="37">
        <v>318520000</v>
      </c>
      <c r="T589" s="37">
        <v>19</v>
      </c>
      <c r="U589" s="37">
        <v>0.48404799999999998</v>
      </c>
      <c r="V589" s="37">
        <v>0.38137100000000002</v>
      </c>
      <c r="W589" s="37" t="s">
        <v>3170</v>
      </c>
      <c r="X589" s="37" t="s">
        <v>3170</v>
      </c>
      <c r="Y589" s="37" t="s">
        <v>4137</v>
      </c>
    </row>
    <row r="590" spans="1:25" x14ac:dyDescent="0.3">
      <c r="A590" s="34">
        <v>27.615100000000002</v>
      </c>
      <c r="B590" s="34">
        <v>27.588699999999999</v>
      </c>
      <c r="C590" s="34">
        <v>27.216000000000001</v>
      </c>
      <c r="D590" s="34">
        <v>27.633500000000002</v>
      </c>
      <c r="E590" s="37">
        <v>28.1372</v>
      </c>
      <c r="F590" s="37">
        <v>27.8004</v>
      </c>
      <c r="G590" s="37">
        <v>27.418500000000002</v>
      </c>
      <c r="H590" s="37">
        <v>28.221299999999999</v>
      </c>
      <c r="I590" s="37"/>
      <c r="J590" s="37">
        <v>8</v>
      </c>
      <c r="K590" s="37">
        <v>8</v>
      </c>
      <c r="L590" s="37">
        <v>8</v>
      </c>
      <c r="M590" s="37">
        <v>62.4</v>
      </c>
      <c r="N590" s="37">
        <v>62.4</v>
      </c>
      <c r="O590" s="37">
        <v>62.4</v>
      </c>
      <c r="P590" s="37">
        <v>21.757000000000001</v>
      </c>
      <c r="Q590" s="37">
        <v>0</v>
      </c>
      <c r="R590" s="37">
        <v>64.480999999999995</v>
      </c>
      <c r="S590" s="37">
        <v>1735700000</v>
      </c>
      <c r="T590" s="37">
        <v>55</v>
      </c>
      <c r="U590" s="37">
        <v>0.11690399999999999</v>
      </c>
      <c r="V590" s="37">
        <v>0.38104100000000002</v>
      </c>
      <c r="W590" s="37" t="s">
        <v>3440</v>
      </c>
      <c r="X590" s="37" t="s">
        <v>3440</v>
      </c>
      <c r="Y590" s="37" t="s">
        <v>4138</v>
      </c>
    </row>
    <row r="591" spans="1:25" x14ac:dyDescent="0.3">
      <c r="A591" s="34">
        <v>24.354099999999999</v>
      </c>
      <c r="B591" s="34">
        <v>23.5609</v>
      </c>
      <c r="C591" s="34" t="s">
        <v>41</v>
      </c>
      <c r="D591" s="34">
        <v>23.724399999999999</v>
      </c>
      <c r="E591" s="37">
        <v>23.317799999999998</v>
      </c>
      <c r="F591" s="37">
        <v>25.4373</v>
      </c>
      <c r="G591" s="37" t="s">
        <v>41</v>
      </c>
      <c r="H591" s="37">
        <v>24.027200000000001</v>
      </c>
      <c r="I591" s="37"/>
      <c r="J591" s="37">
        <v>3</v>
      </c>
      <c r="K591" s="37">
        <v>3</v>
      </c>
      <c r="L591" s="37">
        <v>3</v>
      </c>
      <c r="M591" s="37">
        <v>3.1</v>
      </c>
      <c r="N591" s="37">
        <v>3.1</v>
      </c>
      <c r="O591" s="37">
        <v>3.1</v>
      </c>
      <c r="P591" s="37">
        <v>130.94999999999999</v>
      </c>
      <c r="Q591" s="37">
        <v>0</v>
      </c>
      <c r="R591" s="37">
        <v>7.0189000000000004</v>
      </c>
      <c r="S591" s="37">
        <v>134940000</v>
      </c>
      <c r="T591" s="37">
        <v>11</v>
      </c>
      <c r="U591" s="37">
        <v>0.59906599999999999</v>
      </c>
      <c r="V591" s="37">
        <v>0.380971</v>
      </c>
      <c r="W591" s="37" t="s">
        <v>3587</v>
      </c>
      <c r="X591" s="37" t="s">
        <v>3587</v>
      </c>
      <c r="Y591" s="37" t="s">
        <v>4139</v>
      </c>
    </row>
    <row r="592" spans="1:25" x14ac:dyDescent="0.3">
      <c r="A592" s="34">
        <v>28.311699999999998</v>
      </c>
      <c r="B592" s="34">
        <v>28.2362</v>
      </c>
      <c r="C592" s="34">
        <v>26.9132</v>
      </c>
      <c r="D592" s="34">
        <v>28.2498</v>
      </c>
      <c r="E592" s="37">
        <v>28.353400000000001</v>
      </c>
      <c r="F592" s="37">
        <v>28.259399999999999</v>
      </c>
      <c r="G592" s="37">
        <v>28.002700000000001</v>
      </c>
      <c r="H592" s="37">
        <v>28.6187</v>
      </c>
      <c r="I592" s="37"/>
      <c r="J592" s="37">
        <v>10</v>
      </c>
      <c r="K592" s="37">
        <v>10</v>
      </c>
      <c r="L592" s="37">
        <v>10</v>
      </c>
      <c r="M592" s="37">
        <v>42.8</v>
      </c>
      <c r="N592" s="37">
        <v>42.8</v>
      </c>
      <c r="O592" s="37">
        <v>42.8</v>
      </c>
      <c r="P592" s="37">
        <v>43.15</v>
      </c>
      <c r="Q592" s="37">
        <v>0</v>
      </c>
      <c r="R592" s="37">
        <v>93.132999999999996</v>
      </c>
      <c r="S592" s="37">
        <v>2400300000</v>
      </c>
      <c r="T592" s="37">
        <v>58</v>
      </c>
      <c r="U592" s="37">
        <v>0.33289600000000003</v>
      </c>
      <c r="V592" s="37">
        <v>0.38084200000000001</v>
      </c>
      <c r="W592" s="37" t="s">
        <v>815</v>
      </c>
      <c r="X592" s="37" t="s">
        <v>815</v>
      </c>
      <c r="Y592" s="37" t="s">
        <v>816</v>
      </c>
    </row>
    <row r="593" spans="1:25" x14ac:dyDescent="0.3">
      <c r="A593" s="34">
        <v>29.728100000000001</v>
      </c>
      <c r="B593" s="34">
        <v>30.143000000000001</v>
      </c>
      <c r="C593" s="34">
        <v>30.570599999999999</v>
      </c>
      <c r="D593" s="34">
        <v>30.215800000000002</v>
      </c>
      <c r="E593" s="37">
        <v>30.529900000000001</v>
      </c>
      <c r="F593" s="37">
        <v>30.076899999999998</v>
      </c>
      <c r="G593" s="37">
        <v>31.249199999999998</v>
      </c>
      <c r="H593" s="37">
        <v>30.3216</v>
      </c>
      <c r="I593" s="37"/>
      <c r="J593" s="37">
        <v>20</v>
      </c>
      <c r="K593" s="37">
        <v>20</v>
      </c>
      <c r="L593" s="37">
        <v>20</v>
      </c>
      <c r="M593" s="37">
        <v>77.7</v>
      </c>
      <c r="N593" s="37">
        <v>77.7</v>
      </c>
      <c r="O593" s="37">
        <v>77.7</v>
      </c>
      <c r="P593" s="37">
        <v>25.600999999999999</v>
      </c>
      <c r="Q593" s="37">
        <v>0</v>
      </c>
      <c r="R593" s="37">
        <v>225</v>
      </c>
      <c r="S593" s="37">
        <v>10687000000</v>
      </c>
      <c r="T593" s="37">
        <v>160</v>
      </c>
      <c r="U593" s="37">
        <v>0.26062600000000002</v>
      </c>
      <c r="V593" s="37">
        <v>0.38001600000000002</v>
      </c>
      <c r="W593" s="37" t="s">
        <v>1238</v>
      </c>
      <c r="X593" s="37" t="s">
        <v>1238</v>
      </c>
      <c r="Y593" s="37" t="s">
        <v>1239</v>
      </c>
    </row>
    <row r="594" spans="1:25" x14ac:dyDescent="0.3">
      <c r="A594" s="34">
        <v>30.584299999999999</v>
      </c>
      <c r="B594" s="34">
        <v>30.359000000000002</v>
      </c>
      <c r="C594" s="34">
        <v>30.853899999999999</v>
      </c>
      <c r="D594" s="34">
        <v>30.489799999999999</v>
      </c>
      <c r="E594" s="37">
        <v>30.867000000000001</v>
      </c>
      <c r="F594" s="37">
        <v>31.318300000000001</v>
      </c>
      <c r="G594" s="37">
        <v>30.251200000000001</v>
      </c>
      <c r="H594" s="37">
        <v>31.359500000000001</v>
      </c>
      <c r="I594" s="37"/>
      <c r="J594" s="37">
        <v>35</v>
      </c>
      <c r="K594" s="37">
        <v>10</v>
      </c>
      <c r="L594" s="37">
        <v>9</v>
      </c>
      <c r="M594" s="37">
        <v>57.5</v>
      </c>
      <c r="N594" s="37">
        <v>18.399999999999999</v>
      </c>
      <c r="O594" s="37">
        <v>16.600000000000001</v>
      </c>
      <c r="P594" s="37">
        <v>64.644000000000005</v>
      </c>
      <c r="Q594" s="37">
        <v>0</v>
      </c>
      <c r="R594" s="37">
        <v>171.01</v>
      </c>
      <c r="S594" s="37">
        <v>14774000000</v>
      </c>
      <c r="T594" s="37">
        <v>122</v>
      </c>
      <c r="U594" s="37">
        <v>0.22423999999999999</v>
      </c>
      <c r="V594" s="37">
        <v>0.37724000000000002</v>
      </c>
      <c r="W594" s="37" t="s">
        <v>1094</v>
      </c>
      <c r="X594" s="37" t="s">
        <v>1094</v>
      </c>
      <c r="Y594" s="37" t="s">
        <v>1095</v>
      </c>
    </row>
    <row r="595" spans="1:25" x14ac:dyDescent="0.3">
      <c r="A595" s="34">
        <v>23.498899999999999</v>
      </c>
      <c r="B595" s="34" t="s">
        <v>41</v>
      </c>
      <c r="C595" s="34" t="s">
        <v>41</v>
      </c>
      <c r="D595" s="34" t="s">
        <v>41</v>
      </c>
      <c r="E595" s="37">
        <v>23.638500000000001</v>
      </c>
      <c r="F595" s="37">
        <v>23.866700000000002</v>
      </c>
      <c r="G595" s="37" t="s">
        <v>41</v>
      </c>
      <c r="H595" s="37">
        <v>24.1204</v>
      </c>
      <c r="I595" s="37"/>
      <c r="J595" s="37">
        <v>4</v>
      </c>
      <c r="K595" s="37">
        <v>4</v>
      </c>
      <c r="L595" s="37">
        <v>4</v>
      </c>
      <c r="M595" s="37">
        <v>15.8</v>
      </c>
      <c r="N595" s="37">
        <v>15.8</v>
      </c>
      <c r="O595" s="37">
        <v>15.8</v>
      </c>
      <c r="P595" s="37">
        <v>37.366</v>
      </c>
      <c r="Q595" s="37">
        <v>0</v>
      </c>
      <c r="R595" s="37">
        <v>5.8461999999999996</v>
      </c>
      <c r="S595" s="37">
        <v>66809000</v>
      </c>
      <c r="T595" s="37">
        <v>8</v>
      </c>
      <c r="U595" s="37">
        <v>1</v>
      </c>
      <c r="V595" s="37">
        <v>0.37631500000000001</v>
      </c>
      <c r="W595" s="37" t="s">
        <v>3789</v>
      </c>
      <c r="X595" s="37" t="s">
        <v>3789</v>
      </c>
      <c r="Y595" s="37" t="s">
        <v>4140</v>
      </c>
    </row>
    <row r="596" spans="1:25" x14ac:dyDescent="0.3">
      <c r="A596" s="34">
        <v>28.536300000000001</v>
      </c>
      <c r="B596" s="34">
        <v>28.769300000000001</v>
      </c>
      <c r="C596" s="34">
        <v>28.414899999999999</v>
      </c>
      <c r="D596" s="34">
        <v>28.498100000000001</v>
      </c>
      <c r="E596" s="37">
        <v>28.973400000000002</v>
      </c>
      <c r="F596" s="37">
        <v>29.2562</v>
      </c>
      <c r="G596" s="37">
        <v>28.372599999999998</v>
      </c>
      <c r="H596" s="37">
        <v>29.1203</v>
      </c>
      <c r="I596" s="37"/>
      <c r="J596" s="37">
        <v>12</v>
      </c>
      <c r="K596" s="37">
        <v>12</v>
      </c>
      <c r="L596" s="37">
        <v>12</v>
      </c>
      <c r="M596" s="37">
        <v>74.900000000000006</v>
      </c>
      <c r="N596" s="37">
        <v>74.900000000000006</v>
      </c>
      <c r="O596" s="37">
        <v>74.900000000000006</v>
      </c>
      <c r="P596" s="37">
        <v>27.103999999999999</v>
      </c>
      <c r="Q596" s="37">
        <v>0</v>
      </c>
      <c r="R596" s="37">
        <v>130.54</v>
      </c>
      <c r="S596" s="37">
        <v>3639100000</v>
      </c>
      <c r="T596" s="37">
        <v>72</v>
      </c>
      <c r="U596" s="37">
        <v>0.12220499999999999</v>
      </c>
      <c r="V596" s="37">
        <v>0.37597000000000003</v>
      </c>
      <c r="W596" s="37" t="s">
        <v>902</v>
      </c>
      <c r="X596" s="37" t="s">
        <v>902</v>
      </c>
      <c r="Y596" s="37" t="s">
        <v>903</v>
      </c>
    </row>
    <row r="597" spans="1:25" x14ac:dyDescent="0.3">
      <c r="A597" s="34">
        <v>25.757400000000001</v>
      </c>
      <c r="B597" s="34">
        <v>25.694500000000001</v>
      </c>
      <c r="C597" s="34" t="s">
        <v>41</v>
      </c>
      <c r="D597" s="34">
        <v>25.700500000000002</v>
      </c>
      <c r="E597" s="37">
        <v>26.4481</v>
      </c>
      <c r="F597" s="37">
        <v>26.098600000000001</v>
      </c>
      <c r="G597" s="37">
        <v>25.7502</v>
      </c>
      <c r="H597" s="37">
        <v>26.068200000000001</v>
      </c>
      <c r="I597" s="37"/>
      <c r="J597" s="37">
        <v>6</v>
      </c>
      <c r="K597" s="37">
        <v>6</v>
      </c>
      <c r="L597" s="37">
        <v>6</v>
      </c>
      <c r="M597" s="37">
        <v>20.3</v>
      </c>
      <c r="N597" s="37">
        <v>20.3</v>
      </c>
      <c r="O597" s="37">
        <v>20.3</v>
      </c>
      <c r="P597" s="37">
        <v>34.121000000000002</v>
      </c>
      <c r="Q597" s="37">
        <v>0</v>
      </c>
      <c r="R597" s="37">
        <v>41.603999999999999</v>
      </c>
      <c r="S597" s="37">
        <v>467780000</v>
      </c>
      <c r="T597" s="37">
        <v>18</v>
      </c>
      <c r="U597" s="37">
        <v>7.87268E-2</v>
      </c>
      <c r="V597" s="37">
        <v>0.37379699999999999</v>
      </c>
      <c r="W597" s="37" t="s">
        <v>2830</v>
      </c>
      <c r="X597" s="37" t="s">
        <v>2830</v>
      </c>
      <c r="Y597" s="37" t="s">
        <v>4141</v>
      </c>
    </row>
    <row r="598" spans="1:25" x14ac:dyDescent="0.3">
      <c r="A598" s="34">
        <v>29.182600000000001</v>
      </c>
      <c r="B598" s="34">
        <v>29.5349</v>
      </c>
      <c r="C598" s="34">
        <v>30.514299999999999</v>
      </c>
      <c r="D598" s="34">
        <v>28.986899999999999</v>
      </c>
      <c r="E598" s="37">
        <v>29.8384</v>
      </c>
      <c r="F598" s="37">
        <v>29.714400000000001</v>
      </c>
      <c r="G598" s="37">
        <v>30.3935</v>
      </c>
      <c r="H598" s="37">
        <v>29.765599999999999</v>
      </c>
      <c r="I598" s="37"/>
      <c r="J598" s="37">
        <v>10</v>
      </c>
      <c r="K598" s="37">
        <v>10</v>
      </c>
      <c r="L598" s="37">
        <v>10</v>
      </c>
      <c r="M598" s="37">
        <v>53.6</v>
      </c>
      <c r="N598" s="37">
        <v>53.6</v>
      </c>
      <c r="O598" s="37">
        <v>53.6</v>
      </c>
      <c r="P598" s="37">
        <v>16.530999999999999</v>
      </c>
      <c r="Q598" s="37">
        <v>0</v>
      </c>
      <c r="R598" s="37">
        <v>49.61</v>
      </c>
      <c r="S598" s="37">
        <v>7058000000</v>
      </c>
      <c r="T598" s="37">
        <v>65</v>
      </c>
      <c r="U598" s="37">
        <v>0.356763</v>
      </c>
      <c r="V598" s="37">
        <v>0.37332100000000001</v>
      </c>
      <c r="W598" s="37" t="s">
        <v>3422</v>
      </c>
      <c r="X598" s="37" t="s">
        <v>3422</v>
      </c>
      <c r="Y598" s="37" t="s">
        <v>4142</v>
      </c>
    </row>
    <row r="599" spans="1:25" x14ac:dyDescent="0.3">
      <c r="A599" s="34">
        <v>27.918800000000001</v>
      </c>
      <c r="B599" s="34">
        <v>27.477699999999999</v>
      </c>
      <c r="C599" s="34">
        <v>27.477399999999999</v>
      </c>
      <c r="D599" s="34">
        <v>27.374500000000001</v>
      </c>
      <c r="E599" s="37">
        <v>28.266200000000001</v>
      </c>
      <c r="F599" s="37">
        <v>27.648</v>
      </c>
      <c r="G599" s="37" t="s">
        <v>41</v>
      </c>
      <c r="H599" s="37">
        <v>27.889399999999998</v>
      </c>
      <c r="I599" s="37"/>
      <c r="J599" s="37">
        <v>4</v>
      </c>
      <c r="K599" s="37">
        <v>4</v>
      </c>
      <c r="L599" s="37">
        <v>4</v>
      </c>
      <c r="M599" s="37">
        <v>1.3</v>
      </c>
      <c r="N599" s="37">
        <v>1.3</v>
      </c>
      <c r="O599" s="37">
        <v>1.3</v>
      </c>
      <c r="P599" s="37">
        <v>567.66999999999996</v>
      </c>
      <c r="Q599" s="37">
        <v>0</v>
      </c>
      <c r="R599" s="37">
        <v>3.5432999999999999</v>
      </c>
      <c r="S599" s="37">
        <v>1809100000</v>
      </c>
      <c r="T599" s="37">
        <v>11</v>
      </c>
      <c r="U599" s="37">
        <v>0.13337499999999999</v>
      </c>
      <c r="V599" s="37">
        <v>0.37243500000000002</v>
      </c>
      <c r="W599" s="37" t="s">
        <v>3465</v>
      </c>
      <c r="X599" s="37" t="s">
        <v>3465</v>
      </c>
      <c r="Y599" s="37" t="s">
        <v>4143</v>
      </c>
    </row>
    <row r="600" spans="1:25" x14ac:dyDescent="0.3">
      <c r="A600" s="34">
        <v>25.913</v>
      </c>
      <c r="B600" s="34">
        <v>25.4023</v>
      </c>
      <c r="C600" s="34">
        <v>25.8278</v>
      </c>
      <c r="D600" s="34">
        <v>25.360099999999999</v>
      </c>
      <c r="E600" s="37">
        <v>26.164999999999999</v>
      </c>
      <c r="F600" s="37">
        <v>25.426400000000001</v>
      </c>
      <c r="G600" s="37">
        <v>26.0136</v>
      </c>
      <c r="H600" s="37">
        <v>26.386299999999999</v>
      </c>
      <c r="I600" s="37"/>
      <c r="J600" s="37">
        <v>12</v>
      </c>
      <c r="K600" s="37">
        <v>12</v>
      </c>
      <c r="L600" s="37">
        <v>12</v>
      </c>
      <c r="M600" s="37">
        <v>9.4</v>
      </c>
      <c r="N600" s="37">
        <v>9.4</v>
      </c>
      <c r="O600" s="37">
        <v>9.4</v>
      </c>
      <c r="P600" s="37">
        <v>260.08999999999997</v>
      </c>
      <c r="Q600" s="37">
        <v>0</v>
      </c>
      <c r="R600" s="37">
        <v>96.738</v>
      </c>
      <c r="S600" s="37">
        <v>485960000</v>
      </c>
      <c r="T600" s="37">
        <v>35</v>
      </c>
      <c r="U600" s="37">
        <v>0.18718099999999999</v>
      </c>
      <c r="V600" s="37">
        <v>0.37201099999999998</v>
      </c>
      <c r="W600" s="37" t="s">
        <v>3528</v>
      </c>
      <c r="X600" s="37" t="s">
        <v>3528</v>
      </c>
      <c r="Y600" s="37" t="s">
        <v>4144</v>
      </c>
    </row>
    <row r="601" spans="1:25" x14ac:dyDescent="0.3">
      <c r="A601" s="34">
        <v>28.841200000000001</v>
      </c>
      <c r="B601" s="34">
        <v>29.016200000000001</v>
      </c>
      <c r="C601" s="34">
        <v>27.361499999999999</v>
      </c>
      <c r="D601" s="34">
        <v>28.502700000000001</v>
      </c>
      <c r="E601" s="37">
        <v>29.0748</v>
      </c>
      <c r="F601" s="37">
        <v>28.891100000000002</v>
      </c>
      <c r="G601" s="37">
        <v>28.185500000000001</v>
      </c>
      <c r="H601" s="37">
        <v>29.053999999999998</v>
      </c>
      <c r="I601" s="37"/>
      <c r="J601" s="37">
        <v>18</v>
      </c>
      <c r="K601" s="37">
        <v>18</v>
      </c>
      <c r="L601" s="37">
        <v>18</v>
      </c>
      <c r="M601" s="37">
        <v>35.200000000000003</v>
      </c>
      <c r="N601" s="37">
        <v>35.200000000000003</v>
      </c>
      <c r="O601" s="37">
        <v>35.200000000000003</v>
      </c>
      <c r="P601" s="37">
        <v>70.558999999999997</v>
      </c>
      <c r="Q601" s="37">
        <v>0</v>
      </c>
      <c r="R601" s="37">
        <v>178.57</v>
      </c>
      <c r="S601" s="37">
        <v>3422200000</v>
      </c>
      <c r="T601" s="37">
        <v>92</v>
      </c>
      <c r="U601" s="37">
        <v>0.41816300000000001</v>
      </c>
      <c r="V601" s="37">
        <v>0.37093500000000001</v>
      </c>
      <c r="W601" s="37" t="s">
        <v>923</v>
      </c>
      <c r="X601" s="37" t="s">
        <v>923</v>
      </c>
      <c r="Y601" s="37" t="s">
        <v>924</v>
      </c>
    </row>
    <row r="602" spans="1:25" x14ac:dyDescent="0.3">
      <c r="A602" s="34">
        <v>28.819400000000002</v>
      </c>
      <c r="B602" s="34">
        <v>28.415299999999998</v>
      </c>
      <c r="C602" s="34">
        <v>27.88</v>
      </c>
      <c r="D602" s="34">
        <v>28.349799999999998</v>
      </c>
      <c r="E602" s="37">
        <v>28.762799999999999</v>
      </c>
      <c r="F602" s="37">
        <v>29.630099999999999</v>
      </c>
      <c r="G602" s="37">
        <v>27.181899999999999</v>
      </c>
      <c r="H602" s="37">
        <v>29.361499999999999</v>
      </c>
      <c r="I602" s="37"/>
      <c r="J602" s="37">
        <v>37</v>
      </c>
      <c r="K602" s="37">
        <v>37</v>
      </c>
      <c r="L602" s="37">
        <v>37</v>
      </c>
      <c r="M602" s="37">
        <v>37.799999999999997</v>
      </c>
      <c r="N602" s="37">
        <v>37.799999999999997</v>
      </c>
      <c r="O602" s="37">
        <v>37.799999999999997</v>
      </c>
      <c r="P602" s="37">
        <v>155.81</v>
      </c>
      <c r="Q602" s="37">
        <v>0</v>
      </c>
      <c r="R602" s="37">
        <v>227.22</v>
      </c>
      <c r="S602" s="37">
        <v>3670300000</v>
      </c>
      <c r="T602" s="37">
        <v>114</v>
      </c>
      <c r="U602" s="37">
        <v>0.54996100000000003</v>
      </c>
      <c r="V602" s="37">
        <v>0.36790600000000001</v>
      </c>
      <c r="W602" s="37" t="s">
        <v>241</v>
      </c>
      <c r="X602" s="37" t="s">
        <v>241</v>
      </c>
      <c r="Y602" s="37" t="s">
        <v>242</v>
      </c>
    </row>
    <row r="603" spans="1:25" x14ac:dyDescent="0.3">
      <c r="A603" s="34">
        <v>26.247299999999999</v>
      </c>
      <c r="B603" s="34">
        <v>26.398299999999999</v>
      </c>
      <c r="C603" s="34" t="s">
        <v>41</v>
      </c>
      <c r="D603" s="34">
        <v>25.6234</v>
      </c>
      <c r="E603" s="37">
        <v>26.531500000000001</v>
      </c>
      <c r="F603" s="37">
        <v>26.278500000000001</v>
      </c>
      <c r="G603" s="37">
        <v>26.247599999999998</v>
      </c>
      <c r="H603" s="37">
        <v>26.758099999999999</v>
      </c>
      <c r="I603" s="37"/>
      <c r="J603" s="37">
        <v>8</v>
      </c>
      <c r="K603" s="37">
        <v>8</v>
      </c>
      <c r="L603" s="37">
        <v>8</v>
      </c>
      <c r="M603" s="37">
        <v>28.4</v>
      </c>
      <c r="N603" s="37">
        <v>28.4</v>
      </c>
      <c r="O603" s="37">
        <v>28.4</v>
      </c>
      <c r="P603" s="37">
        <v>34.408999999999999</v>
      </c>
      <c r="Q603" s="37">
        <v>0</v>
      </c>
      <c r="R603" s="37">
        <v>24.068000000000001</v>
      </c>
      <c r="S603" s="37">
        <v>579300000</v>
      </c>
      <c r="T603" s="37">
        <v>20</v>
      </c>
      <c r="U603" s="37">
        <v>0.19530500000000001</v>
      </c>
      <c r="V603" s="37">
        <v>0.36430899999999999</v>
      </c>
      <c r="W603" s="37" t="s">
        <v>2998</v>
      </c>
      <c r="X603" s="37" t="s">
        <v>2998</v>
      </c>
      <c r="Y603" s="37" t="s">
        <v>4145</v>
      </c>
    </row>
    <row r="604" spans="1:25" x14ac:dyDescent="0.3">
      <c r="A604" s="34">
        <v>27.527699999999999</v>
      </c>
      <c r="B604" s="34">
        <v>28.0184</v>
      </c>
      <c r="C604" s="34">
        <v>27.026199999999999</v>
      </c>
      <c r="D604" s="34">
        <v>27.9815</v>
      </c>
      <c r="E604" s="37">
        <v>28.366599999999998</v>
      </c>
      <c r="F604" s="37">
        <v>27.383700000000001</v>
      </c>
      <c r="G604" s="37">
        <v>28.057600000000001</v>
      </c>
      <c r="H604" s="37">
        <v>28.2014</v>
      </c>
      <c r="I604" s="37"/>
      <c r="J604" s="37">
        <v>8</v>
      </c>
      <c r="K604" s="37">
        <v>8</v>
      </c>
      <c r="L604" s="37">
        <v>8</v>
      </c>
      <c r="M604" s="37">
        <v>47.6</v>
      </c>
      <c r="N604" s="37">
        <v>47.6</v>
      </c>
      <c r="O604" s="37">
        <v>47.6</v>
      </c>
      <c r="P604" s="37">
        <v>26.411999999999999</v>
      </c>
      <c r="Q604" s="37">
        <v>0</v>
      </c>
      <c r="R604" s="37">
        <v>107.16</v>
      </c>
      <c r="S604" s="37">
        <v>1874300000</v>
      </c>
      <c r="T604" s="37">
        <v>39</v>
      </c>
      <c r="U604" s="37">
        <v>0.29498000000000002</v>
      </c>
      <c r="V604" s="37">
        <v>0.36385699999999999</v>
      </c>
      <c r="W604" s="37" t="s">
        <v>893</v>
      </c>
      <c r="X604" s="37" t="s">
        <v>893</v>
      </c>
      <c r="Y604" s="37" t="s">
        <v>894</v>
      </c>
    </row>
    <row r="605" spans="1:25" x14ac:dyDescent="0.3">
      <c r="A605" s="34">
        <v>27.5336</v>
      </c>
      <c r="B605" s="34">
        <v>27.786000000000001</v>
      </c>
      <c r="C605" s="34">
        <v>27.0322</v>
      </c>
      <c r="D605" s="34">
        <v>27.369800000000001</v>
      </c>
      <c r="E605" s="37">
        <v>27.776599999999998</v>
      </c>
      <c r="F605" s="37">
        <v>27.794499999999999</v>
      </c>
      <c r="G605" s="37">
        <v>28.005800000000001</v>
      </c>
      <c r="H605" s="37">
        <v>27.598700000000001</v>
      </c>
      <c r="I605" s="37"/>
      <c r="J605" s="37">
        <v>10</v>
      </c>
      <c r="K605" s="37">
        <v>10</v>
      </c>
      <c r="L605" s="37">
        <v>10</v>
      </c>
      <c r="M605" s="37">
        <v>24.7</v>
      </c>
      <c r="N605" s="37">
        <v>24.7</v>
      </c>
      <c r="O605" s="37">
        <v>24.7</v>
      </c>
      <c r="P605" s="37">
        <v>56.128</v>
      </c>
      <c r="Q605" s="37">
        <v>0</v>
      </c>
      <c r="R605" s="37">
        <v>108.02</v>
      </c>
      <c r="S605" s="37">
        <v>1589700000</v>
      </c>
      <c r="T605" s="37">
        <v>50</v>
      </c>
      <c r="U605" s="37">
        <v>8.7971400000000005E-2</v>
      </c>
      <c r="V605" s="37">
        <v>0.36349999999999999</v>
      </c>
      <c r="W605" s="37" t="s">
        <v>3019</v>
      </c>
      <c r="X605" s="37" t="s">
        <v>3019</v>
      </c>
      <c r="Y605" s="37" t="s">
        <v>4146</v>
      </c>
    </row>
    <row r="606" spans="1:25" x14ac:dyDescent="0.3">
      <c r="A606" s="34">
        <v>30.068899999999999</v>
      </c>
      <c r="B606" s="34">
        <v>30.294799999999999</v>
      </c>
      <c r="C606" s="34">
        <v>30.207599999999999</v>
      </c>
      <c r="D606" s="34">
        <v>30.047899999999998</v>
      </c>
      <c r="E606" s="37">
        <v>30.435500000000001</v>
      </c>
      <c r="F606" s="37">
        <v>30.413599999999999</v>
      </c>
      <c r="G606" s="37">
        <v>30.9879</v>
      </c>
      <c r="H606" s="37">
        <v>30.234200000000001</v>
      </c>
      <c r="I606" s="37"/>
      <c r="J606" s="37">
        <v>24</v>
      </c>
      <c r="K606" s="37">
        <v>24</v>
      </c>
      <c r="L606" s="37">
        <v>24</v>
      </c>
      <c r="M606" s="37">
        <v>57.4</v>
      </c>
      <c r="N606" s="37">
        <v>57.4</v>
      </c>
      <c r="O606" s="37">
        <v>57.4</v>
      </c>
      <c r="P606" s="37">
        <v>74.772000000000006</v>
      </c>
      <c r="Q606" s="37">
        <v>0</v>
      </c>
      <c r="R606" s="37">
        <v>323.31</v>
      </c>
      <c r="S606" s="37">
        <v>10449000000</v>
      </c>
      <c r="T606" s="37">
        <v>206</v>
      </c>
      <c r="U606" s="37">
        <v>8.1038399999999997E-2</v>
      </c>
      <c r="V606" s="37">
        <v>0.36296899999999999</v>
      </c>
      <c r="W606" s="37" t="s">
        <v>3497</v>
      </c>
      <c r="X606" s="37" t="s">
        <v>3497</v>
      </c>
      <c r="Y606" s="37" t="s">
        <v>4147</v>
      </c>
    </row>
    <row r="607" spans="1:25" x14ac:dyDescent="0.3">
      <c r="A607" s="34">
        <v>27.243300000000001</v>
      </c>
      <c r="B607" s="34">
        <v>26.9922</v>
      </c>
      <c r="C607" s="34">
        <v>26.454899999999999</v>
      </c>
      <c r="D607" s="34">
        <v>26.823399999999999</v>
      </c>
      <c r="E607" s="37">
        <v>26.361799999999999</v>
      </c>
      <c r="F607" s="37">
        <v>28.049299999999999</v>
      </c>
      <c r="G607" s="37" t="s">
        <v>41</v>
      </c>
      <c r="H607" s="37">
        <v>27.3125</v>
      </c>
      <c r="I607" s="37"/>
      <c r="J607" s="37">
        <v>8</v>
      </c>
      <c r="K607" s="37">
        <v>8</v>
      </c>
      <c r="L607" s="37">
        <v>8</v>
      </c>
      <c r="M607" s="37">
        <v>29.6</v>
      </c>
      <c r="N607" s="37">
        <v>29.6</v>
      </c>
      <c r="O607" s="37">
        <v>29.6</v>
      </c>
      <c r="P607" s="37">
        <v>42.781999999999996</v>
      </c>
      <c r="Q607" s="37">
        <v>0</v>
      </c>
      <c r="R607" s="37">
        <v>53.209000000000003</v>
      </c>
      <c r="S607" s="37">
        <v>1072500000</v>
      </c>
      <c r="T607" s="37">
        <v>29</v>
      </c>
      <c r="U607" s="37">
        <v>0.45966800000000002</v>
      </c>
      <c r="V607" s="37">
        <v>0.36278899999999997</v>
      </c>
      <c r="W607" s="37" t="s">
        <v>314</v>
      </c>
      <c r="X607" s="37" t="s">
        <v>314</v>
      </c>
      <c r="Y607" s="37" t="s">
        <v>315</v>
      </c>
    </row>
    <row r="608" spans="1:25" x14ac:dyDescent="0.3">
      <c r="A608" s="34">
        <v>31.149100000000001</v>
      </c>
      <c r="B608" s="34">
        <v>31.1386</v>
      </c>
      <c r="C608" s="34">
        <v>31.4085</v>
      </c>
      <c r="D608" s="34">
        <v>31.110499999999998</v>
      </c>
      <c r="E608" s="37">
        <v>31.490100000000002</v>
      </c>
      <c r="F608" s="37">
        <v>31.2408</v>
      </c>
      <c r="G608" s="37">
        <v>32.124200000000002</v>
      </c>
      <c r="H608" s="37">
        <v>31.400400000000001</v>
      </c>
      <c r="I608" s="37"/>
      <c r="J608" s="37">
        <v>6</v>
      </c>
      <c r="K608" s="37">
        <v>5</v>
      </c>
      <c r="L608" s="37">
        <v>5</v>
      </c>
      <c r="M608" s="37">
        <v>42.4</v>
      </c>
      <c r="N608" s="37">
        <v>34.6</v>
      </c>
      <c r="O608" s="37">
        <v>34.6</v>
      </c>
      <c r="P608" s="37">
        <v>21.484999999999999</v>
      </c>
      <c r="Q608" s="37">
        <v>0</v>
      </c>
      <c r="R608" s="37">
        <v>105.6</v>
      </c>
      <c r="S608" s="37">
        <v>23489000000</v>
      </c>
      <c r="T608" s="37">
        <v>95</v>
      </c>
      <c r="U608" s="37">
        <v>0.12896099999999999</v>
      </c>
      <c r="V608" s="37">
        <v>0.36216599999999999</v>
      </c>
      <c r="W608" s="37" t="s">
        <v>292</v>
      </c>
      <c r="X608" s="37" t="s">
        <v>292</v>
      </c>
      <c r="Y608" s="37" t="s">
        <v>293</v>
      </c>
    </row>
    <row r="609" spans="1:25" x14ac:dyDescent="0.3">
      <c r="A609" s="34">
        <v>23.9771</v>
      </c>
      <c r="B609" s="34">
        <v>24.081399999999999</v>
      </c>
      <c r="C609" s="34" t="s">
        <v>41</v>
      </c>
      <c r="D609" s="34" t="s">
        <v>41</v>
      </c>
      <c r="E609" s="37">
        <v>24.122399999999999</v>
      </c>
      <c r="F609" s="37">
        <v>24.089500000000001</v>
      </c>
      <c r="G609" s="37">
        <v>24.0794</v>
      </c>
      <c r="H609" s="37">
        <v>25.273099999999999</v>
      </c>
      <c r="I609" s="37"/>
      <c r="J609" s="37">
        <v>5</v>
      </c>
      <c r="K609" s="37">
        <v>5</v>
      </c>
      <c r="L609" s="37">
        <v>5</v>
      </c>
      <c r="M609" s="37">
        <v>15.6</v>
      </c>
      <c r="N609" s="37">
        <v>15.6</v>
      </c>
      <c r="O609" s="37">
        <v>15.6</v>
      </c>
      <c r="P609" s="37">
        <v>44.02</v>
      </c>
      <c r="Q609" s="37">
        <v>0</v>
      </c>
      <c r="R609" s="37">
        <v>10.895</v>
      </c>
      <c r="S609" s="37">
        <v>139490000</v>
      </c>
      <c r="T609" s="37">
        <v>7</v>
      </c>
      <c r="U609" s="37">
        <v>0.45929799999999998</v>
      </c>
      <c r="V609" s="37">
        <v>0.36185600000000001</v>
      </c>
      <c r="W609" s="37" t="s">
        <v>3756</v>
      </c>
      <c r="X609" s="37" t="s">
        <v>3756</v>
      </c>
      <c r="Y609" s="37" t="s">
        <v>4148</v>
      </c>
    </row>
    <row r="610" spans="1:25" x14ac:dyDescent="0.3">
      <c r="A610" s="34">
        <v>31.246400000000001</v>
      </c>
      <c r="B610" s="34">
        <v>31.470800000000001</v>
      </c>
      <c r="C610" s="34">
        <v>31.479099999999999</v>
      </c>
      <c r="D610" s="34">
        <v>31.511099999999999</v>
      </c>
      <c r="E610" s="37">
        <v>31.985499999999998</v>
      </c>
      <c r="F610" s="37">
        <v>31.521899999999999</v>
      </c>
      <c r="G610" s="37">
        <v>32.058199999999999</v>
      </c>
      <c r="H610" s="37">
        <v>31.586200000000002</v>
      </c>
      <c r="I610" s="37"/>
      <c r="J610" s="37">
        <v>63</v>
      </c>
      <c r="K610" s="37">
        <v>63</v>
      </c>
      <c r="L610" s="37">
        <v>63</v>
      </c>
      <c r="M610" s="37">
        <v>37</v>
      </c>
      <c r="N610" s="37">
        <v>37</v>
      </c>
      <c r="O610" s="37">
        <v>37</v>
      </c>
      <c r="P610" s="37">
        <v>274.33999999999997</v>
      </c>
      <c r="Q610" s="37">
        <v>0</v>
      </c>
      <c r="R610" s="37">
        <v>323.31</v>
      </c>
      <c r="S610" s="37">
        <v>25040000000</v>
      </c>
      <c r="T610" s="37">
        <v>407</v>
      </c>
      <c r="U610" s="37">
        <v>5.2073599999999998E-2</v>
      </c>
      <c r="V610" s="37">
        <v>0.361093</v>
      </c>
      <c r="W610" s="37" t="s">
        <v>1406</v>
      </c>
      <c r="X610" s="37" t="s">
        <v>1406</v>
      </c>
      <c r="Y610" s="37" t="s">
        <v>1407</v>
      </c>
    </row>
    <row r="611" spans="1:25" x14ac:dyDescent="0.3">
      <c r="A611" s="34">
        <v>25.494399999999999</v>
      </c>
      <c r="B611" s="34">
        <v>25.03</v>
      </c>
      <c r="C611" s="34" t="s">
        <v>41</v>
      </c>
      <c r="D611" s="34">
        <v>24.8917</v>
      </c>
      <c r="E611" s="37" t="s">
        <v>41</v>
      </c>
      <c r="F611" s="37">
        <v>25.9023</v>
      </c>
      <c r="G611" s="37" t="s">
        <v>41</v>
      </c>
      <c r="H611" s="37">
        <v>25.096499999999999</v>
      </c>
      <c r="I611" s="37"/>
      <c r="J611" s="37">
        <v>7</v>
      </c>
      <c r="K611" s="37">
        <v>7</v>
      </c>
      <c r="L611" s="37">
        <v>7</v>
      </c>
      <c r="M611" s="37">
        <v>3.4</v>
      </c>
      <c r="N611" s="37">
        <v>3.4</v>
      </c>
      <c r="O611" s="37">
        <v>3.4</v>
      </c>
      <c r="P611" s="37">
        <v>262.61</v>
      </c>
      <c r="Q611" s="37">
        <v>0</v>
      </c>
      <c r="R611" s="37">
        <v>12.449</v>
      </c>
      <c r="S611" s="37">
        <v>308080000</v>
      </c>
      <c r="T611" s="37">
        <v>13</v>
      </c>
      <c r="U611" s="37">
        <v>0.41416999999999998</v>
      </c>
      <c r="V611" s="37">
        <v>0.360709</v>
      </c>
      <c r="W611" s="37" t="s">
        <v>3689</v>
      </c>
      <c r="X611" s="37" t="s">
        <v>3689</v>
      </c>
      <c r="Y611" s="37" t="s">
        <v>4149</v>
      </c>
    </row>
    <row r="612" spans="1:25" x14ac:dyDescent="0.3">
      <c r="A612" s="34">
        <v>24.865100000000002</v>
      </c>
      <c r="B612" s="34">
        <v>24.521100000000001</v>
      </c>
      <c r="C612" s="34">
        <v>24.450700000000001</v>
      </c>
      <c r="D612" s="34">
        <v>24.384499999999999</v>
      </c>
      <c r="E612" s="37">
        <v>24.393799999999999</v>
      </c>
      <c r="F612" s="37">
        <v>26.132899999999999</v>
      </c>
      <c r="G612" s="37">
        <v>24.223099999999999</v>
      </c>
      <c r="H612" s="37">
        <v>24.913699999999999</v>
      </c>
      <c r="I612" s="37"/>
      <c r="J612" s="37">
        <v>4</v>
      </c>
      <c r="K612" s="37">
        <v>4</v>
      </c>
      <c r="L612" s="37">
        <v>4</v>
      </c>
      <c r="M612" s="37">
        <v>12.4</v>
      </c>
      <c r="N612" s="37">
        <v>12.4</v>
      </c>
      <c r="O612" s="37">
        <v>12.4</v>
      </c>
      <c r="P612" s="37">
        <v>50.734999999999999</v>
      </c>
      <c r="Q612" s="37">
        <v>0</v>
      </c>
      <c r="R612" s="37">
        <v>27.222000000000001</v>
      </c>
      <c r="S612" s="37">
        <v>247670000</v>
      </c>
      <c r="T612" s="37">
        <v>6</v>
      </c>
      <c r="U612" s="37">
        <v>0.44829799999999997</v>
      </c>
      <c r="V612" s="37">
        <v>0.36052000000000001</v>
      </c>
      <c r="W612" s="37" t="s">
        <v>3551</v>
      </c>
      <c r="X612" s="37" t="s">
        <v>3551</v>
      </c>
      <c r="Y612" s="37" t="s">
        <v>4150</v>
      </c>
    </row>
    <row r="613" spans="1:25" x14ac:dyDescent="0.3">
      <c r="A613" s="34">
        <v>25.1035</v>
      </c>
      <c r="B613" s="34">
        <v>24.58</v>
      </c>
      <c r="C613" s="34">
        <v>24.6617</v>
      </c>
      <c r="D613" s="34">
        <v>24.7105</v>
      </c>
      <c r="E613" s="37">
        <v>25.384799999999998</v>
      </c>
      <c r="F613" s="37">
        <v>24.861000000000001</v>
      </c>
      <c r="G613" s="37" t="s">
        <v>41</v>
      </c>
      <c r="H613" s="37" t="s">
        <v>41</v>
      </c>
      <c r="I613" s="37"/>
      <c r="J613" s="37">
        <v>4</v>
      </c>
      <c r="K613" s="37">
        <v>4</v>
      </c>
      <c r="L613" s="37">
        <v>4</v>
      </c>
      <c r="M613" s="37">
        <v>8</v>
      </c>
      <c r="N613" s="37">
        <v>8</v>
      </c>
      <c r="O613" s="37">
        <v>8</v>
      </c>
      <c r="P613" s="37">
        <v>94.162000000000006</v>
      </c>
      <c r="Q613" s="37">
        <v>0</v>
      </c>
      <c r="R613" s="37">
        <v>12.221</v>
      </c>
      <c r="S613" s="37">
        <v>206330000</v>
      </c>
      <c r="T613" s="37">
        <v>10</v>
      </c>
      <c r="U613" s="37">
        <v>0.20449300000000001</v>
      </c>
      <c r="V613" s="37">
        <v>0.35897600000000002</v>
      </c>
      <c r="W613" s="37" t="s">
        <v>3607</v>
      </c>
      <c r="X613" s="37" t="s">
        <v>3607</v>
      </c>
      <c r="Y613" s="37" t="s">
        <v>4151</v>
      </c>
    </row>
    <row r="614" spans="1:25" x14ac:dyDescent="0.3">
      <c r="A614" s="34">
        <v>27.948399999999999</v>
      </c>
      <c r="B614" s="34">
        <v>27.545400000000001</v>
      </c>
      <c r="C614" s="34">
        <v>27.179600000000001</v>
      </c>
      <c r="D614" s="34">
        <v>27.507200000000001</v>
      </c>
      <c r="E614" s="37">
        <v>27.491399999999999</v>
      </c>
      <c r="F614" s="37">
        <v>29.152799999999999</v>
      </c>
      <c r="G614" s="37">
        <v>26.468</v>
      </c>
      <c r="H614" s="37">
        <v>28.5016</v>
      </c>
      <c r="I614" s="37"/>
      <c r="J614" s="37">
        <v>10</v>
      </c>
      <c r="K614" s="37">
        <v>10</v>
      </c>
      <c r="L614" s="37">
        <v>10</v>
      </c>
      <c r="M614" s="37">
        <v>57</v>
      </c>
      <c r="N614" s="37">
        <v>57</v>
      </c>
      <c r="O614" s="37">
        <v>57</v>
      </c>
      <c r="P614" s="37">
        <v>23.196999999999999</v>
      </c>
      <c r="Q614" s="37">
        <v>0</v>
      </c>
      <c r="R614" s="37">
        <v>95.605000000000004</v>
      </c>
      <c r="S614" s="37">
        <v>2183800000</v>
      </c>
      <c r="T614" s="37">
        <v>33</v>
      </c>
      <c r="U614" s="37">
        <v>0.57758399999999999</v>
      </c>
      <c r="V614" s="37">
        <v>0.35830899999999999</v>
      </c>
      <c r="W614" s="37" t="s">
        <v>1018</v>
      </c>
      <c r="X614" s="37" t="s">
        <v>1018</v>
      </c>
      <c r="Y614" s="37" t="s">
        <v>1019</v>
      </c>
    </row>
    <row r="615" spans="1:25" x14ac:dyDescent="0.3">
      <c r="A615" s="34">
        <v>25.877500000000001</v>
      </c>
      <c r="B615" s="34">
        <v>25.689699999999998</v>
      </c>
      <c r="C615" s="34" t="s">
        <v>41</v>
      </c>
      <c r="D615" s="34">
        <v>24.930900000000001</v>
      </c>
      <c r="E615" s="37">
        <v>26.0535</v>
      </c>
      <c r="F615" s="37">
        <v>26.5838</v>
      </c>
      <c r="G615" s="37">
        <v>23.902100000000001</v>
      </c>
      <c r="H615" s="37">
        <v>26.877400000000002</v>
      </c>
      <c r="I615" s="37"/>
      <c r="J615" s="37">
        <v>16</v>
      </c>
      <c r="K615" s="37">
        <v>16</v>
      </c>
      <c r="L615" s="37">
        <v>16</v>
      </c>
      <c r="M615" s="37">
        <v>21.4</v>
      </c>
      <c r="N615" s="37">
        <v>21.4</v>
      </c>
      <c r="O615" s="37">
        <v>21.4</v>
      </c>
      <c r="P615" s="37">
        <v>150.06</v>
      </c>
      <c r="Q615" s="37">
        <v>0</v>
      </c>
      <c r="R615" s="37">
        <v>62.151000000000003</v>
      </c>
      <c r="S615" s="37">
        <v>483550000</v>
      </c>
      <c r="T615" s="37">
        <v>37</v>
      </c>
      <c r="U615" s="37">
        <v>0.68749700000000002</v>
      </c>
      <c r="V615" s="37">
        <v>0.354792</v>
      </c>
      <c r="W615" s="37" t="s">
        <v>2840</v>
      </c>
      <c r="X615" s="37" t="s">
        <v>2840</v>
      </c>
      <c r="Y615" s="37" t="s">
        <v>4152</v>
      </c>
    </row>
    <row r="616" spans="1:25" x14ac:dyDescent="0.3">
      <c r="A616" s="34">
        <v>30.169899999999998</v>
      </c>
      <c r="B616" s="34">
        <v>30.326599999999999</v>
      </c>
      <c r="C616" s="34">
        <v>30.221399999999999</v>
      </c>
      <c r="D616" s="34">
        <v>30.510999999999999</v>
      </c>
      <c r="E616" s="37">
        <v>30.588200000000001</v>
      </c>
      <c r="F616" s="37">
        <v>30.2331</v>
      </c>
      <c r="G616" s="37">
        <v>31.187200000000001</v>
      </c>
      <c r="H616" s="37">
        <v>30.6372</v>
      </c>
      <c r="I616" s="37"/>
      <c r="J616" s="37">
        <v>28</v>
      </c>
      <c r="K616" s="37">
        <v>28</v>
      </c>
      <c r="L616" s="37">
        <v>28</v>
      </c>
      <c r="M616" s="37">
        <v>44.7</v>
      </c>
      <c r="N616" s="37">
        <v>44.7</v>
      </c>
      <c r="O616" s="37">
        <v>44.7</v>
      </c>
      <c r="P616" s="37">
        <v>66.802999999999997</v>
      </c>
      <c r="Q616" s="37">
        <v>0</v>
      </c>
      <c r="R616" s="37">
        <v>248.23</v>
      </c>
      <c r="S616" s="37">
        <v>11531000000</v>
      </c>
      <c r="T616" s="37">
        <v>216</v>
      </c>
      <c r="U616" s="37">
        <v>0.14412800000000001</v>
      </c>
      <c r="V616" s="37">
        <v>0.35421799999999998</v>
      </c>
      <c r="W616" s="37" t="s">
        <v>424</v>
      </c>
      <c r="X616" s="37" t="s">
        <v>424</v>
      </c>
      <c r="Y616" s="37" t="s">
        <v>425</v>
      </c>
    </row>
    <row r="617" spans="1:25" x14ac:dyDescent="0.3">
      <c r="A617" s="34">
        <v>27.181899999999999</v>
      </c>
      <c r="B617" s="34">
        <v>27.059899999999999</v>
      </c>
      <c r="C617" s="34" t="s">
        <v>41</v>
      </c>
      <c r="D617" s="34">
        <v>26.093299999999999</v>
      </c>
      <c r="E617" s="37">
        <v>27.417400000000001</v>
      </c>
      <c r="F617" s="37">
        <v>27.464099999999998</v>
      </c>
      <c r="G617" s="37">
        <v>25.8706</v>
      </c>
      <c r="H617" s="37">
        <v>27.770199999999999</v>
      </c>
      <c r="I617" s="37"/>
      <c r="J617" s="37">
        <v>12</v>
      </c>
      <c r="K617" s="37">
        <v>12</v>
      </c>
      <c r="L617" s="37">
        <v>12</v>
      </c>
      <c r="M617" s="37">
        <v>33.6</v>
      </c>
      <c r="N617" s="37">
        <v>33.6</v>
      </c>
      <c r="O617" s="37">
        <v>33.6</v>
      </c>
      <c r="P617" s="37">
        <v>67.966999999999999</v>
      </c>
      <c r="Q617" s="37">
        <v>0</v>
      </c>
      <c r="R617" s="37">
        <v>71.861000000000004</v>
      </c>
      <c r="S617" s="37">
        <v>1063300000</v>
      </c>
      <c r="T617" s="37">
        <v>43</v>
      </c>
      <c r="U617" s="37">
        <v>0.57136399999999998</v>
      </c>
      <c r="V617" s="37">
        <v>0.35221400000000003</v>
      </c>
      <c r="W617" s="37" t="s">
        <v>3477</v>
      </c>
      <c r="X617" s="37" t="s">
        <v>3477</v>
      </c>
      <c r="Y617" s="37" t="s">
        <v>4153</v>
      </c>
    </row>
    <row r="618" spans="1:25" x14ac:dyDescent="0.3">
      <c r="A618" s="34">
        <v>24.423500000000001</v>
      </c>
      <c r="B618" s="34">
        <v>24.383600000000001</v>
      </c>
      <c r="C618" s="34" t="s">
        <v>41</v>
      </c>
      <c r="D618" s="34" t="s">
        <v>41</v>
      </c>
      <c r="E618" s="37">
        <v>25.130500000000001</v>
      </c>
      <c r="F618" s="37">
        <v>24.582100000000001</v>
      </c>
      <c r="G618" s="37">
        <v>24.11</v>
      </c>
      <c r="H618" s="37">
        <v>25.1997</v>
      </c>
      <c r="I618" s="37"/>
      <c r="J618" s="37">
        <v>4</v>
      </c>
      <c r="K618" s="37">
        <v>4</v>
      </c>
      <c r="L618" s="37">
        <v>4</v>
      </c>
      <c r="M618" s="37">
        <v>35.299999999999997</v>
      </c>
      <c r="N618" s="37">
        <v>35.299999999999997</v>
      </c>
      <c r="O618" s="37">
        <v>35.299999999999997</v>
      </c>
      <c r="P618" s="37">
        <v>20.506</v>
      </c>
      <c r="Q618" s="37">
        <v>0</v>
      </c>
      <c r="R618" s="37">
        <v>14.38</v>
      </c>
      <c r="S618" s="37">
        <v>171280000</v>
      </c>
      <c r="T618" s="37">
        <v>16</v>
      </c>
      <c r="U618" s="37">
        <v>0.41087899999999999</v>
      </c>
      <c r="V618" s="37">
        <v>0.35201700000000002</v>
      </c>
      <c r="W618" s="37" t="s">
        <v>3784</v>
      </c>
      <c r="X618" s="37" t="s">
        <v>3784</v>
      </c>
      <c r="Y618" s="37" t="s">
        <v>4154</v>
      </c>
    </row>
    <row r="619" spans="1:25" x14ac:dyDescent="0.3">
      <c r="A619" s="34">
        <v>28.287800000000001</v>
      </c>
      <c r="B619" s="34">
        <v>28.1907</v>
      </c>
      <c r="C619" s="34">
        <v>27.322199999999999</v>
      </c>
      <c r="D619" s="34">
        <v>27.927299999999999</v>
      </c>
      <c r="E619" s="37">
        <v>28.088999999999999</v>
      </c>
      <c r="F619" s="37">
        <v>29.3767</v>
      </c>
      <c r="G619" s="37">
        <v>26.859200000000001</v>
      </c>
      <c r="H619" s="37">
        <v>28.8078</v>
      </c>
      <c r="I619" s="37"/>
      <c r="J619" s="37">
        <v>12</v>
      </c>
      <c r="K619" s="37">
        <v>12</v>
      </c>
      <c r="L619" s="37">
        <v>12</v>
      </c>
      <c r="M619" s="37">
        <v>53.6</v>
      </c>
      <c r="N619" s="37">
        <v>53.6</v>
      </c>
      <c r="O619" s="37">
        <v>53.6</v>
      </c>
      <c r="P619" s="37">
        <v>40.978999999999999</v>
      </c>
      <c r="Q619" s="37">
        <v>0</v>
      </c>
      <c r="R619" s="37">
        <v>131.26</v>
      </c>
      <c r="S619" s="37">
        <v>2702100000</v>
      </c>
      <c r="T619" s="37">
        <v>79</v>
      </c>
      <c r="U619" s="37">
        <v>0.57001400000000002</v>
      </c>
      <c r="V619" s="37">
        <v>0.35120400000000002</v>
      </c>
      <c r="W619" s="37" t="s">
        <v>1172</v>
      </c>
      <c r="X619" s="37" t="s">
        <v>1172</v>
      </c>
      <c r="Y619" s="37" t="s">
        <v>1173</v>
      </c>
    </row>
    <row r="620" spans="1:25" x14ac:dyDescent="0.3">
      <c r="A620" s="34">
        <v>26.778099999999998</v>
      </c>
      <c r="B620" s="34">
        <v>27.1966</v>
      </c>
      <c r="C620" s="34">
        <v>27.195499999999999</v>
      </c>
      <c r="D620" s="34">
        <v>27.49</v>
      </c>
      <c r="E620" s="37">
        <v>27.555</v>
      </c>
      <c r="F620" s="37">
        <v>27.093900000000001</v>
      </c>
      <c r="G620" s="37">
        <v>27.9712</v>
      </c>
      <c r="H620" s="37">
        <v>27.438099999999999</v>
      </c>
      <c r="I620" s="37"/>
      <c r="J620" s="37">
        <v>10</v>
      </c>
      <c r="K620" s="37">
        <v>10</v>
      </c>
      <c r="L620" s="37">
        <v>10</v>
      </c>
      <c r="M620" s="37">
        <v>53</v>
      </c>
      <c r="N620" s="37">
        <v>53</v>
      </c>
      <c r="O620" s="37">
        <v>53</v>
      </c>
      <c r="P620" s="37">
        <v>38.106000000000002</v>
      </c>
      <c r="Q620" s="37">
        <v>0</v>
      </c>
      <c r="R620" s="37">
        <v>107.84</v>
      </c>
      <c r="S620" s="37">
        <v>1311300000</v>
      </c>
      <c r="T620" s="37">
        <v>41</v>
      </c>
      <c r="U620" s="37">
        <v>0.18393200000000001</v>
      </c>
      <c r="V620" s="37">
        <v>0.34949999999999998</v>
      </c>
      <c r="W620" s="37" t="s">
        <v>2799</v>
      </c>
      <c r="X620" s="37" t="s">
        <v>2799</v>
      </c>
      <c r="Y620" s="37" t="s">
        <v>4155</v>
      </c>
    </row>
    <row r="621" spans="1:25" x14ac:dyDescent="0.3">
      <c r="A621" s="34">
        <v>26.2423</v>
      </c>
      <c r="B621" s="34">
        <v>26.0654</v>
      </c>
      <c r="C621" s="34" t="s">
        <v>41</v>
      </c>
      <c r="D621" s="34">
        <v>26.0136</v>
      </c>
      <c r="E621" s="37">
        <v>25.9572</v>
      </c>
      <c r="F621" s="37">
        <v>26.910599999999999</v>
      </c>
      <c r="G621" s="37" t="s">
        <v>41</v>
      </c>
      <c r="H621" s="37">
        <v>26.4998</v>
      </c>
      <c r="I621" s="37"/>
      <c r="J621" s="37">
        <v>7</v>
      </c>
      <c r="K621" s="37">
        <v>7</v>
      </c>
      <c r="L621" s="37">
        <v>7</v>
      </c>
      <c r="M621" s="37">
        <v>22.8</v>
      </c>
      <c r="N621" s="37">
        <v>22.8</v>
      </c>
      <c r="O621" s="37">
        <v>22.8</v>
      </c>
      <c r="P621" s="37">
        <v>37.112000000000002</v>
      </c>
      <c r="Q621" s="37">
        <v>0</v>
      </c>
      <c r="R621" s="37">
        <v>85.911000000000001</v>
      </c>
      <c r="S621" s="37">
        <v>543280000</v>
      </c>
      <c r="T621" s="37">
        <v>32</v>
      </c>
      <c r="U621" s="37">
        <v>0.287663</v>
      </c>
      <c r="V621" s="37">
        <v>0.34877000000000002</v>
      </c>
      <c r="W621" s="37" t="s">
        <v>84</v>
      </c>
      <c r="X621" s="37" t="s">
        <v>84</v>
      </c>
      <c r="Y621" s="37" t="s">
        <v>85</v>
      </c>
    </row>
    <row r="622" spans="1:25" x14ac:dyDescent="0.3">
      <c r="A622" s="34" t="s">
        <v>41</v>
      </c>
      <c r="B622" s="34">
        <v>23.903500000000001</v>
      </c>
      <c r="C622" s="34" t="s">
        <v>41</v>
      </c>
      <c r="D622" s="34" t="s">
        <v>41</v>
      </c>
      <c r="E622" s="37">
        <v>24.1053</v>
      </c>
      <c r="F622" s="37">
        <v>24.353200000000001</v>
      </c>
      <c r="G622" s="37" t="s">
        <v>41</v>
      </c>
      <c r="H622" s="37">
        <v>24.293099999999999</v>
      </c>
      <c r="I622" s="37"/>
      <c r="J622" s="37">
        <v>3</v>
      </c>
      <c r="K622" s="37">
        <v>3</v>
      </c>
      <c r="L622" s="37">
        <v>3</v>
      </c>
      <c r="M622" s="37">
        <v>13.6</v>
      </c>
      <c r="N622" s="37">
        <v>13.6</v>
      </c>
      <c r="O622" s="37">
        <v>13.6</v>
      </c>
      <c r="P622" s="37">
        <v>40.313000000000002</v>
      </c>
      <c r="Q622" s="37">
        <v>0</v>
      </c>
      <c r="R622" s="37">
        <v>7.1460999999999997</v>
      </c>
      <c r="S622" s="37">
        <v>97699000</v>
      </c>
      <c r="T622" s="37">
        <v>8</v>
      </c>
      <c r="U622" s="37">
        <v>1</v>
      </c>
      <c r="V622" s="37">
        <v>0.347026</v>
      </c>
      <c r="W622" s="37" t="s">
        <v>3769</v>
      </c>
      <c r="X622" s="37" t="s">
        <v>3769</v>
      </c>
      <c r="Y622" s="37" t="s">
        <v>91</v>
      </c>
    </row>
    <row r="623" spans="1:25" x14ac:dyDescent="0.3">
      <c r="A623" s="34">
        <v>29.3186</v>
      </c>
      <c r="B623" s="34">
        <v>29.156500000000001</v>
      </c>
      <c r="C623" s="34">
        <v>28.892600000000002</v>
      </c>
      <c r="D623" s="34">
        <v>29.262499999999999</v>
      </c>
      <c r="E623" s="37">
        <v>29.369800000000001</v>
      </c>
      <c r="F623" s="37">
        <v>30.407800000000002</v>
      </c>
      <c r="G623" s="37">
        <v>28.370200000000001</v>
      </c>
      <c r="H623" s="37">
        <v>29.869900000000001</v>
      </c>
      <c r="I623" s="37"/>
      <c r="J623" s="37">
        <v>26</v>
      </c>
      <c r="K623" s="37">
        <v>26</v>
      </c>
      <c r="L623" s="37">
        <v>26</v>
      </c>
      <c r="M623" s="37">
        <v>34.799999999999997</v>
      </c>
      <c r="N623" s="37">
        <v>34.799999999999997</v>
      </c>
      <c r="O623" s="37">
        <v>34.799999999999997</v>
      </c>
      <c r="P623" s="37">
        <v>115.76</v>
      </c>
      <c r="Q623" s="37">
        <v>0</v>
      </c>
      <c r="R623" s="37">
        <v>323.31</v>
      </c>
      <c r="S623" s="37">
        <v>5947600000</v>
      </c>
      <c r="T623" s="37">
        <v>116</v>
      </c>
      <c r="U623" s="37">
        <v>0.46399800000000002</v>
      </c>
      <c r="V623" s="37">
        <v>0.34686499999999998</v>
      </c>
      <c r="W623" s="37" t="s">
        <v>496</v>
      </c>
      <c r="X623" s="37" t="s">
        <v>496</v>
      </c>
      <c r="Y623" s="37" t="s">
        <v>497</v>
      </c>
    </row>
    <row r="624" spans="1:25" x14ac:dyDescent="0.3">
      <c r="A624" s="34">
        <v>26.549900000000001</v>
      </c>
      <c r="B624" s="34">
        <v>26.108899999999998</v>
      </c>
      <c r="C624" s="34" t="s">
        <v>41</v>
      </c>
      <c r="D624" s="34">
        <v>26.279900000000001</v>
      </c>
      <c r="E624" s="37">
        <v>26.3919</v>
      </c>
      <c r="F624" s="37">
        <v>27.9983</v>
      </c>
      <c r="G624" s="37">
        <v>24.577999999999999</v>
      </c>
      <c r="H624" s="37">
        <v>27.668600000000001</v>
      </c>
      <c r="I624" s="37"/>
      <c r="J624" s="37">
        <v>15</v>
      </c>
      <c r="K624" s="37">
        <v>15</v>
      </c>
      <c r="L624" s="37">
        <v>15</v>
      </c>
      <c r="M624" s="37">
        <v>32.1</v>
      </c>
      <c r="N624" s="37">
        <v>32.1</v>
      </c>
      <c r="O624" s="37">
        <v>32.1</v>
      </c>
      <c r="P624" s="37">
        <v>73.760000000000005</v>
      </c>
      <c r="Q624" s="37">
        <v>0</v>
      </c>
      <c r="R624" s="37">
        <v>111.35</v>
      </c>
      <c r="S624" s="37">
        <v>913550000</v>
      </c>
      <c r="T624" s="37">
        <v>40</v>
      </c>
      <c r="U624" s="37">
        <v>0.72313799999999995</v>
      </c>
      <c r="V624" s="37">
        <v>0.346273</v>
      </c>
      <c r="W624" s="37" t="s">
        <v>2982</v>
      </c>
      <c r="X624" s="37" t="s">
        <v>2982</v>
      </c>
      <c r="Y624" s="37" t="s">
        <v>4156</v>
      </c>
    </row>
    <row r="625" spans="1:25" x14ac:dyDescent="0.3">
      <c r="A625" s="34">
        <v>27.203900000000001</v>
      </c>
      <c r="B625" s="34">
        <v>27.352499999999999</v>
      </c>
      <c r="C625" s="34">
        <v>26.0898</v>
      </c>
      <c r="D625" s="34">
        <v>26.875699999999998</v>
      </c>
      <c r="E625" s="37">
        <v>27.434000000000001</v>
      </c>
      <c r="F625" s="37">
        <v>27.058</v>
      </c>
      <c r="G625" s="37">
        <v>27.4269</v>
      </c>
      <c r="H625" s="37">
        <v>26.982399999999998</v>
      </c>
      <c r="I625" s="37"/>
      <c r="J625" s="37">
        <v>10</v>
      </c>
      <c r="K625" s="37">
        <v>10</v>
      </c>
      <c r="L625" s="37">
        <v>10</v>
      </c>
      <c r="M625" s="37">
        <v>31.4</v>
      </c>
      <c r="N625" s="37">
        <v>31.4</v>
      </c>
      <c r="O625" s="37">
        <v>31.4</v>
      </c>
      <c r="P625" s="37">
        <v>40.732999999999997</v>
      </c>
      <c r="Q625" s="37">
        <v>0</v>
      </c>
      <c r="R625" s="37">
        <v>77.257000000000005</v>
      </c>
      <c r="S625" s="37">
        <v>1113600000</v>
      </c>
      <c r="T625" s="37">
        <v>50</v>
      </c>
      <c r="U625" s="37">
        <v>0.30286200000000002</v>
      </c>
      <c r="V625" s="37">
        <v>0.34482699999999999</v>
      </c>
      <c r="W625" s="37" t="s">
        <v>3098</v>
      </c>
      <c r="X625" s="37" t="s">
        <v>3098</v>
      </c>
      <c r="Y625" s="37" t="s">
        <v>4157</v>
      </c>
    </row>
    <row r="626" spans="1:25" x14ac:dyDescent="0.3">
      <c r="A626" s="34">
        <v>30.049900000000001</v>
      </c>
      <c r="B626" s="34">
        <v>30.188400000000001</v>
      </c>
      <c r="C626" s="34">
        <v>29.911100000000001</v>
      </c>
      <c r="D626" s="34">
        <v>29.907</v>
      </c>
      <c r="E626" s="37">
        <v>30.3992</v>
      </c>
      <c r="F626" s="37">
        <v>30.781099999999999</v>
      </c>
      <c r="G626" s="37">
        <v>29.611799999999999</v>
      </c>
      <c r="H626" s="37">
        <v>30.635400000000001</v>
      </c>
      <c r="I626" s="37"/>
      <c r="J626" s="37">
        <v>21</v>
      </c>
      <c r="K626" s="37">
        <v>21</v>
      </c>
      <c r="L626" s="37">
        <v>21</v>
      </c>
      <c r="M626" s="37">
        <v>26</v>
      </c>
      <c r="N626" s="37">
        <v>26</v>
      </c>
      <c r="O626" s="37">
        <v>26</v>
      </c>
      <c r="P626" s="37">
        <v>153.08000000000001</v>
      </c>
      <c r="Q626" s="37">
        <v>0</v>
      </c>
      <c r="R626" s="37">
        <v>218.83</v>
      </c>
      <c r="S626" s="37">
        <v>10002000000</v>
      </c>
      <c r="T626" s="37">
        <v>170</v>
      </c>
      <c r="U626" s="37">
        <v>0.24965100000000001</v>
      </c>
      <c r="V626" s="37">
        <v>0.34277099999999999</v>
      </c>
      <c r="W626" s="37" t="s">
        <v>1408</v>
      </c>
      <c r="X626" s="37" t="s">
        <v>1408</v>
      </c>
      <c r="Y626" s="37" t="s">
        <v>1409</v>
      </c>
    </row>
    <row r="627" spans="1:25" x14ac:dyDescent="0.3">
      <c r="A627" s="34">
        <v>27.526900000000001</v>
      </c>
      <c r="B627" s="34">
        <v>27.672899999999998</v>
      </c>
      <c r="C627" s="34">
        <v>27.377400000000002</v>
      </c>
      <c r="D627" s="34">
        <v>27.0626</v>
      </c>
      <c r="E627" s="37">
        <v>27.882899999999999</v>
      </c>
      <c r="F627" s="37">
        <v>27.858499999999999</v>
      </c>
      <c r="G627" s="37">
        <v>27.165700000000001</v>
      </c>
      <c r="H627" s="37">
        <v>28.087599999999998</v>
      </c>
      <c r="I627" s="37"/>
      <c r="J627" s="37">
        <v>7</v>
      </c>
      <c r="K627" s="37">
        <v>7</v>
      </c>
      <c r="L627" s="37">
        <v>7</v>
      </c>
      <c r="M627" s="37">
        <v>59.2</v>
      </c>
      <c r="N627" s="37">
        <v>59.2</v>
      </c>
      <c r="O627" s="37">
        <v>59.2</v>
      </c>
      <c r="P627" s="37">
        <v>23.582000000000001</v>
      </c>
      <c r="Q627" s="37">
        <v>0</v>
      </c>
      <c r="R627" s="37">
        <v>90.477999999999994</v>
      </c>
      <c r="S627" s="37">
        <v>1603600000</v>
      </c>
      <c r="T627" s="37">
        <v>25</v>
      </c>
      <c r="U627" s="37">
        <v>0.20733099999999999</v>
      </c>
      <c r="V627" s="37">
        <v>0.33871099999999998</v>
      </c>
      <c r="W627" s="37" t="s">
        <v>3396</v>
      </c>
      <c r="X627" s="37" t="s">
        <v>3396</v>
      </c>
      <c r="Y627" s="37" t="s">
        <v>91</v>
      </c>
    </row>
    <row r="628" spans="1:25" x14ac:dyDescent="0.3">
      <c r="A628" s="34">
        <v>24.602399999999999</v>
      </c>
      <c r="B628" s="34" t="s">
        <v>41</v>
      </c>
      <c r="C628" s="34" t="s">
        <v>41</v>
      </c>
      <c r="D628" s="34" t="s">
        <v>41</v>
      </c>
      <c r="E628" s="37">
        <v>24.484100000000002</v>
      </c>
      <c r="F628" s="37">
        <v>26.169799999999999</v>
      </c>
      <c r="G628" s="37">
        <v>24.494499999999999</v>
      </c>
      <c r="H628" s="37">
        <v>24.611599999999999</v>
      </c>
      <c r="I628" s="37"/>
      <c r="J628" s="37">
        <v>5</v>
      </c>
      <c r="K628" s="37">
        <v>5</v>
      </c>
      <c r="L628" s="37">
        <v>5</v>
      </c>
      <c r="M628" s="37">
        <v>26</v>
      </c>
      <c r="N628" s="37">
        <v>26</v>
      </c>
      <c r="O628" s="37">
        <v>26</v>
      </c>
      <c r="P628" s="37">
        <v>26.89</v>
      </c>
      <c r="Q628" s="37">
        <v>0</v>
      </c>
      <c r="R628" s="37">
        <v>13.103</v>
      </c>
      <c r="S628" s="37">
        <v>186980000</v>
      </c>
      <c r="T628" s="37">
        <v>13</v>
      </c>
      <c r="U628" s="37">
        <v>1</v>
      </c>
      <c r="V628" s="37">
        <v>0.33759699999999998</v>
      </c>
      <c r="W628" s="37" t="s">
        <v>4158</v>
      </c>
      <c r="X628" s="37" t="s">
        <v>341</v>
      </c>
      <c r="Y628" s="37" t="s">
        <v>342</v>
      </c>
    </row>
    <row r="629" spans="1:25" x14ac:dyDescent="0.3">
      <c r="A629" s="34">
        <v>26.4176</v>
      </c>
      <c r="B629" s="34">
        <v>25.872399999999999</v>
      </c>
      <c r="C629" s="34">
        <v>25.4785</v>
      </c>
      <c r="D629" s="34">
        <v>26.117799999999999</v>
      </c>
      <c r="E629" s="37">
        <v>26.033000000000001</v>
      </c>
      <c r="F629" s="37">
        <v>27.787199999999999</v>
      </c>
      <c r="G629" s="37">
        <v>24.603200000000001</v>
      </c>
      <c r="H629" s="37">
        <v>26.802800000000001</v>
      </c>
      <c r="I629" s="37"/>
      <c r="J629" s="37">
        <v>11</v>
      </c>
      <c r="K629" s="37">
        <v>11</v>
      </c>
      <c r="L629" s="37">
        <v>11</v>
      </c>
      <c r="M629" s="37">
        <v>40.200000000000003</v>
      </c>
      <c r="N629" s="37">
        <v>40.200000000000003</v>
      </c>
      <c r="O629" s="37">
        <v>40.200000000000003</v>
      </c>
      <c r="P629" s="37">
        <v>46.124000000000002</v>
      </c>
      <c r="Q629" s="37">
        <v>0</v>
      </c>
      <c r="R629" s="37">
        <v>26.616</v>
      </c>
      <c r="S629" s="37">
        <v>749240000</v>
      </c>
      <c r="T629" s="37">
        <v>33</v>
      </c>
      <c r="U629" s="37">
        <v>0.64944599999999997</v>
      </c>
      <c r="V629" s="37">
        <v>0.334957</v>
      </c>
      <c r="W629" s="37" t="s">
        <v>4159</v>
      </c>
      <c r="X629" s="37" t="s">
        <v>3033</v>
      </c>
      <c r="Y629" s="37" t="s">
        <v>4160</v>
      </c>
    </row>
    <row r="630" spans="1:25" x14ac:dyDescent="0.3">
      <c r="A630" s="34">
        <v>24.606999999999999</v>
      </c>
      <c r="B630" s="34">
        <v>24.252400000000002</v>
      </c>
      <c r="C630" s="34">
        <v>24.3673</v>
      </c>
      <c r="D630" s="34" t="s">
        <v>41</v>
      </c>
      <c r="E630" s="37" t="s">
        <v>41</v>
      </c>
      <c r="F630" s="37">
        <v>25.0275</v>
      </c>
      <c r="G630" s="37" t="s">
        <v>41</v>
      </c>
      <c r="H630" s="37">
        <v>24.459199999999999</v>
      </c>
      <c r="I630" s="37"/>
      <c r="J630" s="37">
        <v>4</v>
      </c>
      <c r="K630" s="37">
        <v>4</v>
      </c>
      <c r="L630" s="37">
        <v>4</v>
      </c>
      <c r="M630" s="37">
        <v>16.5</v>
      </c>
      <c r="N630" s="37">
        <v>16.5</v>
      </c>
      <c r="O630" s="37">
        <v>16.5</v>
      </c>
      <c r="P630" s="37">
        <v>31.361999999999998</v>
      </c>
      <c r="Q630" s="37">
        <v>0</v>
      </c>
      <c r="R630" s="37">
        <v>15.037000000000001</v>
      </c>
      <c r="S630" s="37">
        <v>147290000</v>
      </c>
      <c r="T630" s="37">
        <v>13</v>
      </c>
      <c r="U630" s="37">
        <v>0.27504600000000001</v>
      </c>
      <c r="V630" s="37">
        <v>0.33439600000000003</v>
      </c>
      <c r="W630" s="37" t="s">
        <v>3130</v>
      </c>
      <c r="X630" s="37" t="s">
        <v>3130</v>
      </c>
      <c r="Y630" s="37" t="s">
        <v>4161</v>
      </c>
    </row>
    <row r="631" spans="1:25" x14ac:dyDescent="0.3">
      <c r="A631" s="34">
        <v>31.065899999999999</v>
      </c>
      <c r="B631" s="34">
        <v>30.671399999999998</v>
      </c>
      <c r="C631" s="34">
        <v>29.377300000000002</v>
      </c>
      <c r="D631" s="34">
        <v>30.4391</v>
      </c>
      <c r="E631" s="37">
        <v>30.939</v>
      </c>
      <c r="F631" s="37">
        <v>31.1785</v>
      </c>
      <c r="G631" s="37">
        <v>29.9269</v>
      </c>
      <c r="H631" s="37">
        <v>30.839099999999998</v>
      </c>
      <c r="I631" s="37"/>
      <c r="J631" s="37">
        <v>9</v>
      </c>
      <c r="K631" s="37">
        <v>9</v>
      </c>
      <c r="L631" s="37">
        <v>9</v>
      </c>
      <c r="M631" s="37">
        <v>54.9</v>
      </c>
      <c r="N631" s="37">
        <v>54.9</v>
      </c>
      <c r="O631" s="37">
        <v>54.9</v>
      </c>
      <c r="P631" s="37">
        <v>31.065000000000001</v>
      </c>
      <c r="Q631" s="37">
        <v>0</v>
      </c>
      <c r="R631" s="37">
        <v>196.18</v>
      </c>
      <c r="S631" s="37">
        <v>13513000000</v>
      </c>
      <c r="T631" s="37">
        <v>113</v>
      </c>
      <c r="U631" s="37">
        <v>0.49091800000000002</v>
      </c>
      <c r="V631" s="37">
        <v>0.33246100000000001</v>
      </c>
      <c r="W631" s="37" t="s">
        <v>486</v>
      </c>
      <c r="X631" s="37" t="s">
        <v>486</v>
      </c>
      <c r="Y631" s="37" t="s">
        <v>487</v>
      </c>
    </row>
    <row r="632" spans="1:25" x14ac:dyDescent="0.3">
      <c r="A632" s="34">
        <v>25.057600000000001</v>
      </c>
      <c r="B632" s="34">
        <v>25.5627</v>
      </c>
      <c r="C632" s="34" t="s">
        <v>41</v>
      </c>
      <c r="D632" s="34">
        <v>24.682300000000001</v>
      </c>
      <c r="E632" s="37">
        <v>25.535699999999999</v>
      </c>
      <c r="F632" s="37">
        <v>25.5822</v>
      </c>
      <c r="G632" s="37">
        <v>25.111000000000001</v>
      </c>
      <c r="H632" s="37">
        <v>25.499199999999998</v>
      </c>
      <c r="I632" s="37"/>
      <c r="J632" s="37">
        <v>5</v>
      </c>
      <c r="K632" s="37">
        <v>5</v>
      </c>
      <c r="L632" s="37">
        <v>5</v>
      </c>
      <c r="M632" s="37">
        <v>15.7</v>
      </c>
      <c r="N632" s="37">
        <v>15.7</v>
      </c>
      <c r="O632" s="37">
        <v>15.7</v>
      </c>
      <c r="P632" s="37">
        <v>74.832999999999998</v>
      </c>
      <c r="Q632" s="37">
        <v>0</v>
      </c>
      <c r="R632" s="37">
        <v>21.074000000000002</v>
      </c>
      <c r="S632" s="37">
        <v>297300000</v>
      </c>
      <c r="T632" s="37">
        <v>21</v>
      </c>
      <c r="U632" s="37">
        <v>0.24093100000000001</v>
      </c>
      <c r="V632" s="37">
        <v>0.33111099999999999</v>
      </c>
      <c r="W632" s="37" t="s">
        <v>3167</v>
      </c>
      <c r="X632" s="37" t="s">
        <v>3167</v>
      </c>
      <c r="Y632" s="37" t="s">
        <v>4162</v>
      </c>
    </row>
    <row r="633" spans="1:25" x14ac:dyDescent="0.3">
      <c r="A633" s="34">
        <v>28.560400000000001</v>
      </c>
      <c r="B633" s="34">
        <v>28.2958</v>
      </c>
      <c r="C633" s="34">
        <v>28.148800000000001</v>
      </c>
      <c r="D633" s="34">
        <v>27.807200000000002</v>
      </c>
      <c r="E633" s="37">
        <v>28.657399999999999</v>
      </c>
      <c r="F633" s="37">
        <v>29.625299999999999</v>
      </c>
      <c r="G633" s="37">
        <v>26.972100000000001</v>
      </c>
      <c r="H633" s="37">
        <v>28.8794</v>
      </c>
      <c r="I633" s="37"/>
      <c r="J633" s="37">
        <v>10</v>
      </c>
      <c r="K633" s="37">
        <v>10</v>
      </c>
      <c r="L633" s="37">
        <v>10</v>
      </c>
      <c r="M633" s="37">
        <v>15</v>
      </c>
      <c r="N633" s="37">
        <v>15</v>
      </c>
      <c r="O633" s="37">
        <v>15</v>
      </c>
      <c r="P633" s="37">
        <v>100.1</v>
      </c>
      <c r="Q633" s="37">
        <v>0</v>
      </c>
      <c r="R633" s="37">
        <v>80.23</v>
      </c>
      <c r="S633" s="37">
        <v>3199700000</v>
      </c>
      <c r="T633" s="37">
        <v>47</v>
      </c>
      <c r="U633" s="37">
        <v>0.59049300000000005</v>
      </c>
      <c r="V633" s="37">
        <v>0.33055899999999999</v>
      </c>
      <c r="W633" s="37" t="s">
        <v>1272</v>
      </c>
      <c r="X633" s="37" t="s">
        <v>1272</v>
      </c>
      <c r="Y633" s="37" t="s">
        <v>1273</v>
      </c>
    </row>
    <row r="634" spans="1:25" x14ac:dyDescent="0.3">
      <c r="A634" s="34" t="s">
        <v>41</v>
      </c>
      <c r="B634" s="34">
        <v>24.947399999999998</v>
      </c>
      <c r="C634" s="34">
        <v>25.398</v>
      </c>
      <c r="D634" s="34">
        <v>24.7136</v>
      </c>
      <c r="E634" s="37">
        <v>26.066400000000002</v>
      </c>
      <c r="F634" s="37">
        <v>25.1219</v>
      </c>
      <c r="G634" s="37">
        <v>25.413499999999999</v>
      </c>
      <c r="H634" s="37">
        <v>24.7958</v>
      </c>
      <c r="I634" s="37"/>
      <c r="J634" s="37">
        <v>5</v>
      </c>
      <c r="K634" s="37">
        <v>5</v>
      </c>
      <c r="L634" s="37">
        <v>5</v>
      </c>
      <c r="M634" s="37">
        <v>2.2000000000000002</v>
      </c>
      <c r="N634" s="37">
        <v>2.2000000000000002</v>
      </c>
      <c r="O634" s="37">
        <v>2.2000000000000002</v>
      </c>
      <c r="P634" s="37">
        <v>386.41</v>
      </c>
      <c r="Q634" s="37">
        <v>0</v>
      </c>
      <c r="R634" s="37">
        <v>18.548999999999999</v>
      </c>
      <c r="S634" s="37">
        <v>266880000</v>
      </c>
      <c r="T634" s="37">
        <v>6</v>
      </c>
      <c r="U634" s="37">
        <v>0.40318599999999999</v>
      </c>
      <c r="V634" s="37">
        <v>0.32975399999999999</v>
      </c>
      <c r="W634" s="37" t="s">
        <v>2816</v>
      </c>
      <c r="X634" s="37" t="s">
        <v>2816</v>
      </c>
      <c r="Y634" s="37" t="s">
        <v>4163</v>
      </c>
    </row>
    <row r="635" spans="1:25" x14ac:dyDescent="0.3">
      <c r="A635" s="34">
        <v>27.525099999999998</v>
      </c>
      <c r="B635" s="34">
        <v>27.538699999999999</v>
      </c>
      <c r="C635" s="34" t="s">
        <v>41</v>
      </c>
      <c r="D635" s="34">
        <v>26.823799999999999</v>
      </c>
      <c r="E635" s="37">
        <v>27.548200000000001</v>
      </c>
      <c r="F635" s="37">
        <v>27.655000000000001</v>
      </c>
      <c r="G635" s="37">
        <v>27.555</v>
      </c>
      <c r="H635" s="37">
        <v>27.7362</v>
      </c>
      <c r="I635" s="37"/>
      <c r="J635" s="37">
        <v>14</v>
      </c>
      <c r="K635" s="37">
        <v>14</v>
      </c>
      <c r="L635" s="37">
        <v>14</v>
      </c>
      <c r="M635" s="37">
        <v>41</v>
      </c>
      <c r="N635" s="37">
        <v>41</v>
      </c>
      <c r="O635" s="37">
        <v>41</v>
      </c>
      <c r="P635" s="37">
        <v>60.030999999999999</v>
      </c>
      <c r="Q635" s="37">
        <v>0</v>
      </c>
      <c r="R635" s="37">
        <v>90.251000000000005</v>
      </c>
      <c r="S635" s="37">
        <v>1355600000</v>
      </c>
      <c r="T635" s="37">
        <v>54</v>
      </c>
      <c r="U635" s="37">
        <v>0.16992199999999999</v>
      </c>
      <c r="V635" s="37">
        <v>0.32769900000000002</v>
      </c>
      <c r="W635" s="37" t="s">
        <v>734</v>
      </c>
      <c r="X635" s="37" t="s">
        <v>734</v>
      </c>
      <c r="Y635" s="37" t="s">
        <v>735</v>
      </c>
    </row>
    <row r="636" spans="1:25" x14ac:dyDescent="0.3">
      <c r="A636" s="34">
        <v>25.752700000000001</v>
      </c>
      <c r="B636" s="34">
        <v>25.5197</v>
      </c>
      <c r="C636" s="34">
        <v>25.192900000000002</v>
      </c>
      <c r="D636" s="34">
        <v>25.044599999999999</v>
      </c>
      <c r="E636" s="37">
        <v>25.684100000000001</v>
      </c>
      <c r="F636" s="37">
        <v>25.7818</v>
      </c>
      <c r="G636" s="37">
        <v>25.979199999999999</v>
      </c>
      <c r="H636" s="37">
        <v>25.368200000000002</v>
      </c>
      <c r="I636" s="37"/>
      <c r="J636" s="37">
        <v>4</v>
      </c>
      <c r="K636" s="37">
        <v>4</v>
      </c>
      <c r="L636" s="37">
        <v>4</v>
      </c>
      <c r="M636" s="37">
        <v>21.1</v>
      </c>
      <c r="N636" s="37">
        <v>21.1</v>
      </c>
      <c r="O636" s="37">
        <v>21.1</v>
      </c>
      <c r="P636" s="37">
        <v>29.952999999999999</v>
      </c>
      <c r="Q636" s="37">
        <v>0</v>
      </c>
      <c r="R636" s="37">
        <v>31.716000000000001</v>
      </c>
      <c r="S636" s="37">
        <v>387890000</v>
      </c>
      <c r="T636" s="37">
        <v>24</v>
      </c>
      <c r="U636" s="37">
        <v>0.16184399999999999</v>
      </c>
      <c r="V636" s="37">
        <v>0.32586300000000001</v>
      </c>
      <c r="W636" s="37" t="s">
        <v>3054</v>
      </c>
      <c r="X636" s="37" t="s">
        <v>3054</v>
      </c>
      <c r="Y636" s="37" t="s">
        <v>4164</v>
      </c>
    </row>
    <row r="637" spans="1:25" x14ac:dyDescent="0.3">
      <c r="A637" s="34">
        <v>26.5989</v>
      </c>
      <c r="B637" s="34">
        <v>26.4129</v>
      </c>
      <c r="C637" s="34">
        <v>26.334599999999998</v>
      </c>
      <c r="D637" s="34">
        <v>26.580500000000001</v>
      </c>
      <c r="E637" s="37">
        <v>26.2441</v>
      </c>
      <c r="F637" s="37">
        <v>27.3627</v>
      </c>
      <c r="G637" s="37">
        <v>26.383199999999999</v>
      </c>
      <c r="H637" s="37">
        <v>27.2361</v>
      </c>
      <c r="I637" s="37"/>
      <c r="J637" s="37">
        <v>7</v>
      </c>
      <c r="K637" s="37">
        <v>7</v>
      </c>
      <c r="L637" s="37">
        <v>7</v>
      </c>
      <c r="M637" s="37">
        <v>26.4</v>
      </c>
      <c r="N637" s="37">
        <v>26.4</v>
      </c>
      <c r="O637" s="37">
        <v>26.4</v>
      </c>
      <c r="P637" s="37">
        <v>38.500999999999998</v>
      </c>
      <c r="Q637" s="37">
        <v>0</v>
      </c>
      <c r="R637" s="37">
        <v>20.042000000000002</v>
      </c>
      <c r="S637" s="37">
        <v>869370000</v>
      </c>
      <c r="T637" s="37">
        <v>36</v>
      </c>
      <c r="U637" s="37">
        <v>0.31198999999999999</v>
      </c>
      <c r="V637" s="37">
        <v>0.32480900000000001</v>
      </c>
      <c r="W637" s="37" t="s">
        <v>989</v>
      </c>
      <c r="X637" s="37" t="s">
        <v>989</v>
      </c>
      <c r="Y637" s="37" t="s">
        <v>990</v>
      </c>
    </row>
    <row r="638" spans="1:25" s="33" customFormat="1" x14ac:dyDescent="0.3">
      <c r="A638" s="34">
        <v>25.759599999999999</v>
      </c>
      <c r="B638" s="34">
        <v>25.8078</v>
      </c>
      <c r="C638" s="34" t="s">
        <v>41</v>
      </c>
      <c r="D638" s="34" t="s">
        <v>41</v>
      </c>
      <c r="E638" s="37">
        <v>26.5337</v>
      </c>
      <c r="F638" s="37">
        <v>25.540800000000001</v>
      </c>
      <c r="G638" s="37" t="s">
        <v>41</v>
      </c>
      <c r="H638" s="37">
        <v>26.2425</v>
      </c>
      <c r="I638" s="37"/>
      <c r="J638" s="37">
        <v>6</v>
      </c>
      <c r="K638" s="37">
        <v>6</v>
      </c>
      <c r="L638" s="37">
        <v>6</v>
      </c>
      <c r="M638" s="37">
        <v>31</v>
      </c>
      <c r="N638" s="37">
        <v>31</v>
      </c>
      <c r="O638" s="37">
        <v>31</v>
      </c>
      <c r="P638" s="37">
        <v>33.625999999999998</v>
      </c>
      <c r="Q638" s="37">
        <v>0</v>
      </c>
      <c r="R638" s="37">
        <v>33.228000000000002</v>
      </c>
      <c r="S638" s="37">
        <v>404170000</v>
      </c>
      <c r="T638" s="37">
        <v>21</v>
      </c>
      <c r="U638" s="37">
        <v>0.45999099999999998</v>
      </c>
      <c r="V638" s="37">
        <v>0.32197700000000001</v>
      </c>
      <c r="W638" s="37" t="s">
        <v>3785</v>
      </c>
      <c r="X638" s="37" t="s">
        <v>3785</v>
      </c>
      <c r="Y638" s="37" t="s">
        <v>4165</v>
      </c>
    </row>
    <row r="639" spans="1:25" x14ac:dyDescent="0.3">
      <c r="A639" s="34">
        <v>30.349699999999999</v>
      </c>
      <c r="B639" s="34">
        <v>30.792300000000001</v>
      </c>
      <c r="C639" s="34">
        <v>30.731000000000002</v>
      </c>
      <c r="D639" s="34">
        <v>30.851800000000001</v>
      </c>
      <c r="E639" s="37">
        <v>31.026800000000001</v>
      </c>
      <c r="F639" s="37">
        <v>30.5411</v>
      </c>
      <c r="G639" s="37">
        <v>31.277999999999999</v>
      </c>
      <c r="H639" s="37">
        <v>31.1648</v>
      </c>
      <c r="I639" s="37"/>
      <c r="J639" s="37">
        <v>13</v>
      </c>
      <c r="K639" s="37">
        <v>13</v>
      </c>
      <c r="L639" s="37">
        <v>13</v>
      </c>
      <c r="M639" s="37">
        <v>46</v>
      </c>
      <c r="N639" s="37">
        <v>46</v>
      </c>
      <c r="O639" s="37">
        <v>46</v>
      </c>
      <c r="P639" s="37">
        <v>36.959000000000003</v>
      </c>
      <c r="Q639" s="37">
        <v>0</v>
      </c>
      <c r="R639" s="37">
        <v>198.22</v>
      </c>
      <c r="S639" s="37">
        <v>14716000000</v>
      </c>
      <c r="T639" s="37">
        <v>116</v>
      </c>
      <c r="U639" s="37">
        <v>0.15521599999999999</v>
      </c>
      <c r="V639" s="37">
        <v>0.32148900000000002</v>
      </c>
      <c r="W639" s="37" t="s">
        <v>72</v>
      </c>
      <c r="X639" s="37" t="s">
        <v>72</v>
      </c>
      <c r="Y639" s="37" t="s">
        <v>73</v>
      </c>
    </row>
    <row r="640" spans="1:25" x14ac:dyDescent="0.3">
      <c r="A640" s="34">
        <v>29.000900000000001</v>
      </c>
      <c r="B640" s="34">
        <v>28.889199999999999</v>
      </c>
      <c r="C640" s="34">
        <v>28.461600000000001</v>
      </c>
      <c r="D640" s="34">
        <v>28.598099999999999</v>
      </c>
      <c r="E640" s="37">
        <v>28.973700000000001</v>
      </c>
      <c r="F640" s="37">
        <v>28.921800000000001</v>
      </c>
      <c r="G640" s="37">
        <v>29.390699999999999</v>
      </c>
      <c r="H640" s="37">
        <v>28.945399999999999</v>
      </c>
      <c r="I640" s="39"/>
      <c r="J640" s="37">
        <v>13</v>
      </c>
      <c r="K640" s="37">
        <v>13</v>
      </c>
      <c r="L640" s="37">
        <v>13</v>
      </c>
      <c r="M640" s="37">
        <v>29.1</v>
      </c>
      <c r="N640" s="37">
        <v>29.1</v>
      </c>
      <c r="O640" s="37">
        <v>29.1</v>
      </c>
      <c r="P640" s="37">
        <v>56.728999999999999</v>
      </c>
      <c r="Q640" s="37">
        <v>0</v>
      </c>
      <c r="R640" s="37">
        <v>83.897999999999996</v>
      </c>
      <c r="S640" s="37">
        <v>3884400000</v>
      </c>
      <c r="T640" s="37">
        <v>78</v>
      </c>
      <c r="U640" s="37">
        <v>0.104338</v>
      </c>
      <c r="V640" s="37">
        <v>0.32046599999999997</v>
      </c>
      <c r="W640" s="37" t="s">
        <v>3354</v>
      </c>
      <c r="X640" s="37" t="s">
        <v>3354</v>
      </c>
      <c r="Y640" s="37" t="s">
        <v>4166</v>
      </c>
    </row>
    <row r="641" spans="1:25" x14ac:dyDescent="0.3">
      <c r="A641" s="34">
        <v>30.4496</v>
      </c>
      <c r="B641" s="34">
        <v>30.648900000000001</v>
      </c>
      <c r="C641" s="34">
        <v>30.1737</v>
      </c>
      <c r="D641" s="34">
        <v>30.702000000000002</v>
      </c>
      <c r="E641" s="37">
        <v>30.700099999999999</v>
      </c>
      <c r="F641" s="37">
        <v>30.803999999999998</v>
      </c>
      <c r="G641" s="37">
        <v>30.633500000000002</v>
      </c>
      <c r="H641" s="37">
        <v>31.118300000000001</v>
      </c>
      <c r="I641" s="39"/>
      <c r="J641" s="37">
        <v>20</v>
      </c>
      <c r="K641" s="37">
        <v>20</v>
      </c>
      <c r="L641" s="37">
        <v>20</v>
      </c>
      <c r="M641" s="37">
        <v>60.4</v>
      </c>
      <c r="N641" s="37">
        <v>60.4</v>
      </c>
      <c r="O641" s="37">
        <v>60.4</v>
      </c>
      <c r="P641" s="37">
        <v>46.350999999999999</v>
      </c>
      <c r="Q641" s="37">
        <v>0</v>
      </c>
      <c r="R641" s="37">
        <v>200.47</v>
      </c>
      <c r="S641" s="37">
        <v>13389000000</v>
      </c>
      <c r="T641" s="37">
        <v>165</v>
      </c>
      <c r="U641" s="37">
        <v>9.3291299999999994E-2</v>
      </c>
      <c r="V641" s="37">
        <v>0.32042300000000001</v>
      </c>
      <c r="W641" s="37" t="s">
        <v>412</v>
      </c>
      <c r="X641" s="37" t="s">
        <v>412</v>
      </c>
      <c r="Y641" s="37" t="s">
        <v>413</v>
      </c>
    </row>
    <row r="642" spans="1:25" x14ac:dyDescent="0.3">
      <c r="A642" s="34">
        <v>32.372599999999998</v>
      </c>
      <c r="B642" s="34">
        <v>32.743600000000001</v>
      </c>
      <c r="C642" s="34">
        <v>33.060299999999998</v>
      </c>
      <c r="D642" s="34">
        <v>32.695500000000003</v>
      </c>
      <c r="E642" s="37">
        <v>33.104100000000003</v>
      </c>
      <c r="F642" s="37">
        <v>32.6676</v>
      </c>
      <c r="G642" s="37">
        <v>33.557299999999998</v>
      </c>
      <c r="H642" s="37">
        <v>32.823999999999998</v>
      </c>
      <c r="I642" s="39"/>
      <c r="J642" s="37">
        <v>34</v>
      </c>
      <c r="K642" s="37">
        <v>34</v>
      </c>
      <c r="L642" s="37">
        <v>34</v>
      </c>
      <c r="M642" s="37">
        <v>67.5</v>
      </c>
      <c r="N642" s="37">
        <v>67.5</v>
      </c>
      <c r="O642" s="37">
        <v>67.5</v>
      </c>
      <c r="P642" s="37">
        <v>63.344000000000001</v>
      </c>
      <c r="Q642" s="37">
        <v>0</v>
      </c>
      <c r="R642" s="37">
        <v>323.31</v>
      </c>
      <c r="S642" s="37">
        <v>60587000000</v>
      </c>
      <c r="T642" s="37">
        <v>313</v>
      </c>
      <c r="U642" s="37">
        <v>0.23146600000000001</v>
      </c>
      <c r="V642" s="37">
        <v>0.32028200000000001</v>
      </c>
      <c r="W642" s="37" t="s">
        <v>1360</v>
      </c>
      <c r="X642" s="37" t="s">
        <v>1361</v>
      </c>
      <c r="Y642" s="37" t="s">
        <v>1362</v>
      </c>
    </row>
    <row r="643" spans="1:25" x14ac:dyDescent="0.3">
      <c r="A643" s="34">
        <v>24.081</v>
      </c>
      <c r="B643" s="34" t="s">
        <v>41</v>
      </c>
      <c r="C643" s="34" t="s">
        <v>41</v>
      </c>
      <c r="D643" s="34" t="s">
        <v>41</v>
      </c>
      <c r="E643" s="37">
        <v>24.010200000000001</v>
      </c>
      <c r="F643" s="37">
        <v>24.700900000000001</v>
      </c>
      <c r="G643" s="37" t="s">
        <v>41</v>
      </c>
      <c r="H643" s="37">
        <v>24.491900000000001</v>
      </c>
      <c r="I643" s="39"/>
      <c r="J643" s="37">
        <v>3</v>
      </c>
      <c r="K643" s="37">
        <v>3</v>
      </c>
      <c r="L643" s="37">
        <v>3</v>
      </c>
      <c r="M643" s="37">
        <v>2.7</v>
      </c>
      <c r="N643" s="37">
        <v>2.7</v>
      </c>
      <c r="O643" s="37">
        <v>2.7</v>
      </c>
      <c r="P643" s="37">
        <v>141.29</v>
      </c>
      <c r="Q643" s="37">
        <v>0</v>
      </c>
      <c r="R643" s="37">
        <v>4.6688000000000001</v>
      </c>
      <c r="S643" s="37">
        <v>96375000</v>
      </c>
      <c r="T643" s="37">
        <v>7</v>
      </c>
      <c r="U643" s="37">
        <v>1</v>
      </c>
      <c r="V643" s="37">
        <v>0.32001400000000002</v>
      </c>
      <c r="W643" s="37" t="s">
        <v>3794</v>
      </c>
      <c r="X643" s="37" t="s">
        <v>3794</v>
      </c>
      <c r="Y643" s="37" t="s">
        <v>4167</v>
      </c>
    </row>
    <row r="644" spans="1:25" x14ac:dyDescent="0.3">
      <c r="A644" s="34">
        <v>26.745200000000001</v>
      </c>
      <c r="B644" s="34">
        <v>26.374300000000002</v>
      </c>
      <c r="C644" s="34">
        <v>26.130400000000002</v>
      </c>
      <c r="D644" s="34">
        <v>26.4892</v>
      </c>
      <c r="E644" s="37">
        <v>26.4908</v>
      </c>
      <c r="F644" s="37">
        <v>27.259499999999999</v>
      </c>
      <c r="G644" s="37">
        <v>26.029299999999999</v>
      </c>
      <c r="H644" s="37">
        <v>27.238600000000002</v>
      </c>
      <c r="I644" s="39"/>
      <c r="J644" s="37">
        <v>12</v>
      </c>
      <c r="K644" s="37">
        <v>12</v>
      </c>
      <c r="L644" s="37">
        <v>12</v>
      </c>
      <c r="M644" s="37">
        <v>17.600000000000001</v>
      </c>
      <c r="N644" s="37">
        <v>17.600000000000001</v>
      </c>
      <c r="O644" s="37">
        <v>17.600000000000001</v>
      </c>
      <c r="P644" s="37">
        <v>109.16</v>
      </c>
      <c r="Q644" s="37">
        <v>0</v>
      </c>
      <c r="R644" s="37">
        <v>51.453000000000003</v>
      </c>
      <c r="S644" s="37">
        <v>843420000</v>
      </c>
      <c r="T644" s="37">
        <v>37</v>
      </c>
      <c r="U644" s="37">
        <v>0.365429</v>
      </c>
      <c r="V644" s="37">
        <v>0.319776</v>
      </c>
      <c r="W644" s="37" t="s">
        <v>3201</v>
      </c>
      <c r="X644" s="37" t="s">
        <v>3201</v>
      </c>
      <c r="Y644" s="37" t="s">
        <v>4168</v>
      </c>
    </row>
    <row r="645" spans="1:25" x14ac:dyDescent="0.3">
      <c r="A645" s="34">
        <v>34.545200000000001</v>
      </c>
      <c r="B645" s="34">
        <v>34.78</v>
      </c>
      <c r="C645" s="34">
        <v>34.145699999999998</v>
      </c>
      <c r="D645" s="34">
        <v>34.709000000000003</v>
      </c>
      <c r="E645" s="37">
        <v>34.793900000000001</v>
      </c>
      <c r="F645" s="37">
        <v>34.691899999999997</v>
      </c>
      <c r="G645" s="37">
        <v>35.012500000000003</v>
      </c>
      <c r="H645" s="37">
        <v>34.959200000000003</v>
      </c>
      <c r="I645" s="39"/>
      <c r="J645" s="37">
        <v>56</v>
      </c>
      <c r="K645" s="37">
        <v>56</v>
      </c>
      <c r="L645" s="37">
        <v>54</v>
      </c>
      <c r="M645" s="37">
        <v>72.900000000000006</v>
      </c>
      <c r="N645" s="37">
        <v>72.900000000000006</v>
      </c>
      <c r="O645" s="37">
        <v>70.5</v>
      </c>
      <c r="P645" s="37">
        <v>94.65</v>
      </c>
      <c r="Q645" s="37">
        <v>0</v>
      </c>
      <c r="R645" s="37">
        <v>323.31</v>
      </c>
      <c r="S645" s="37">
        <v>219940000000</v>
      </c>
      <c r="T645" s="37">
        <v>745</v>
      </c>
      <c r="U645" s="37">
        <v>9.2948199999999995E-2</v>
      </c>
      <c r="V645" s="37">
        <v>0.319378</v>
      </c>
      <c r="W645" s="37" t="s">
        <v>774</v>
      </c>
      <c r="X645" s="37" t="s">
        <v>774</v>
      </c>
      <c r="Y645" s="37" t="s">
        <v>775</v>
      </c>
    </row>
    <row r="646" spans="1:25" x14ac:dyDescent="0.3">
      <c r="A646" s="34">
        <v>31.831499999999998</v>
      </c>
      <c r="B646" s="34">
        <v>31.960899999999999</v>
      </c>
      <c r="C646" s="34">
        <v>30.763200000000001</v>
      </c>
      <c r="D646" s="34">
        <v>31.756399999999999</v>
      </c>
      <c r="E646" s="37">
        <v>31.872900000000001</v>
      </c>
      <c r="F646" s="37">
        <v>31.6858</v>
      </c>
      <c r="G646" s="37">
        <v>32.267499999999998</v>
      </c>
      <c r="H646" s="37">
        <v>31.759699999999999</v>
      </c>
      <c r="I646" s="39"/>
      <c r="J646" s="37">
        <v>26</v>
      </c>
      <c r="K646" s="37">
        <v>26</v>
      </c>
      <c r="L646" s="37">
        <v>26</v>
      </c>
      <c r="M646" s="37">
        <v>78.3</v>
      </c>
      <c r="N646" s="37">
        <v>78.3</v>
      </c>
      <c r="O646" s="37">
        <v>78.3</v>
      </c>
      <c r="P646" s="37">
        <v>38.917999999999999</v>
      </c>
      <c r="Q646" s="37">
        <v>0</v>
      </c>
      <c r="R646" s="37">
        <v>323.31</v>
      </c>
      <c r="S646" s="37">
        <v>28174000000</v>
      </c>
      <c r="T646" s="37">
        <v>213</v>
      </c>
      <c r="U646" s="37">
        <v>0.33495900000000001</v>
      </c>
      <c r="V646" s="37">
        <v>0.318469</v>
      </c>
      <c r="W646" s="37" t="s">
        <v>225</v>
      </c>
      <c r="X646" s="37" t="s">
        <v>225</v>
      </c>
      <c r="Y646" s="37" t="s">
        <v>226</v>
      </c>
    </row>
    <row r="647" spans="1:25" x14ac:dyDescent="0.3">
      <c r="A647" s="34">
        <v>27.090800000000002</v>
      </c>
      <c r="B647" s="34">
        <v>26.523399999999999</v>
      </c>
      <c r="C647" s="34">
        <v>26.270199999999999</v>
      </c>
      <c r="D647" s="34">
        <v>26.8447</v>
      </c>
      <c r="E647" s="37">
        <v>26.583500000000001</v>
      </c>
      <c r="F647" s="37">
        <v>27.607199999999999</v>
      </c>
      <c r="G647" s="37" t="s">
        <v>41</v>
      </c>
      <c r="H647" s="37">
        <v>26.808599999999998</v>
      </c>
      <c r="I647" s="39"/>
      <c r="J647" s="37">
        <v>23</v>
      </c>
      <c r="K647" s="37">
        <v>23</v>
      </c>
      <c r="L647" s="37">
        <v>23</v>
      </c>
      <c r="M647" s="37">
        <v>33.6</v>
      </c>
      <c r="N647" s="37">
        <v>33.6</v>
      </c>
      <c r="O647" s="37">
        <v>33.6</v>
      </c>
      <c r="P647" s="37">
        <v>109.32</v>
      </c>
      <c r="Q647" s="37">
        <v>0</v>
      </c>
      <c r="R647" s="37">
        <v>76.912999999999997</v>
      </c>
      <c r="S647" s="37">
        <v>894590000</v>
      </c>
      <c r="T647" s="37">
        <v>47</v>
      </c>
      <c r="U647" s="37">
        <v>0.38800000000000001</v>
      </c>
      <c r="V647" s="37">
        <v>0.31748399999999999</v>
      </c>
      <c r="W647" s="37" t="s">
        <v>3393</v>
      </c>
      <c r="X647" s="37" t="s">
        <v>3393</v>
      </c>
      <c r="Y647" s="37" t="s">
        <v>4169</v>
      </c>
    </row>
    <row r="648" spans="1:25" x14ac:dyDescent="0.3">
      <c r="A648" s="34">
        <v>26.5535</v>
      </c>
      <c r="B648" s="34">
        <v>27.2559</v>
      </c>
      <c r="C648" s="34">
        <v>26.3719</v>
      </c>
      <c r="D648" s="34">
        <v>27.154900000000001</v>
      </c>
      <c r="E648" s="37">
        <v>27.421500000000002</v>
      </c>
      <c r="F648" s="37">
        <v>26.591200000000001</v>
      </c>
      <c r="G648" s="37">
        <v>27.547000000000001</v>
      </c>
      <c r="H648" s="37">
        <v>27.0458</v>
      </c>
      <c r="I648" s="39"/>
      <c r="J648" s="37">
        <v>6</v>
      </c>
      <c r="K648" s="37">
        <v>6</v>
      </c>
      <c r="L648" s="37">
        <v>6</v>
      </c>
      <c r="M648" s="37">
        <v>43.2</v>
      </c>
      <c r="N648" s="37">
        <v>43.2</v>
      </c>
      <c r="O648" s="37">
        <v>43.2</v>
      </c>
      <c r="P648" s="37">
        <v>26.09</v>
      </c>
      <c r="Q648" s="37">
        <v>0</v>
      </c>
      <c r="R648" s="37">
        <v>41.05</v>
      </c>
      <c r="S648" s="37">
        <v>1047800000</v>
      </c>
      <c r="T648" s="37">
        <v>20</v>
      </c>
      <c r="U648" s="37">
        <v>0.34048</v>
      </c>
      <c r="V648" s="37">
        <v>0.31734000000000001</v>
      </c>
      <c r="W648" s="37" t="s">
        <v>3529</v>
      </c>
      <c r="X648" s="37" t="s">
        <v>3529</v>
      </c>
      <c r="Y648" s="37" t="s">
        <v>4170</v>
      </c>
    </row>
    <row r="649" spans="1:25" x14ac:dyDescent="0.3">
      <c r="A649" s="34">
        <v>24.793600000000001</v>
      </c>
      <c r="B649" s="34">
        <v>25.021699999999999</v>
      </c>
      <c r="C649" s="34">
        <v>25.5749</v>
      </c>
      <c r="D649" s="34">
        <v>24.717099999999999</v>
      </c>
      <c r="E649" s="37">
        <v>25.341999999999999</v>
      </c>
      <c r="F649" s="37" t="s">
        <v>41</v>
      </c>
      <c r="G649" s="37">
        <v>25.675000000000001</v>
      </c>
      <c r="H649" s="37">
        <v>25.0153</v>
      </c>
      <c r="I649" s="39"/>
      <c r="J649" s="37">
        <v>4</v>
      </c>
      <c r="K649" s="37">
        <v>4</v>
      </c>
      <c r="L649" s="37">
        <v>4</v>
      </c>
      <c r="M649" s="37">
        <v>3.2</v>
      </c>
      <c r="N649" s="37">
        <v>3.2</v>
      </c>
      <c r="O649" s="37">
        <v>3.2</v>
      </c>
      <c r="P649" s="37">
        <v>130.28</v>
      </c>
      <c r="Q649" s="37">
        <v>0</v>
      </c>
      <c r="R649" s="37">
        <v>12.657</v>
      </c>
      <c r="S649" s="37">
        <v>257210000</v>
      </c>
      <c r="T649" s="37">
        <v>18</v>
      </c>
      <c r="U649" s="37">
        <v>0.307363</v>
      </c>
      <c r="V649" s="37">
        <v>0.31726900000000002</v>
      </c>
      <c r="W649" s="37" t="s">
        <v>3400</v>
      </c>
      <c r="X649" s="37" t="s">
        <v>3400</v>
      </c>
      <c r="Y649" s="37" t="s">
        <v>4171</v>
      </c>
    </row>
    <row r="650" spans="1:25" s="2" customFormat="1" x14ac:dyDescent="0.3">
      <c r="A650" s="34">
        <v>24.268799999999999</v>
      </c>
      <c r="B650" s="34">
        <v>24.676600000000001</v>
      </c>
      <c r="C650" s="34" t="s">
        <v>41</v>
      </c>
      <c r="D650" s="34">
        <v>23.912500000000001</v>
      </c>
      <c r="E650" s="37" t="s">
        <v>41</v>
      </c>
      <c r="F650" s="37">
        <v>24.5641</v>
      </c>
      <c r="G650" s="37" t="s">
        <v>41</v>
      </c>
      <c r="H650" s="37">
        <v>24.642299999999999</v>
      </c>
      <c r="I650" s="39"/>
      <c r="J650" s="37">
        <v>5</v>
      </c>
      <c r="K650" s="37">
        <v>5</v>
      </c>
      <c r="L650" s="37">
        <v>5</v>
      </c>
      <c r="M650" s="37">
        <v>4.5</v>
      </c>
      <c r="N650" s="37">
        <v>4.5</v>
      </c>
      <c r="O650" s="37">
        <v>4.5</v>
      </c>
      <c r="P650" s="37">
        <v>214.55</v>
      </c>
      <c r="Q650" s="37">
        <v>0</v>
      </c>
      <c r="R650" s="37">
        <v>30.847000000000001</v>
      </c>
      <c r="S650" s="37">
        <v>128730000</v>
      </c>
      <c r="T650" s="37">
        <v>15</v>
      </c>
      <c r="U650" s="37">
        <v>0.34895700000000002</v>
      </c>
      <c r="V650" s="37">
        <v>0.31723099999999999</v>
      </c>
      <c r="W650" s="37" t="s">
        <v>904</v>
      </c>
      <c r="X650" s="37" t="s">
        <v>904</v>
      </c>
      <c r="Y650" s="37" t="s">
        <v>905</v>
      </c>
    </row>
    <row r="651" spans="1:25" s="33" customFormat="1" x14ac:dyDescent="0.3">
      <c r="A651" s="35">
        <v>24.546900000000001</v>
      </c>
      <c r="B651" s="35">
        <v>24.827200000000001</v>
      </c>
      <c r="C651" s="35" t="s">
        <v>41</v>
      </c>
      <c r="D651" s="35">
        <v>24.1951</v>
      </c>
      <c r="E651" s="36">
        <v>24.469200000000001</v>
      </c>
      <c r="F651" s="36">
        <v>25.2133</v>
      </c>
      <c r="G651" s="36" t="s">
        <v>41</v>
      </c>
      <c r="H651" s="36">
        <v>24.8383</v>
      </c>
      <c r="I651" s="39"/>
      <c r="J651" s="36">
        <v>3</v>
      </c>
      <c r="K651" s="36">
        <v>3</v>
      </c>
      <c r="L651" s="36">
        <v>3</v>
      </c>
      <c r="M651" s="36">
        <v>21.3</v>
      </c>
      <c r="N651" s="36">
        <v>21.3</v>
      </c>
      <c r="O651" s="36">
        <v>21.3</v>
      </c>
      <c r="P651" s="36">
        <v>26.669</v>
      </c>
      <c r="Q651" s="36">
        <v>0</v>
      </c>
      <c r="R651" s="36">
        <v>5.4840999999999998</v>
      </c>
      <c r="S651" s="36">
        <v>177250000</v>
      </c>
      <c r="T651" s="36">
        <v>11</v>
      </c>
      <c r="U651" s="36">
        <v>0.323772</v>
      </c>
      <c r="V651" s="36">
        <v>0.31717899999999999</v>
      </c>
      <c r="W651" s="36" t="s">
        <v>3431</v>
      </c>
      <c r="X651" s="36" t="s">
        <v>3431</v>
      </c>
      <c r="Y651" s="36" t="s">
        <v>4172</v>
      </c>
    </row>
    <row r="652" spans="1:25" x14ac:dyDescent="0.3">
      <c r="A652" s="34">
        <v>27.031400000000001</v>
      </c>
      <c r="B652" s="34">
        <v>27.1401</v>
      </c>
      <c r="C652" s="34">
        <v>26.621099999999998</v>
      </c>
      <c r="D652" s="34">
        <v>26.995000000000001</v>
      </c>
      <c r="E652" s="37">
        <v>27.242699999999999</v>
      </c>
      <c r="F652" s="37">
        <v>27.116</v>
      </c>
      <c r="G652" s="37">
        <v>27.792300000000001</v>
      </c>
      <c r="H652" s="37">
        <v>26.900400000000001</v>
      </c>
      <c r="I652" s="37"/>
      <c r="J652" s="37">
        <v>6</v>
      </c>
      <c r="K652" s="37">
        <v>6</v>
      </c>
      <c r="L652" s="37">
        <v>6</v>
      </c>
      <c r="M652" s="37">
        <v>38.5</v>
      </c>
      <c r="N652" s="37">
        <v>38.5</v>
      </c>
      <c r="O652" s="37">
        <v>38.5</v>
      </c>
      <c r="P652" s="37">
        <v>25.501000000000001</v>
      </c>
      <c r="Q652" s="37">
        <v>0</v>
      </c>
      <c r="R652" s="37">
        <v>87.844999999999999</v>
      </c>
      <c r="S652" s="37">
        <v>1113500000</v>
      </c>
      <c r="T652" s="37">
        <v>33</v>
      </c>
      <c r="U652" s="37">
        <v>0.202932</v>
      </c>
      <c r="V652" s="37">
        <v>0.31595600000000001</v>
      </c>
      <c r="W652" s="37" t="s">
        <v>3281</v>
      </c>
      <c r="X652" s="37" t="s">
        <v>3281</v>
      </c>
      <c r="Y652" s="37" t="s">
        <v>4173</v>
      </c>
    </row>
    <row r="653" spans="1:25" x14ac:dyDescent="0.3">
      <c r="A653" s="34">
        <v>27.900200000000002</v>
      </c>
      <c r="B653" s="34">
        <v>27.8216</v>
      </c>
      <c r="C653" s="34">
        <v>27.532599999999999</v>
      </c>
      <c r="D653" s="34">
        <v>27.9984</v>
      </c>
      <c r="E653" s="37">
        <v>28.137499999999999</v>
      </c>
      <c r="F653" s="37">
        <v>28.909500000000001</v>
      </c>
      <c r="G653" s="37">
        <v>27.1126</v>
      </c>
      <c r="H653" s="37">
        <v>28.354299999999999</v>
      </c>
      <c r="I653" s="37"/>
      <c r="J653" s="37">
        <v>19</v>
      </c>
      <c r="K653" s="37">
        <v>19</v>
      </c>
      <c r="L653" s="37">
        <v>19</v>
      </c>
      <c r="M653" s="37">
        <v>44.4</v>
      </c>
      <c r="N653" s="37">
        <v>44.4</v>
      </c>
      <c r="O653" s="37">
        <v>44.4</v>
      </c>
      <c r="P653" s="37">
        <v>64</v>
      </c>
      <c r="Q653" s="37">
        <v>0</v>
      </c>
      <c r="R653" s="37">
        <v>112.1</v>
      </c>
      <c r="S653" s="37">
        <v>2254700000</v>
      </c>
      <c r="T653" s="37">
        <v>77</v>
      </c>
      <c r="U653" s="37">
        <v>0.44839099999999998</v>
      </c>
      <c r="V653" s="37">
        <v>0.31526100000000001</v>
      </c>
      <c r="W653" s="37" t="s">
        <v>3182</v>
      </c>
      <c r="X653" s="37" t="s">
        <v>3182</v>
      </c>
      <c r="Y653" s="37" t="s">
        <v>4174</v>
      </c>
    </row>
    <row r="654" spans="1:25" x14ac:dyDescent="0.3">
      <c r="A654" s="34" t="s">
        <v>41</v>
      </c>
      <c r="B654" s="34" t="s">
        <v>41</v>
      </c>
      <c r="C654" s="34" t="s">
        <v>41</v>
      </c>
      <c r="D654" s="34">
        <v>26.6492</v>
      </c>
      <c r="E654" s="37">
        <v>26.847000000000001</v>
      </c>
      <c r="F654" s="37">
        <v>26.839700000000001</v>
      </c>
      <c r="G654" s="37" t="s">
        <v>41</v>
      </c>
      <c r="H654" s="37">
        <v>27.206099999999999</v>
      </c>
      <c r="I654" s="37"/>
      <c r="J654" s="37">
        <v>4</v>
      </c>
      <c r="K654" s="37">
        <v>3</v>
      </c>
      <c r="L654" s="37">
        <v>2</v>
      </c>
      <c r="M654" s="37">
        <v>6.7</v>
      </c>
      <c r="N654" s="37">
        <v>5.7</v>
      </c>
      <c r="O654" s="37">
        <v>4.5</v>
      </c>
      <c r="P654" s="37">
        <v>107.8</v>
      </c>
      <c r="Q654" s="37">
        <v>0</v>
      </c>
      <c r="R654" s="37">
        <v>9.3522999999999996</v>
      </c>
      <c r="S654" s="37">
        <v>1026800000</v>
      </c>
      <c r="T654" s="37">
        <v>7</v>
      </c>
      <c r="U654" s="37">
        <v>1</v>
      </c>
      <c r="V654" s="37">
        <v>0.315002</v>
      </c>
      <c r="W654" s="37" t="s">
        <v>3795</v>
      </c>
      <c r="X654" s="37" t="s">
        <v>3795</v>
      </c>
      <c r="Y654" s="37" t="s">
        <v>4175</v>
      </c>
    </row>
    <row r="655" spans="1:25" x14ac:dyDescent="0.3">
      <c r="A655" s="34">
        <v>25.055900000000001</v>
      </c>
      <c r="B655" s="34">
        <v>24.645600000000002</v>
      </c>
      <c r="C655" s="34">
        <v>24.4925</v>
      </c>
      <c r="D655" s="34">
        <v>24.322900000000001</v>
      </c>
      <c r="E655" s="37" t="s">
        <v>41</v>
      </c>
      <c r="F655" s="37">
        <v>25.151299999999999</v>
      </c>
      <c r="G655" s="37" t="s">
        <v>41</v>
      </c>
      <c r="H655" s="37">
        <v>24.736899999999999</v>
      </c>
      <c r="I655" s="37"/>
      <c r="J655" s="37">
        <v>3</v>
      </c>
      <c r="K655" s="37">
        <v>3</v>
      </c>
      <c r="L655" s="37">
        <v>3</v>
      </c>
      <c r="M655" s="37">
        <v>3.5</v>
      </c>
      <c r="N655" s="37">
        <v>3.5</v>
      </c>
      <c r="O655" s="37">
        <v>3.5</v>
      </c>
      <c r="P655" s="37">
        <v>178.85</v>
      </c>
      <c r="Q655" s="37">
        <v>0</v>
      </c>
      <c r="R655" s="37">
        <v>27.684000000000001</v>
      </c>
      <c r="S655" s="37">
        <v>181280000</v>
      </c>
      <c r="T655" s="37">
        <v>14</v>
      </c>
      <c r="U655" s="37">
        <v>0.30386099999999999</v>
      </c>
      <c r="V655" s="37">
        <v>0.31490299999999999</v>
      </c>
      <c r="W655" s="37" t="s">
        <v>2980</v>
      </c>
      <c r="X655" s="37" t="s">
        <v>2980</v>
      </c>
      <c r="Y655" s="37" t="s">
        <v>4176</v>
      </c>
    </row>
    <row r="656" spans="1:25" x14ac:dyDescent="0.3">
      <c r="A656" s="34">
        <v>25.89</v>
      </c>
      <c r="B656" s="34">
        <v>25.915700000000001</v>
      </c>
      <c r="C656" s="34">
        <v>25.264500000000002</v>
      </c>
      <c r="D656" s="34">
        <v>25.0703</v>
      </c>
      <c r="E656" s="37">
        <v>24.979800000000001</v>
      </c>
      <c r="F656" s="37">
        <v>26.862500000000001</v>
      </c>
      <c r="G656" s="37" t="s">
        <v>41</v>
      </c>
      <c r="H656" s="37">
        <v>25.700900000000001</v>
      </c>
      <c r="I656" s="37"/>
      <c r="J656" s="37">
        <v>7</v>
      </c>
      <c r="K656" s="37">
        <v>7</v>
      </c>
      <c r="L656" s="37">
        <v>6</v>
      </c>
      <c r="M656" s="37">
        <v>25</v>
      </c>
      <c r="N656" s="37">
        <v>25</v>
      </c>
      <c r="O656" s="37">
        <v>20.100000000000001</v>
      </c>
      <c r="P656" s="37">
        <v>58.5</v>
      </c>
      <c r="Q656" s="37">
        <v>0</v>
      </c>
      <c r="R656" s="37">
        <v>44.02</v>
      </c>
      <c r="S656" s="37">
        <v>416570000</v>
      </c>
      <c r="T656" s="37">
        <v>16</v>
      </c>
      <c r="U656" s="37">
        <v>0.57761899999999999</v>
      </c>
      <c r="V656" s="37">
        <v>0.312635</v>
      </c>
      <c r="W656" s="37" t="s">
        <v>4177</v>
      </c>
      <c r="X656" s="37" t="s">
        <v>3368</v>
      </c>
      <c r="Y656" s="37" t="s">
        <v>4178</v>
      </c>
    </row>
    <row r="657" spans="1:25" x14ac:dyDescent="0.3">
      <c r="A657" s="34">
        <v>29.8795</v>
      </c>
      <c r="B657" s="34">
        <v>30.145199999999999</v>
      </c>
      <c r="C657" s="34">
        <v>29.647099999999998</v>
      </c>
      <c r="D657" s="34">
        <v>29.8674</v>
      </c>
      <c r="E657" s="37">
        <v>30.0686</v>
      </c>
      <c r="F657" s="37">
        <v>30.135000000000002</v>
      </c>
      <c r="G657" s="37">
        <v>30.431699999999999</v>
      </c>
      <c r="H657" s="37">
        <v>30.153300000000002</v>
      </c>
      <c r="I657" s="37"/>
      <c r="J657" s="37">
        <v>20</v>
      </c>
      <c r="K657" s="37">
        <v>20</v>
      </c>
      <c r="L657" s="37">
        <v>20</v>
      </c>
      <c r="M657" s="37">
        <v>32.799999999999997</v>
      </c>
      <c r="N657" s="37">
        <v>32.799999999999997</v>
      </c>
      <c r="O657" s="37">
        <v>32.799999999999997</v>
      </c>
      <c r="P657" s="37">
        <v>78.820999999999998</v>
      </c>
      <c r="Q657" s="37">
        <v>0</v>
      </c>
      <c r="R657" s="37">
        <v>216.43</v>
      </c>
      <c r="S657" s="37">
        <v>8460600000</v>
      </c>
      <c r="T657" s="37">
        <v>128</v>
      </c>
      <c r="U657" s="37">
        <v>5.2734000000000003E-2</v>
      </c>
      <c r="V657" s="37">
        <v>0.31235800000000002</v>
      </c>
      <c r="W657" s="37" t="s">
        <v>377</v>
      </c>
      <c r="X657" s="37" t="s">
        <v>377</v>
      </c>
      <c r="Y657" s="37" t="s">
        <v>378</v>
      </c>
    </row>
    <row r="658" spans="1:25" x14ac:dyDescent="0.3">
      <c r="A658" s="34">
        <v>30.6647</v>
      </c>
      <c r="B658" s="34">
        <v>30.4895</v>
      </c>
      <c r="C658" s="34">
        <v>29.202200000000001</v>
      </c>
      <c r="D658" s="34">
        <v>30.0641</v>
      </c>
      <c r="E658" s="37">
        <v>30.517099999999999</v>
      </c>
      <c r="F658" s="37">
        <v>30.586200000000002</v>
      </c>
      <c r="G658" s="37">
        <v>29.9481</v>
      </c>
      <c r="H658" s="37">
        <v>30.613499999999998</v>
      </c>
      <c r="I658" s="37"/>
      <c r="J658" s="37">
        <v>13</v>
      </c>
      <c r="K658" s="37">
        <v>13</v>
      </c>
      <c r="L658" s="37">
        <v>13</v>
      </c>
      <c r="M658" s="37">
        <v>64.400000000000006</v>
      </c>
      <c r="N658" s="37">
        <v>64.400000000000006</v>
      </c>
      <c r="O658" s="37">
        <v>64.400000000000006</v>
      </c>
      <c r="P658" s="37">
        <v>23.375</v>
      </c>
      <c r="Q658" s="37">
        <v>0</v>
      </c>
      <c r="R658" s="37">
        <v>205.54</v>
      </c>
      <c r="S658" s="37">
        <v>10755000000</v>
      </c>
      <c r="T658" s="37">
        <v>117</v>
      </c>
      <c r="U658" s="37">
        <v>0.42343799999999998</v>
      </c>
      <c r="V658" s="37">
        <v>0.31111699999999998</v>
      </c>
      <c r="W658" s="37" t="s">
        <v>908</v>
      </c>
      <c r="X658" s="37" t="s">
        <v>908</v>
      </c>
      <c r="Y658" s="37" t="s">
        <v>909</v>
      </c>
    </row>
    <row r="659" spans="1:25" x14ac:dyDescent="0.3">
      <c r="A659" s="34">
        <v>24.098400000000002</v>
      </c>
      <c r="B659" s="34">
        <v>24.002600000000001</v>
      </c>
      <c r="C659" s="34" t="s">
        <v>41</v>
      </c>
      <c r="D659" s="34" t="s">
        <v>41</v>
      </c>
      <c r="E659" s="37">
        <v>24.788499999999999</v>
      </c>
      <c r="F659" s="37">
        <v>24.349</v>
      </c>
      <c r="G659" s="37">
        <v>24.028400000000001</v>
      </c>
      <c r="H659" s="37">
        <v>24.278400000000001</v>
      </c>
      <c r="I659" s="37"/>
      <c r="J659" s="37">
        <v>2</v>
      </c>
      <c r="K659" s="37">
        <v>2</v>
      </c>
      <c r="L659" s="37">
        <v>2</v>
      </c>
      <c r="M659" s="37">
        <v>9.5</v>
      </c>
      <c r="N659" s="37">
        <v>9.5</v>
      </c>
      <c r="O659" s="37">
        <v>9.5</v>
      </c>
      <c r="P659" s="37">
        <v>25.145</v>
      </c>
      <c r="Q659" s="37">
        <v>0</v>
      </c>
      <c r="R659" s="37">
        <v>5.7229999999999999</v>
      </c>
      <c r="S659" s="37">
        <v>130820000</v>
      </c>
      <c r="T659" s="37">
        <v>10</v>
      </c>
      <c r="U659" s="37">
        <v>0.26379999999999998</v>
      </c>
      <c r="V659" s="37">
        <v>0.31057899999999999</v>
      </c>
      <c r="W659" s="37" t="s">
        <v>335</v>
      </c>
      <c r="X659" s="37" t="s">
        <v>335</v>
      </c>
      <c r="Y659" s="37" t="s">
        <v>336</v>
      </c>
    </row>
    <row r="660" spans="1:25" x14ac:dyDescent="0.3">
      <c r="A660" s="34">
        <v>26.667000000000002</v>
      </c>
      <c r="B660" s="34">
        <v>26.651399999999999</v>
      </c>
      <c r="C660" s="34">
        <v>27.491199999999999</v>
      </c>
      <c r="D660" s="34">
        <v>26.556000000000001</v>
      </c>
      <c r="E660" s="37">
        <v>27.0276</v>
      </c>
      <c r="F660" s="37">
        <v>27.700299999999999</v>
      </c>
      <c r="G660" s="37">
        <v>26.1724</v>
      </c>
      <c r="H660" s="37">
        <v>27.704599999999999</v>
      </c>
      <c r="I660" s="37"/>
      <c r="J660" s="37">
        <v>13</v>
      </c>
      <c r="K660" s="37">
        <v>13</v>
      </c>
      <c r="L660" s="37">
        <v>13</v>
      </c>
      <c r="M660" s="37">
        <v>48.9</v>
      </c>
      <c r="N660" s="37">
        <v>48.9</v>
      </c>
      <c r="O660" s="37">
        <v>48.9</v>
      </c>
      <c r="P660" s="37">
        <v>41.375</v>
      </c>
      <c r="Q660" s="37">
        <v>0</v>
      </c>
      <c r="R660" s="37">
        <v>154.43</v>
      </c>
      <c r="S660" s="37">
        <v>1162100000</v>
      </c>
      <c r="T660" s="37">
        <v>45</v>
      </c>
      <c r="U660" s="37">
        <v>0.49194500000000002</v>
      </c>
      <c r="V660" s="37">
        <v>0.30979600000000002</v>
      </c>
      <c r="W660" s="37" t="s">
        <v>2950</v>
      </c>
      <c r="X660" s="37" t="s">
        <v>2950</v>
      </c>
      <c r="Y660" s="37" t="s">
        <v>3822</v>
      </c>
    </row>
    <row r="661" spans="1:25" x14ac:dyDescent="0.3">
      <c r="A661" s="34">
        <v>26.396699999999999</v>
      </c>
      <c r="B661" s="34">
        <v>26.534099999999999</v>
      </c>
      <c r="C661" s="34" t="s">
        <v>41</v>
      </c>
      <c r="D661" s="34">
        <v>26.244800000000001</v>
      </c>
      <c r="E661" s="37">
        <v>26.850899999999999</v>
      </c>
      <c r="F661" s="37">
        <v>26.933800000000002</v>
      </c>
      <c r="G661" s="37">
        <v>26.7529</v>
      </c>
      <c r="H661" s="37">
        <v>26.2638</v>
      </c>
      <c r="I661" s="37"/>
      <c r="J661" s="37">
        <v>8</v>
      </c>
      <c r="K661" s="37">
        <v>3</v>
      </c>
      <c r="L661" s="37">
        <v>3</v>
      </c>
      <c r="M661" s="37">
        <v>30</v>
      </c>
      <c r="N661" s="37">
        <v>15</v>
      </c>
      <c r="O661" s="37">
        <v>15</v>
      </c>
      <c r="P661" s="37">
        <v>39.154000000000003</v>
      </c>
      <c r="Q661" s="37">
        <v>0</v>
      </c>
      <c r="R661" s="37">
        <v>45.326000000000001</v>
      </c>
      <c r="S661" s="37">
        <v>732010000</v>
      </c>
      <c r="T661" s="37">
        <v>20</v>
      </c>
      <c r="U661" s="37">
        <v>0.16700799999999999</v>
      </c>
      <c r="V661" s="37">
        <v>0.30848700000000001</v>
      </c>
      <c r="W661" s="37" t="s">
        <v>3593</v>
      </c>
      <c r="X661" s="37" t="s">
        <v>3593</v>
      </c>
      <c r="Y661" s="37" t="s">
        <v>4179</v>
      </c>
    </row>
    <row r="662" spans="1:25" x14ac:dyDescent="0.3">
      <c r="A662" s="34">
        <v>32.210799999999999</v>
      </c>
      <c r="B662" s="34">
        <v>32.247500000000002</v>
      </c>
      <c r="C662" s="34">
        <v>31.3978</v>
      </c>
      <c r="D662" s="34">
        <v>32.130000000000003</v>
      </c>
      <c r="E662" s="37">
        <v>32.314700000000002</v>
      </c>
      <c r="F662" s="37">
        <v>31.974399999999999</v>
      </c>
      <c r="G662" s="37">
        <v>32.28</v>
      </c>
      <c r="H662" s="37">
        <v>32.6372</v>
      </c>
      <c r="I662" s="37"/>
      <c r="J662" s="37">
        <v>28</v>
      </c>
      <c r="K662" s="37">
        <v>28</v>
      </c>
      <c r="L662" s="37">
        <v>25</v>
      </c>
      <c r="M662" s="37">
        <v>75.7</v>
      </c>
      <c r="N662" s="37">
        <v>75.7</v>
      </c>
      <c r="O662" s="37">
        <v>69.900000000000006</v>
      </c>
      <c r="P662" s="37">
        <v>46.494999999999997</v>
      </c>
      <c r="Q662" s="37">
        <v>0</v>
      </c>
      <c r="R662" s="37">
        <v>323.31</v>
      </c>
      <c r="S662" s="37">
        <v>37397000000</v>
      </c>
      <c r="T662" s="37">
        <v>252</v>
      </c>
      <c r="U662" s="37">
        <v>0.25512400000000002</v>
      </c>
      <c r="V662" s="37">
        <v>0.30501299999999998</v>
      </c>
      <c r="W662" s="37" t="s">
        <v>1057</v>
      </c>
      <c r="X662" s="37" t="s">
        <v>1057</v>
      </c>
      <c r="Y662" s="37" t="s">
        <v>1058</v>
      </c>
    </row>
    <row r="663" spans="1:25" x14ac:dyDescent="0.3">
      <c r="A663" s="34">
        <v>28.126200000000001</v>
      </c>
      <c r="B663" s="34">
        <v>27.771599999999999</v>
      </c>
      <c r="C663" s="34">
        <v>27.382200000000001</v>
      </c>
      <c r="D663" s="34">
        <v>27.769500000000001</v>
      </c>
      <c r="E663" s="37">
        <v>27.6952</v>
      </c>
      <c r="F663" s="37">
        <v>28.283999999999999</v>
      </c>
      <c r="G663" s="37" t="s">
        <v>41</v>
      </c>
      <c r="H663" s="37">
        <v>28.2224</v>
      </c>
      <c r="I663" s="37"/>
      <c r="J663" s="37">
        <v>16</v>
      </c>
      <c r="K663" s="37">
        <v>16</v>
      </c>
      <c r="L663" s="37">
        <v>16</v>
      </c>
      <c r="M663" s="37">
        <v>48.6</v>
      </c>
      <c r="N663" s="37">
        <v>48.6</v>
      </c>
      <c r="O663" s="37">
        <v>48.6</v>
      </c>
      <c r="P663" s="37">
        <v>53.936</v>
      </c>
      <c r="Q663" s="37">
        <v>0</v>
      </c>
      <c r="R663" s="37">
        <v>197.46</v>
      </c>
      <c r="S663" s="37">
        <v>1785900000</v>
      </c>
      <c r="T663" s="37">
        <v>68</v>
      </c>
      <c r="U663" s="37">
        <v>0.25689400000000001</v>
      </c>
      <c r="V663" s="37">
        <v>0.30481599999999998</v>
      </c>
      <c r="W663" s="37" t="s">
        <v>316</v>
      </c>
      <c r="X663" s="37" t="s">
        <v>316</v>
      </c>
      <c r="Y663" s="37" t="s">
        <v>317</v>
      </c>
    </row>
    <row r="664" spans="1:25" x14ac:dyDescent="0.3">
      <c r="A664" s="34">
        <v>25.4956</v>
      </c>
      <c r="B664" s="34">
        <v>25.4099</v>
      </c>
      <c r="C664" s="34">
        <v>25.479500000000002</v>
      </c>
      <c r="D664" s="34">
        <v>25.220500000000001</v>
      </c>
      <c r="E664" s="37">
        <v>25.5214</v>
      </c>
      <c r="F664" s="37">
        <v>25.569500000000001</v>
      </c>
      <c r="G664" s="37">
        <v>26.048300000000001</v>
      </c>
      <c r="H664" s="37">
        <v>25.6769</v>
      </c>
      <c r="I664" s="37"/>
      <c r="J664" s="37">
        <v>8</v>
      </c>
      <c r="K664" s="37">
        <v>8</v>
      </c>
      <c r="L664" s="37">
        <v>8</v>
      </c>
      <c r="M664" s="37">
        <v>10.4</v>
      </c>
      <c r="N664" s="37">
        <v>10.4</v>
      </c>
      <c r="O664" s="37">
        <v>10.4</v>
      </c>
      <c r="P664" s="37">
        <v>151.58000000000001</v>
      </c>
      <c r="Q664" s="37">
        <v>0</v>
      </c>
      <c r="R664" s="37">
        <v>24.962</v>
      </c>
      <c r="S664" s="37">
        <v>387210000</v>
      </c>
      <c r="T664" s="37">
        <v>20</v>
      </c>
      <c r="U664" s="37">
        <v>6.6071599999999994E-2</v>
      </c>
      <c r="V664" s="37">
        <v>0.30266300000000002</v>
      </c>
      <c r="W664" s="37" t="s">
        <v>3410</v>
      </c>
      <c r="X664" s="37" t="s">
        <v>3410</v>
      </c>
      <c r="Y664" s="37" t="s">
        <v>4180</v>
      </c>
    </row>
    <row r="665" spans="1:25" x14ac:dyDescent="0.3">
      <c r="A665" s="34">
        <v>29.8919</v>
      </c>
      <c r="B665" s="34">
        <v>30.179300000000001</v>
      </c>
      <c r="C665" s="34">
        <v>30.931100000000001</v>
      </c>
      <c r="D665" s="34">
        <v>30.098199999999999</v>
      </c>
      <c r="E665" s="37">
        <v>30.461500000000001</v>
      </c>
      <c r="F665" s="37">
        <v>30.0275</v>
      </c>
      <c r="G665" s="37">
        <v>31.385899999999999</v>
      </c>
      <c r="H665" s="37">
        <v>30.420300000000001</v>
      </c>
      <c r="I665" s="37"/>
      <c r="J665" s="37">
        <v>11</v>
      </c>
      <c r="K665" s="37">
        <v>11</v>
      </c>
      <c r="L665" s="37">
        <v>11</v>
      </c>
      <c r="M665" s="37">
        <v>42</v>
      </c>
      <c r="N665" s="37">
        <v>42</v>
      </c>
      <c r="O665" s="37">
        <v>42</v>
      </c>
      <c r="P665" s="37">
        <v>33.106999999999999</v>
      </c>
      <c r="Q665" s="37">
        <v>0</v>
      </c>
      <c r="R665" s="37">
        <v>96.593000000000004</v>
      </c>
      <c r="S665" s="37">
        <v>11231000000</v>
      </c>
      <c r="T665" s="37">
        <v>96</v>
      </c>
      <c r="U665" s="37">
        <v>0.44625199999999998</v>
      </c>
      <c r="V665" s="37">
        <v>0.29866700000000002</v>
      </c>
      <c r="W665" s="37" t="s">
        <v>1096</v>
      </c>
      <c r="X665" s="37" t="s">
        <v>1096</v>
      </c>
      <c r="Y665" s="37" t="s">
        <v>1097</v>
      </c>
    </row>
    <row r="666" spans="1:25" x14ac:dyDescent="0.3">
      <c r="A666" s="34">
        <v>27.7745</v>
      </c>
      <c r="B666" s="34">
        <v>27.598500000000001</v>
      </c>
      <c r="C666" s="34">
        <v>27.228200000000001</v>
      </c>
      <c r="D666" s="34">
        <v>27.335100000000001</v>
      </c>
      <c r="E666" s="37">
        <v>27.758800000000001</v>
      </c>
      <c r="F666" s="37">
        <v>27.600999999999999</v>
      </c>
      <c r="G666" s="37">
        <v>27.723500000000001</v>
      </c>
      <c r="H666" s="37">
        <v>28.046500000000002</v>
      </c>
      <c r="I666" s="37"/>
      <c r="J666" s="37">
        <v>12</v>
      </c>
      <c r="K666" s="37">
        <v>12</v>
      </c>
      <c r="L666" s="37">
        <v>12</v>
      </c>
      <c r="M666" s="37">
        <v>23.1</v>
      </c>
      <c r="N666" s="37">
        <v>23.1</v>
      </c>
      <c r="O666" s="37">
        <v>23.1</v>
      </c>
      <c r="P666" s="37">
        <v>76.679000000000002</v>
      </c>
      <c r="Q666" s="37">
        <v>0</v>
      </c>
      <c r="R666" s="37">
        <v>105.62</v>
      </c>
      <c r="S666" s="37">
        <v>1633900000</v>
      </c>
      <c r="T666" s="37">
        <v>64</v>
      </c>
      <c r="U666" s="37">
        <v>0.104223</v>
      </c>
      <c r="V666" s="37">
        <v>0.29836600000000002</v>
      </c>
      <c r="W666" s="37" t="s">
        <v>784</v>
      </c>
      <c r="X666" s="37" t="s">
        <v>784</v>
      </c>
      <c r="Y666" s="37" t="s">
        <v>785</v>
      </c>
    </row>
    <row r="667" spans="1:25" x14ac:dyDescent="0.3">
      <c r="A667" s="34">
        <v>31.229199999999999</v>
      </c>
      <c r="B667" s="34">
        <v>31.278400000000001</v>
      </c>
      <c r="C667" s="34">
        <v>31.850999999999999</v>
      </c>
      <c r="D667" s="34">
        <v>31.402000000000001</v>
      </c>
      <c r="E667" s="37">
        <v>31.5547</v>
      </c>
      <c r="F667" s="37">
        <v>31.3217</v>
      </c>
      <c r="G667" s="37">
        <v>32.621600000000001</v>
      </c>
      <c r="H667" s="37">
        <v>31.454899999999999</v>
      </c>
      <c r="I667" s="37"/>
      <c r="J667" s="37">
        <v>19</v>
      </c>
      <c r="K667" s="37">
        <v>19</v>
      </c>
      <c r="L667" s="37">
        <v>19</v>
      </c>
      <c r="M667" s="37">
        <v>55.6</v>
      </c>
      <c r="N667" s="37">
        <v>55.6</v>
      </c>
      <c r="O667" s="37">
        <v>55.6</v>
      </c>
      <c r="P667" s="37">
        <v>29.308</v>
      </c>
      <c r="Q667" s="37">
        <v>0</v>
      </c>
      <c r="R667" s="37">
        <v>323.31</v>
      </c>
      <c r="S667" s="37">
        <v>24860000000</v>
      </c>
      <c r="T667" s="37">
        <v>201</v>
      </c>
      <c r="U667" s="37">
        <v>0.40153</v>
      </c>
      <c r="V667" s="37">
        <v>0.29807</v>
      </c>
      <c r="W667" s="37" t="s">
        <v>1301</v>
      </c>
      <c r="X667" s="37" t="s">
        <v>1301</v>
      </c>
      <c r="Y667" s="37" t="s">
        <v>1302</v>
      </c>
    </row>
    <row r="668" spans="1:25" x14ac:dyDescent="0.3">
      <c r="A668" s="34">
        <v>25.593900000000001</v>
      </c>
      <c r="B668" s="34">
        <v>25.5839</v>
      </c>
      <c r="C668" s="34" t="s">
        <v>41</v>
      </c>
      <c r="D668" s="34">
        <v>25.045500000000001</v>
      </c>
      <c r="E668" s="37">
        <v>25.9162</v>
      </c>
      <c r="F668" s="37">
        <v>25.378699999999998</v>
      </c>
      <c r="G668" s="37">
        <v>26.127500000000001</v>
      </c>
      <c r="H668" s="37">
        <v>25.400400000000001</v>
      </c>
      <c r="I668" s="37"/>
      <c r="J668" s="37">
        <v>4</v>
      </c>
      <c r="K668" s="37">
        <v>4</v>
      </c>
      <c r="L668" s="37">
        <v>4</v>
      </c>
      <c r="M668" s="37">
        <v>23.7</v>
      </c>
      <c r="N668" s="37">
        <v>23.7</v>
      </c>
      <c r="O668" s="37">
        <v>23.7</v>
      </c>
      <c r="P668" s="37">
        <v>27.181999999999999</v>
      </c>
      <c r="Q668" s="37">
        <v>0</v>
      </c>
      <c r="R668" s="37">
        <v>22.657</v>
      </c>
      <c r="S668" s="37">
        <v>390700000</v>
      </c>
      <c r="T668" s="37">
        <v>14</v>
      </c>
      <c r="U668" s="37">
        <v>0.31813799999999998</v>
      </c>
      <c r="V668" s="37">
        <v>0.297929</v>
      </c>
      <c r="W668" s="37" t="s">
        <v>3708</v>
      </c>
      <c r="X668" s="37" t="s">
        <v>3708</v>
      </c>
      <c r="Y668" s="37" t="s">
        <v>4181</v>
      </c>
    </row>
    <row r="669" spans="1:25" x14ac:dyDescent="0.3">
      <c r="A669" s="34">
        <v>25.287500000000001</v>
      </c>
      <c r="B669" s="34">
        <v>25.3629</v>
      </c>
      <c r="C669" s="34">
        <v>24.595500000000001</v>
      </c>
      <c r="D669" s="34">
        <v>25.751000000000001</v>
      </c>
      <c r="E669" s="37" t="s">
        <v>41</v>
      </c>
      <c r="F669" s="37">
        <v>25.513200000000001</v>
      </c>
      <c r="G669" s="37" t="s">
        <v>41</v>
      </c>
      <c r="H669" s="37">
        <v>25.577300000000001</v>
      </c>
      <c r="I669" s="37"/>
      <c r="J669" s="37">
        <v>3</v>
      </c>
      <c r="K669" s="37">
        <v>3</v>
      </c>
      <c r="L669" s="37">
        <v>3</v>
      </c>
      <c r="M669" s="37">
        <v>19.600000000000001</v>
      </c>
      <c r="N669" s="37">
        <v>19.600000000000001</v>
      </c>
      <c r="O669" s="37">
        <v>19.600000000000001</v>
      </c>
      <c r="P669" s="37">
        <v>21.45</v>
      </c>
      <c r="Q669" s="37">
        <v>0</v>
      </c>
      <c r="R669" s="37">
        <v>6.8798000000000004</v>
      </c>
      <c r="S669" s="37">
        <v>288520000</v>
      </c>
      <c r="T669" s="37">
        <v>9</v>
      </c>
      <c r="U669" s="37">
        <v>0.45841700000000002</v>
      </c>
      <c r="V669" s="37">
        <v>0.29601300000000003</v>
      </c>
      <c r="W669" s="37" t="s">
        <v>2963</v>
      </c>
      <c r="X669" s="37" t="s">
        <v>2963</v>
      </c>
      <c r="Y669" s="37" t="s">
        <v>4182</v>
      </c>
    </row>
    <row r="670" spans="1:25" x14ac:dyDescent="0.3">
      <c r="A670" s="34">
        <v>30.0349</v>
      </c>
      <c r="B670" s="34">
        <v>30.181699999999999</v>
      </c>
      <c r="C670" s="34">
        <v>30.598500000000001</v>
      </c>
      <c r="D670" s="34">
        <v>30.0334</v>
      </c>
      <c r="E670" s="37">
        <v>30.535299999999999</v>
      </c>
      <c r="F670" s="37">
        <v>30.433</v>
      </c>
      <c r="G670" s="37">
        <v>30.938700000000001</v>
      </c>
      <c r="H670" s="37">
        <v>30.123699999999999</v>
      </c>
      <c r="I670" s="37"/>
      <c r="J670" s="37">
        <v>23</v>
      </c>
      <c r="K670" s="37">
        <v>23</v>
      </c>
      <c r="L670" s="37">
        <v>23</v>
      </c>
      <c r="M670" s="37">
        <v>46.3</v>
      </c>
      <c r="N670" s="37">
        <v>46.3</v>
      </c>
      <c r="O670" s="37">
        <v>46.3</v>
      </c>
      <c r="P670" s="37">
        <v>52.639000000000003</v>
      </c>
      <c r="Q670" s="37">
        <v>0</v>
      </c>
      <c r="R670" s="37">
        <v>198.16</v>
      </c>
      <c r="S670" s="37">
        <v>10509000000</v>
      </c>
      <c r="T670" s="37">
        <v>163</v>
      </c>
      <c r="U670" s="37">
        <v>0.217782</v>
      </c>
      <c r="V670" s="37">
        <v>0.29556199999999999</v>
      </c>
      <c r="W670" s="37" t="s">
        <v>386</v>
      </c>
      <c r="X670" s="37" t="s">
        <v>386</v>
      </c>
      <c r="Y670" s="37" t="s">
        <v>387</v>
      </c>
    </row>
    <row r="671" spans="1:25" x14ac:dyDescent="0.3">
      <c r="A671" s="34">
        <v>31.585799999999999</v>
      </c>
      <c r="B671" s="34">
        <v>31.904699999999998</v>
      </c>
      <c r="C671" s="34">
        <v>32.174700000000001</v>
      </c>
      <c r="D671" s="34">
        <v>31.949300000000001</v>
      </c>
      <c r="E671" s="37">
        <v>32.162399999999998</v>
      </c>
      <c r="F671" s="37">
        <v>31.822399999999998</v>
      </c>
      <c r="G671" s="37">
        <v>32.580599999999997</v>
      </c>
      <c r="H671" s="37">
        <v>32.227200000000003</v>
      </c>
      <c r="I671" s="37"/>
      <c r="J671" s="37">
        <v>24</v>
      </c>
      <c r="K671" s="37">
        <v>23</v>
      </c>
      <c r="L671" s="37">
        <v>23</v>
      </c>
      <c r="M671" s="37">
        <v>24.4</v>
      </c>
      <c r="N671" s="37">
        <v>23.4</v>
      </c>
      <c r="O671" s="37">
        <v>23.4</v>
      </c>
      <c r="P671" s="37">
        <v>147.99</v>
      </c>
      <c r="Q671" s="37">
        <v>0</v>
      </c>
      <c r="R671" s="37">
        <v>323.31</v>
      </c>
      <c r="S671" s="37">
        <v>34761000000</v>
      </c>
      <c r="T671" s="37">
        <v>270</v>
      </c>
      <c r="U671" s="37">
        <v>0.18570400000000001</v>
      </c>
      <c r="V671" s="37">
        <v>0.29454000000000002</v>
      </c>
      <c r="W671" s="37" t="s">
        <v>44</v>
      </c>
      <c r="X671" s="37" t="s">
        <v>44</v>
      </c>
      <c r="Y671" s="37" t="s">
        <v>45</v>
      </c>
    </row>
    <row r="672" spans="1:25" x14ac:dyDescent="0.3">
      <c r="A672" s="34">
        <v>31.246099999999998</v>
      </c>
      <c r="B672" s="34">
        <v>31.4346</v>
      </c>
      <c r="C672" s="34">
        <v>30.629799999999999</v>
      </c>
      <c r="D672" s="34">
        <v>31.2379</v>
      </c>
      <c r="E672" s="37">
        <v>31.418700000000001</v>
      </c>
      <c r="F672" s="37">
        <v>31.7407</v>
      </c>
      <c r="G672" s="37">
        <v>30.857399999999998</v>
      </c>
      <c r="H672" s="37">
        <v>31.7089</v>
      </c>
      <c r="I672" s="37"/>
      <c r="J672" s="37">
        <v>39</v>
      </c>
      <c r="K672" s="37">
        <v>39</v>
      </c>
      <c r="L672" s="37">
        <v>39</v>
      </c>
      <c r="M672" s="37">
        <v>53.7</v>
      </c>
      <c r="N672" s="37">
        <v>53.7</v>
      </c>
      <c r="O672" s="37">
        <v>53.7</v>
      </c>
      <c r="P672" s="37">
        <v>108.22</v>
      </c>
      <c r="Q672" s="37">
        <v>0</v>
      </c>
      <c r="R672" s="37">
        <v>323.31</v>
      </c>
      <c r="S672" s="37">
        <v>21244000000</v>
      </c>
      <c r="T672" s="37">
        <v>278</v>
      </c>
      <c r="U672" s="37">
        <v>0.31637700000000002</v>
      </c>
      <c r="V672" s="37">
        <v>0.294294</v>
      </c>
      <c r="W672" s="37" t="s">
        <v>611</v>
      </c>
      <c r="X672" s="37" t="s">
        <v>611</v>
      </c>
      <c r="Y672" s="37" t="s">
        <v>612</v>
      </c>
    </row>
    <row r="673" spans="1:25" x14ac:dyDescent="0.3">
      <c r="A673" s="34">
        <v>30.121600000000001</v>
      </c>
      <c r="B673" s="34">
        <v>29.8721</v>
      </c>
      <c r="C673" s="34">
        <v>27.947199999999999</v>
      </c>
      <c r="D673" s="34">
        <v>29.459599999999998</v>
      </c>
      <c r="E673" s="37">
        <v>29.976099999999999</v>
      </c>
      <c r="F673" s="37">
        <v>29.610800000000001</v>
      </c>
      <c r="G673" s="37">
        <v>29.065799999999999</v>
      </c>
      <c r="H673" s="37">
        <v>29.924800000000001</v>
      </c>
      <c r="I673" s="37"/>
      <c r="J673" s="37">
        <v>10</v>
      </c>
      <c r="K673" s="37">
        <v>10</v>
      </c>
      <c r="L673" s="37">
        <v>10</v>
      </c>
      <c r="M673" s="37">
        <v>51.1</v>
      </c>
      <c r="N673" s="37">
        <v>51.1</v>
      </c>
      <c r="O673" s="37">
        <v>51.1</v>
      </c>
      <c r="P673" s="37">
        <v>30.835000000000001</v>
      </c>
      <c r="Q673" s="37">
        <v>0</v>
      </c>
      <c r="R673" s="37">
        <v>90.046999999999997</v>
      </c>
      <c r="S673" s="37">
        <v>6448300000</v>
      </c>
      <c r="T673" s="37">
        <v>72</v>
      </c>
      <c r="U673" s="37">
        <v>0.59892500000000004</v>
      </c>
      <c r="V673" s="37">
        <v>0.29424600000000001</v>
      </c>
      <c r="W673" s="37" t="s">
        <v>776</v>
      </c>
      <c r="X673" s="37" t="s">
        <v>776</v>
      </c>
      <c r="Y673" s="37" t="s">
        <v>777</v>
      </c>
    </row>
    <row r="674" spans="1:25" x14ac:dyDescent="0.3">
      <c r="A674" s="34">
        <v>25.767700000000001</v>
      </c>
      <c r="B674" s="34">
        <v>25.779699999999998</v>
      </c>
      <c r="C674" s="34">
        <v>25.458400000000001</v>
      </c>
      <c r="D674" s="34">
        <v>26.585599999999999</v>
      </c>
      <c r="E674" s="37">
        <v>26.1953</v>
      </c>
      <c r="F674" s="37">
        <v>25.6599</v>
      </c>
      <c r="G674" s="37">
        <v>26.8566</v>
      </c>
      <c r="H674" s="37">
        <v>26.0565</v>
      </c>
      <c r="I674" s="37"/>
      <c r="J674" s="37">
        <v>7</v>
      </c>
      <c r="K674" s="37">
        <v>7</v>
      </c>
      <c r="L674" s="37">
        <v>7</v>
      </c>
      <c r="M674" s="37">
        <v>6.2</v>
      </c>
      <c r="N674" s="37">
        <v>6.2</v>
      </c>
      <c r="O674" s="37">
        <v>6.2</v>
      </c>
      <c r="P674" s="37">
        <v>205.98</v>
      </c>
      <c r="Q674" s="37">
        <v>0</v>
      </c>
      <c r="R674" s="37">
        <v>35.707999999999998</v>
      </c>
      <c r="S674" s="37">
        <v>534360000</v>
      </c>
      <c r="T674" s="37">
        <v>33</v>
      </c>
      <c r="U674" s="37">
        <v>0.42828100000000002</v>
      </c>
      <c r="V674" s="37">
        <v>0.29424499999999998</v>
      </c>
      <c r="W674" s="37" t="s">
        <v>2921</v>
      </c>
      <c r="X674" s="37" t="s">
        <v>2921</v>
      </c>
      <c r="Y674" s="37" t="s">
        <v>4183</v>
      </c>
    </row>
    <row r="675" spans="1:25" x14ac:dyDescent="0.3">
      <c r="A675" s="34">
        <v>31.5259</v>
      </c>
      <c r="B675" s="34">
        <v>31.474900000000002</v>
      </c>
      <c r="C675" s="34">
        <v>31.204999999999998</v>
      </c>
      <c r="D675" s="34">
        <v>31.207999999999998</v>
      </c>
      <c r="E675" s="37">
        <v>31.889600000000002</v>
      </c>
      <c r="F675" s="37">
        <v>31.774699999999999</v>
      </c>
      <c r="G675" s="37">
        <v>31.337499999999999</v>
      </c>
      <c r="H675" s="37">
        <v>31.585999999999999</v>
      </c>
      <c r="I675" s="37"/>
      <c r="J675" s="37">
        <v>58</v>
      </c>
      <c r="K675" s="37">
        <v>58</v>
      </c>
      <c r="L675" s="37">
        <v>58</v>
      </c>
      <c r="M675" s="37">
        <v>45.7</v>
      </c>
      <c r="N675" s="37">
        <v>45.7</v>
      </c>
      <c r="O675" s="37">
        <v>45.7</v>
      </c>
      <c r="P675" s="37">
        <v>188.07</v>
      </c>
      <c r="Q675" s="37">
        <v>0</v>
      </c>
      <c r="R675" s="37">
        <v>323.31</v>
      </c>
      <c r="S675" s="37">
        <v>23743000000</v>
      </c>
      <c r="T675" s="37">
        <v>383</v>
      </c>
      <c r="U675" s="37">
        <v>9.4357800000000006E-2</v>
      </c>
      <c r="V675" s="37">
        <v>0.29350799999999999</v>
      </c>
      <c r="W675" s="37" t="s">
        <v>3158</v>
      </c>
      <c r="X675" s="37" t="s">
        <v>3158</v>
      </c>
      <c r="Y675" s="37" t="s">
        <v>4184</v>
      </c>
    </row>
    <row r="676" spans="1:25" x14ac:dyDescent="0.3">
      <c r="A676" s="34">
        <v>28.939499999999999</v>
      </c>
      <c r="B676" s="34">
        <v>28.971599999999999</v>
      </c>
      <c r="C676" s="34">
        <v>27.718</v>
      </c>
      <c r="D676" s="34">
        <v>28.974900000000002</v>
      </c>
      <c r="E676" s="37">
        <v>29.123699999999999</v>
      </c>
      <c r="F676" s="37">
        <v>28.662500000000001</v>
      </c>
      <c r="G676" s="37">
        <v>28.719200000000001</v>
      </c>
      <c r="H676" s="37">
        <v>29.269500000000001</v>
      </c>
      <c r="I676" s="37"/>
      <c r="J676" s="37">
        <v>17</v>
      </c>
      <c r="K676" s="37">
        <v>17</v>
      </c>
      <c r="L676" s="37">
        <v>17</v>
      </c>
      <c r="M676" s="37">
        <v>67.099999999999994</v>
      </c>
      <c r="N676" s="37">
        <v>67.099999999999994</v>
      </c>
      <c r="O676" s="37">
        <v>67.099999999999994</v>
      </c>
      <c r="P676" s="37">
        <v>43.137999999999998</v>
      </c>
      <c r="Q676" s="37">
        <v>0</v>
      </c>
      <c r="R676" s="37">
        <v>134.09</v>
      </c>
      <c r="S676" s="37">
        <v>3739500000</v>
      </c>
      <c r="T676" s="37">
        <v>79</v>
      </c>
      <c r="U676" s="37">
        <v>0.42888799999999999</v>
      </c>
      <c r="V676" s="37">
        <v>0.292715</v>
      </c>
      <c r="W676" s="37" t="s">
        <v>3335</v>
      </c>
      <c r="X676" s="37" t="s">
        <v>3335</v>
      </c>
      <c r="Y676" s="37" t="s">
        <v>4185</v>
      </c>
    </row>
    <row r="677" spans="1:25" x14ac:dyDescent="0.3">
      <c r="A677" s="34" t="s">
        <v>41</v>
      </c>
      <c r="B677" s="34">
        <v>24.005400000000002</v>
      </c>
      <c r="C677" s="34" t="s">
        <v>41</v>
      </c>
      <c r="D677" s="34" t="s">
        <v>41</v>
      </c>
      <c r="E677" s="37">
        <v>24.4998</v>
      </c>
      <c r="F677" s="37">
        <v>24.282800000000002</v>
      </c>
      <c r="G677" s="37" t="s">
        <v>41</v>
      </c>
      <c r="H677" s="37">
        <v>24.102</v>
      </c>
      <c r="I677" s="37"/>
      <c r="J677" s="37">
        <v>4</v>
      </c>
      <c r="K677" s="37">
        <v>4</v>
      </c>
      <c r="L677" s="37">
        <v>4</v>
      </c>
      <c r="M677" s="37">
        <v>4.9000000000000004</v>
      </c>
      <c r="N677" s="37">
        <v>4.9000000000000004</v>
      </c>
      <c r="O677" s="37">
        <v>4.9000000000000004</v>
      </c>
      <c r="P677" s="37">
        <v>167.32</v>
      </c>
      <c r="Q677" s="37">
        <v>0</v>
      </c>
      <c r="R677" s="37">
        <v>12.206</v>
      </c>
      <c r="S677" s="37">
        <v>92963000</v>
      </c>
      <c r="T677" s="37">
        <v>12</v>
      </c>
      <c r="U677" s="37">
        <v>1</v>
      </c>
      <c r="V677" s="37">
        <v>0.28947800000000001</v>
      </c>
      <c r="W677" s="37" t="s">
        <v>3788</v>
      </c>
      <c r="X677" s="37" t="s">
        <v>3788</v>
      </c>
      <c r="Y677" s="37" t="s">
        <v>4186</v>
      </c>
    </row>
    <row r="678" spans="1:25" x14ac:dyDescent="0.3">
      <c r="A678" s="34">
        <v>29.8887</v>
      </c>
      <c r="B678" s="34">
        <v>29.750299999999999</v>
      </c>
      <c r="C678" s="34">
        <v>29.294699999999999</v>
      </c>
      <c r="D678" s="34">
        <v>29.580200000000001</v>
      </c>
      <c r="E678" s="37">
        <v>29.708500000000001</v>
      </c>
      <c r="F678" s="37">
        <v>31.221</v>
      </c>
      <c r="G678" s="37">
        <v>28.589700000000001</v>
      </c>
      <c r="H678" s="37">
        <v>30.152200000000001</v>
      </c>
      <c r="I678" s="37"/>
      <c r="J678" s="37">
        <v>37</v>
      </c>
      <c r="K678" s="37">
        <v>37</v>
      </c>
      <c r="L678" s="37">
        <v>37</v>
      </c>
      <c r="M678" s="37">
        <v>49.6</v>
      </c>
      <c r="N678" s="37">
        <v>49.6</v>
      </c>
      <c r="O678" s="37">
        <v>49.6</v>
      </c>
      <c r="P678" s="37">
        <v>129.72</v>
      </c>
      <c r="Q678" s="37">
        <v>0</v>
      </c>
      <c r="R678" s="37">
        <v>323.31</v>
      </c>
      <c r="S678" s="37">
        <v>8545000000</v>
      </c>
      <c r="T678" s="37">
        <v>200</v>
      </c>
      <c r="U678" s="37">
        <v>0.62357300000000004</v>
      </c>
      <c r="V678" s="37">
        <v>0.28935899999999998</v>
      </c>
      <c r="W678" s="37" t="s">
        <v>1254</v>
      </c>
      <c r="X678" s="37" t="s">
        <v>1254</v>
      </c>
      <c r="Y678" s="37" t="s">
        <v>1255</v>
      </c>
    </row>
    <row r="679" spans="1:25" x14ac:dyDescent="0.3">
      <c r="A679" s="34">
        <v>27.082599999999999</v>
      </c>
      <c r="B679" s="34">
        <v>26.687899999999999</v>
      </c>
      <c r="C679" s="34">
        <v>26.3139</v>
      </c>
      <c r="D679" s="34">
        <v>26.6859</v>
      </c>
      <c r="E679" s="37">
        <v>27.471</v>
      </c>
      <c r="F679" s="37">
        <v>26.839400000000001</v>
      </c>
      <c r="G679" s="37">
        <v>26.334299999999999</v>
      </c>
      <c r="H679" s="37">
        <v>27.277699999999999</v>
      </c>
      <c r="I679" s="37"/>
      <c r="J679" s="37">
        <v>9</v>
      </c>
      <c r="K679" s="37">
        <v>9</v>
      </c>
      <c r="L679" s="37">
        <v>9</v>
      </c>
      <c r="M679" s="37">
        <v>15.4</v>
      </c>
      <c r="N679" s="37">
        <v>15.4</v>
      </c>
      <c r="O679" s="37">
        <v>15.4</v>
      </c>
      <c r="P679" s="37">
        <v>131.72</v>
      </c>
      <c r="Q679" s="37">
        <v>0</v>
      </c>
      <c r="R679" s="37">
        <v>60.494999999999997</v>
      </c>
      <c r="S679" s="37">
        <v>999060000</v>
      </c>
      <c r="T679" s="37">
        <v>29</v>
      </c>
      <c r="U679" s="37">
        <v>0.37037199999999998</v>
      </c>
      <c r="V679" s="37">
        <v>0.288026</v>
      </c>
      <c r="W679" s="37" t="s">
        <v>3554</v>
      </c>
      <c r="X679" s="37" t="s">
        <v>3554</v>
      </c>
      <c r="Y679" s="37" t="s">
        <v>4187</v>
      </c>
    </row>
    <row r="680" spans="1:25" x14ac:dyDescent="0.3">
      <c r="A680" s="34">
        <v>31.785900000000002</v>
      </c>
      <c r="B680" s="34">
        <v>31.866900000000001</v>
      </c>
      <c r="C680" s="34">
        <v>30.223299999999998</v>
      </c>
      <c r="D680" s="34">
        <v>31.2942</v>
      </c>
      <c r="E680" s="37">
        <v>31.946300000000001</v>
      </c>
      <c r="F680" s="37">
        <v>31.7591</v>
      </c>
      <c r="G680" s="37">
        <v>30.905799999999999</v>
      </c>
      <c r="H680" s="37">
        <v>31.700199999999999</v>
      </c>
      <c r="I680" s="37"/>
      <c r="J680" s="37">
        <v>17</v>
      </c>
      <c r="K680" s="37">
        <v>17</v>
      </c>
      <c r="L680" s="37">
        <v>17</v>
      </c>
      <c r="M680" s="37">
        <v>58.3</v>
      </c>
      <c r="N680" s="37">
        <v>58.3</v>
      </c>
      <c r="O680" s="37">
        <v>58.3</v>
      </c>
      <c r="P680" s="37">
        <v>32.753999999999998</v>
      </c>
      <c r="Q680" s="37">
        <v>0</v>
      </c>
      <c r="R680" s="37">
        <v>237.8</v>
      </c>
      <c r="S680" s="37">
        <v>24536000000</v>
      </c>
      <c r="T680" s="37">
        <v>121</v>
      </c>
      <c r="U680" s="37">
        <v>0.54319700000000004</v>
      </c>
      <c r="V680" s="37">
        <v>0.28523999999999999</v>
      </c>
      <c r="W680" s="37" t="s">
        <v>605</v>
      </c>
      <c r="X680" s="37" t="s">
        <v>605</v>
      </c>
      <c r="Y680" s="37" t="s">
        <v>606</v>
      </c>
    </row>
    <row r="681" spans="1:25" x14ac:dyDescent="0.3">
      <c r="A681" s="34">
        <v>33.692399999999999</v>
      </c>
      <c r="B681" s="34">
        <v>33.769300000000001</v>
      </c>
      <c r="C681" s="34">
        <v>32.360999999999997</v>
      </c>
      <c r="D681" s="34">
        <v>33.712400000000002</v>
      </c>
      <c r="E681" s="37">
        <v>33.758699999999997</v>
      </c>
      <c r="F681" s="37">
        <v>33.447800000000001</v>
      </c>
      <c r="G681" s="37">
        <v>33.931699999999999</v>
      </c>
      <c r="H681" s="37">
        <v>33.5364</v>
      </c>
      <c r="I681" s="37"/>
      <c r="J681" s="37">
        <v>19</v>
      </c>
      <c r="K681" s="37">
        <v>19</v>
      </c>
      <c r="L681" s="37">
        <v>19</v>
      </c>
      <c r="M681" s="37">
        <v>75.599999999999994</v>
      </c>
      <c r="N681" s="37">
        <v>75.599999999999994</v>
      </c>
      <c r="O681" s="37">
        <v>75.599999999999994</v>
      </c>
      <c r="P681" s="37">
        <v>30.036999999999999</v>
      </c>
      <c r="Q681" s="37">
        <v>0</v>
      </c>
      <c r="R681" s="37">
        <v>323.31</v>
      </c>
      <c r="S681" s="37">
        <v>98336000000</v>
      </c>
      <c r="T681" s="37">
        <v>275</v>
      </c>
      <c r="U681" s="37">
        <v>0.45701399999999998</v>
      </c>
      <c r="V681" s="37">
        <v>0.28487200000000001</v>
      </c>
      <c r="W681" s="37" t="s">
        <v>1032</v>
      </c>
      <c r="X681" s="37" t="s">
        <v>1032</v>
      </c>
      <c r="Y681" s="37" t="s">
        <v>1033</v>
      </c>
    </row>
    <row r="682" spans="1:25" x14ac:dyDescent="0.3">
      <c r="A682" s="34">
        <v>31.137599999999999</v>
      </c>
      <c r="B682" s="34">
        <v>31.157699999999998</v>
      </c>
      <c r="C682" s="34">
        <v>31.0579</v>
      </c>
      <c r="D682" s="34">
        <v>30.6616</v>
      </c>
      <c r="E682" s="37">
        <v>31.414200000000001</v>
      </c>
      <c r="F682" s="37">
        <v>31.277999999999999</v>
      </c>
      <c r="G682" s="37">
        <v>31.496300000000002</v>
      </c>
      <c r="H682" s="37">
        <v>30.964400000000001</v>
      </c>
      <c r="I682" s="37"/>
      <c r="J682" s="37">
        <v>19</v>
      </c>
      <c r="K682" s="37">
        <v>19</v>
      </c>
      <c r="L682" s="37">
        <v>19</v>
      </c>
      <c r="M682" s="37">
        <v>54.5</v>
      </c>
      <c r="N682" s="37">
        <v>54.5</v>
      </c>
      <c r="O682" s="37">
        <v>54.5</v>
      </c>
      <c r="P682" s="37">
        <v>48.744999999999997</v>
      </c>
      <c r="Q682" s="37">
        <v>0</v>
      </c>
      <c r="R682" s="37">
        <v>291.31</v>
      </c>
      <c r="S682" s="37">
        <v>18361000000</v>
      </c>
      <c r="T682" s="37">
        <v>135</v>
      </c>
      <c r="U682" s="37">
        <v>0.134906</v>
      </c>
      <c r="V682" s="37">
        <v>0.28452300000000003</v>
      </c>
      <c r="W682" s="37" t="s">
        <v>39</v>
      </c>
      <c r="X682" s="37" t="s">
        <v>39</v>
      </c>
      <c r="Y682" s="37" t="s">
        <v>40</v>
      </c>
    </row>
    <row r="683" spans="1:25" x14ac:dyDescent="0.3">
      <c r="A683" s="34">
        <v>27.050899999999999</v>
      </c>
      <c r="B683" s="34">
        <v>26.931699999999999</v>
      </c>
      <c r="C683" s="34">
        <v>26.976600000000001</v>
      </c>
      <c r="D683" s="34">
        <v>26.8489</v>
      </c>
      <c r="E683" s="37">
        <v>27.119499999999999</v>
      </c>
      <c r="F683" s="37">
        <v>27.4861</v>
      </c>
      <c r="G683" s="37">
        <v>27.337900000000001</v>
      </c>
      <c r="H683" s="37">
        <v>26.998799999999999</v>
      </c>
      <c r="I683" s="37"/>
      <c r="J683" s="37">
        <v>12</v>
      </c>
      <c r="K683" s="37">
        <v>12</v>
      </c>
      <c r="L683" s="37">
        <v>12</v>
      </c>
      <c r="M683" s="37">
        <v>24.7</v>
      </c>
      <c r="N683" s="37">
        <v>24.7</v>
      </c>
      <c r="O683" s="37">
        <v>24.7</v>
      </c>
      <c r="P683" s="37">
        <v>66.588999999999999</v>
      </c>
      <c r="Q683" s="37">
        <v>0</v>
      </c>
      <c r="R683" s="37">
        <v>66.83</v>
      </c>
      <c r="S683" s="37">
        <v>1116000000</v>
      </c>
      <c r="T683" s="37">
        <v>31</v>
      </c>
      <c r="U683" s="37">
        <v>5.1562799999999999E-2</v>
      </c>
      <c r="V683" s="37">
        <v>0.28355900000000001</v>
      </c>
      <c r="W683" s="37" t="s">
        <v>3429</v>
      </c>
      <c r="X683" s="37" t="s">
        <v>3429</v>
      </c>
      <c r="Y683" s="37" t="s">
        <v>4188</v>
      </c>
    </row>
    <row r="684" spans="1:25" x14ac:dyDescent="0.3">
      <c r="A684" s="34">
        <v>30.888200000000001</v>
      </c>
      <c r="B684" s="34">
        <v>31.2685</v>
      </c>
      <c r="C684" s="34">
        <v>30.9697</v>
      </c>
      <c r="D684" s="34">
        <v>31.1066</v>
      </c>
      <c r="E684" s="37">
        <v>31.403700000000001</v>
      </c>
      <c r="F684" s="37">
        <v>31.0365</v>
      </c>
      <c r="G684" s="37">
        <v>31.562999999999999</v>
      </c>
      <c r="H684" s="37">
        <v>31.357500000000002</v>
      </c>
      <c r="I684" s="37"/>
      <c r="J684" s="37">
        <v>24</v>
      </c>
      <c r="K684" s="37">
        <v>24</v>
      </c>
      <c r="L684" s="37">
        <v>24</v>
      </c>
      <c r="M684" s="37">
        <v>61.6</v>
      </c>
      <c r="N684" s="37">
        <v>61.6</v>
      </c>
      <c r="O684" s="37">
        <v>61.6</v>
      </c>
      <c r="P684" s="37">
        <v>54.463999999999999</v>
      </c>
      <c r="Q684" s="37">
        <v>0</v>
      </c>
      <c r="R684" s="37">
        <v>323.31</v>
      </c>
      <c r="S684" s="37">
        <v>18846000000</v>
      </c>
      <c r="T684" s="37">
        <v>197</v>
      </c>
      <c r="U684" s="37">
        <v>8.7624099999999996E-2</v>
      </c>
      <c r="V684" s="37">
        <v>0.28192800000000001</v>
      </c>
      <c r="W684" s="37" t="s">
        <v>531</v>
      </c>
      <c r="X684" s="37" t="s">
        <v>531</v>
      </c>
      <c r="Y684" s="37" t="s">
        <v>532</v>
      </c>
    </row>
    <row r="685" spans="1:25" x14ac:dyDescent="0.3">
      <c r="A685" s="34">
        <v>26.117999999999999</v>
      </c>
      <c r="B685" s="34">
        <v>26.223099999999999</v>
      </c>
      <c r="C685" s="34">
        <v>26.578199999999999</v>
      </c>
      <c r="D685" s="34">
        <v>26.023099999999999</v>
      </c>
      <c r="E685" s="37">
        <v>26.575900000000001</v>
      </c>
      <c r="F685" s="37">
        <v>26.316600000000001</v>
      </c>
      <c r="G685" s="37" t="s">
        <v>41</v>
      </c>
      <c r="H685" s="37">
        <v>26.656400000000001</v>
      </c>
      <c r="I685" s="37"/>
      <c r="J685" s="37">
        <v>3</v>
      </c>
      <c r="K685" s="37">
        <v>3</v>
      </c>
      <c r="L685" s="37">
        <v>3</v>
      </c>
      <c r="M685" s="37">
        <v>11.6</v>
      </c>
      <c r="N685" s="37">
        <v>11.6</v>
      </c>
      <c r="O685" s="37">
        <v>11.6</v>
      </c>
      <c r="P685" s="37">
        <v>38.651000000000003</v>
      </c>
      <c r="Q685" s="37">
        <v>0</v>
      </c>
      <c r="R685" s="37">
        <v>53.793999999999997</v>
      </c>
      <c r="S685" s="37">
        <v>650550000</v>
      </c>
      <c r="T685" s="37">
        <v>14</v>
      </c>
      <c r="U685" s="37">
        <v>0.153971</v>
      </c>
      <c r="V685" s="37">
        <v>0.280698</v>
      </c>
      <c r="W685" s="37" t="s">
        <v>3178</v>
      </c>
      <c r="X685" s="37" t="s">
        <v>3178</v>
      </c>
      <c r="Y685" s="37" t="s">
        <v>4189</v>
      </c>
    </row>
    <row r="686" spans="1:25" x14ac:dyDescent="0.3">
      <c r="A686" s="34">
        <v>26.8809</v>
      </c>
      <c r="B686" s="34">
        <v>26.937000000000001</v>
      </c>
      <c r="C686" s="34">
        <v>27.134499999999999</v>
      </c>
      <c r="D686" s="34">
        <v>26.8492</v>
      </c>
      <c r="E686" s="37">
        <v>27.091799999999999</v>
      </c>
      <c r="F686" s="37">
        <v>27.063700000000001</v>
      </c>
      <c r="G686" s="37">
        <v>27.746200000000002</v>
      </c>
      <c r="H686" s="37">
        <v>27.021799999999999</v>
      </c>
      <c r="I686" s="37"/>
      <c r="J686" s="37">
        <v>8</v>
      </c>
      <c r="K686" s="37">
        <v>8</v>
      </c>
      <c r="L686" s="37">
        <v>8</v>
      </c>
      <c r="M686" s="37">
        <v>34.799999999999997</v>
      </c>
      <c r="N686" s="37">
        <v>34.799999999999997</v>
      </c>
      <c r="O686" s="37">
        <v>34.799999999999997</v>
      </c>
      <c r="P686" s="37">
        <v>37.877000000000002</v>
      </c>
      <c r="Q686" s="37">
        <v>0</v>
      </c>
      <c r="R686" s="37">
        <v>77.643000000000001</v>
      </c>
      <c r="S686" s="37">
        <v>1085100000</v>
      </c>
      <c r="T686" s="37">
        <v>36</v>
      </c>
      <c r="U686" s="37">
        <v>0.17796500000000001</v>
      </c>
      <c r="V686" s="37">
        <v>0.28051399999999999</v>
      </c>
      <c r="W686" s="37" t="s">
        <v>3273</v>
      </c>
      <c r="X686" s="37" t="s">
        <v>3273</v>
      </c>
      <c r="Y686" s="37" t="s">
        <v>4190</v>
      </c>
    </row>
    <row r="687" spans="1:25" x14ac:dyDescent="0.3">
      <c r="A687" s="34">
        <v>26.1098</v>
      </c>
      <c r="B687" s="34">
        <v>25.8217</v>
      </c>
      <c r="C687" s="34" t="s">
        <v>41</v>
      </c>
      <c r="D687" s="34">
        <v>25.285499999999999</v>
      </c>
      <c r="E687" s="37">
        <v>26.035399999999999</v>
      </c>
      <c r="F687" s="37">
        <v>25.8263</v>
      </c>
      <c r="G687" s="37">
        <v>25.796399999999998</v>
      </c>
      <c r="H687" s="37">
        <v>26.409600000000001</v>
      </c>
      <c r="I687" s="37"/>
      <c r="J687" s="37">
        <v>7</v>
      </c>
      <c r="K687" s="37">
        <v>7</v>
      </c>
      <c r="L687" s="37">
        <v>7</v>
      </c>
      <c r="M687" s="37">
        <v>11.3</v>
      </c>
      <c r="N687" s="37">
        <v>11.3</v>
      </c>
      <c r="O687" s="37">
        <v>11.3</v>
      </c>
      <c r="P687" s="37">
        <v>118.26</v>
      </c>
      <c r="Q687" s="37">
        <v>0</v>
      </c>
      <c r="R687" s="37">
        <v>66.268000000000001</v>
      </c>
      <c r="S687" s="37">
        <v>444350000</v>
      </c>
      <c r="T687" s="37">
        <v>31</v>
      </c>
      <c r="U687" s="37">
        <v>0.33771499999999999</v>
      </c>
      <c r="V687" s="37">
        <v>0.27794200000000002</v>
      </c>
      <c r="W687" s="37" t="s">
        <v>2826</v>
      </c>
      <c r="X687" s="37" t="s">
        <v>2826</v>
      </c>
      <c r="Y687" s="37" t="s">
        <v>4191</v>
      </c>
    </row>
    <row r="688" spans="1:25" x14ac:dyDescent="0.3">
      <c r="A688" s="34">
        <v>26.8507</v>
      </c>
      <c r="B688" s="34">
        <v>27.213999999999999</v>
      </c>
      <c r="C688" s="34">
        <v>27.224900000000002</v>
      </c>
      <c r="D688" s="34">
        <v>27.013200000000001</v>
      </c>
      <c r="E688" s="37">
        <v>26.765999999999998</v>
      </c>
      <c r="F688" s="37">
        <v>28.246099999999998</v>
      </c>
      <c r="G688" s="37" t="s">
        <v>41</v>
      </c>
      <c r="H688" s="37">
        <v>27.047799999999999</v>
      </c>
      <c r="I688" s="37"/>
      <c r="J688" s="37">
        <v>11</v>
      </c>
      <c r="K688" s="37">
        <v>11</v>
      </c>
      <c r="L688" s="37">
        <v>11</v>
      </c>
      <c r="M688" s="37">
        <v>34.799999999999997</v>
      </c>
      <c r="N688" s="37">
        <v>34.799999999999997</v>
      </c>
      <c r="O688" s="37">
        <v>34.799999999999997</v>
      </c>
      <c r="P688" s="37">
        <v>61.238999999999997</v>
      </c>
      <c r="Q688" s="37">
        <v>0</v>
      </c>
      <c r="R688" s="37">
        <v>96.442999999999998</v>
      </c>
      <c r="S688" s="37">
        <v>1254800000</v>
      </c>
      <c r="T688" s="37">
        <v>25</v>
      </c>
      <c r="U688" s="37">
        <v>0.51263000000000003</v>
      </c>
      <c r="V688" s="37">
        <v>0.277613</v>
      </c>
      <c r="W688" s="37" t="s">
        <v>2884</v>
      </c>
      <c r="X688" s="37" t="s">
        <v>2884</v>
      </c>
      <c r="Y688" s="37" t="s">
        <v>4192</v>
      </c>
    </row>
    <row r="689" spans="1:25" x14ac:dyDescent="0.3">
      <c r="A689" s="34">
        <v>29.141300000000001</v>
      </c>
      <c r="B689" s="34">
        <v>29.2775</v>
      </c>
      <c r="C689" s="34">
        <v>29.475200000000001</v>
      </c>
      <c r="D689" s="34">
        <v>29.180399999999999</v>
      </c>
      <c r="E689" s="37">
        <v>29.588200000000001</v>
      </c>
      <c r="F689" s="37">
        <v>29.100899999999999</v>
      </c>
      <c r="G689" s="37">
        <v>29.927099999999999</v>
      </c>
      <c r="H689" s="37">
        <v>29.564399999999999</v>
      </c>
      <c r="I689" s="37"/>
      <c r="J689" s="37">
        <v>10</v>
      </c>
      <c r="K689" s="37">
        <v>10</v>
      </c>
      <c r="L689" s="37">
        <v>10</v>
      </c>
      <c r="M689" s="37">
        <v>53.2</v>
      </c>
      <c r="N689" s="37">
        <v>53.2</v>
      </c>
      <c r="O689" s="37">
        <v>53.2</v>
      </c>
      <c r="P689" s="37">
        <v>34.677999999999997</v>
      </c>
      <c r="Q689" s="37">
        <v>0</v>
      </c>
      <c r="R689" s="37">
        <v>131.54</v>
      </c>
      <c r="S689" s="37">
        <v>5374600000</v>
      </c>
      <c r="T689" s="37">
        <v>64</v>
      </c>
      <c r="U689" s="37">
        <v>0.18634200000000001</v>
      </c>
      <c r="V689" s="37">
        <v>0.27649699999999999</v>
      </c>
      <c r="W689" s="37" t="s">
        <v>547</v>
      </c>
      <c r="X689" s="37" t="s">
        <v>547</v>
      </c>
      <c r="Y689" s="37" t="s">
        <v>548</v>
      </c>
    </row>
    <row r="690" spans="1:25" x14ac:dyDescent="0.3">
      <c r="A690" s="34">
        <v>24.565300000000001</v>
      </c>
      <c r="B690" s="34">
        <v>24.196400000000001</v>
      </c>
      <c r="C690" s="34" t="s">
        <v>41</v>
      </c>
      <c r="D690" s="34">
        <v>24.390499999999999</v>
      </c>
      <c r="E690" s="37">
        <v>24.4742</v>
      </c>
      <c r="F690" s="37">
        <v>25.117100000000001</v>
      </c>
      <c r="G690" s="37" t="s">
        <v>41</v>
      </c>
      <c r="H690" s="37">
        <v>24.388500000000001</v>
      </c>
      <c r="I690" s="37"/>
      <c r="J690" s="37">
        <v>2</v>
      </c>
      <c r="K690" s="37">
        <v>2</v>
      </c>
      <c r="L690" s="37">
        <v>2</v>
      </c>
      <c r="M690" s="37">
        <v>8.3000000000000007</v>
      </c>
      <c r="N690" s="37">
        <v>8.3000000000000007</v>
      </c>
      <c r="O690" s="37">
        <v>8.3000000000000007</v>
      </c>
      <c r="P690" s="37">
        <v>27.922999999999998</v>
      </c>
      <c r="Q690" s="37">
        <v>0</v>
      </c>
      <c r="R690" s="37">
        <v>5.4725000000000001</v>
      </c>
      <c r="S690" s="37">
        <v>175780000</v>
      </c>
      <c r="T690" s="37">
        <v>10</v>
      </c>
      <c r="U690" s="37">
        <v>0.33752900000000002</v>
      </c>
      <c r="V690" s="37">
        <v>0.27585100000000001</v>
      </c>
      <c r="W690" s="37" t="s">
        <v>3715</v>
      </c>
      <c r="X690" s="37" t="s">
        <v>3715</v>
      </c>
      <c r="Y690" s="37" t="s">
        <v>4193</v>
      </c>
    </row>
    <row r="691" spans="1:25" x14ac:dyDescent="0.3">
      <c r="A691" s="34">
        <v>24.9437</v>
      </c>
      <c r="B691" s="34">
        <v>25.3306</v>
      </c>
      <c r="C691" s="34" t="s">
        <v>41</v>
      </c>
      <c r="D691" s="34">
        <v>24.487300000000001</v>
      </c>
      <c r="E691" s="37">
        <v>24.542300000000001</v>
      </c>
      <c r="F691" s="37">
        <v>25.681999999999999</v>
      </c>
      <c r="G691" s="37" t="s">
        <v>41</v>
      </c>
      <c r="H691" s="37">
        <v>25.3599</v>
      </c>
      <c r="I691" s="37"/>
      <c r="J691" s="37">
        <v>7</v>
      </c>
      <c r="K691" s="37">
        <v>7</v>
      </c>
      <c r="L691" s="37">
        <v>7</v>
      </c>
      <c r="M691" s="37">
        <v>14.1</v>
      </c>
      <c r="N691" s="37">
        <v>14.1</v>
      </c>
      <c r="O691" s="37">
        <v>14.1</v>
      </c>
      <c r="P691" s="37">
        <v>61.594000000000001</v>
      </c>
      <c r="Q691" s="37">
        <v>0</v>
      </c>
      <c r="R691" s="37">
        <v>19.555</v>
      </c>
      <c r="S691" s="37">
        <v>232580000</v>
      </c>
      <c r="T691" s="37">
        <v>15</v>
      </c>
      <c r="U691" s="37">
        <v>0.54734000000000005</v>
      </c>
      <c r="V691" s="37">
        <v>0.27421299999999998</v>
      </c>
      <c r="W691" s="37" t="s">
        <v>3559</v>
      </c>
      <c r="X691" s="37" t="s">
        <v>3559</v>
      </c>
      <c r="Y691" s="37" t="s">
        <v>91</v>
      </c>
    </row>
    <row r="692" spans="1:25" x14ac:dyDescent="0.3">
      <c r="A692" s="34">
        <v>32.204999999999998</v>
      </c>
      <c r="B692" s="34">
        <v>31.956600000000002</v>
      </c>
      <c r="C692" s="34">
        <v>31.589500000000001</v>
      </c>
      <c r="D692" s="34">
        <v>32.020000000000003</v>
      </c>
      <c r="E692" s="37">
        <v>32.0381</v>
      </c>
      <c r="F692" s="37">
        <v>33.326599999999999</v>
      </c>
      <c r="G692" s="37">
        <v>30.798300000000001</v>
      </c>
      <c r="H692" s="37">
        <v>32.7044</v>
      </c>
      <c r="I692" s="37"/>
      <c r="J692" s="37">
        <v>21</v>
      </c>
      <c r="K692" s="37">
        <v>21</v>
      </c>
      <c r="L692" s="37">
        <v>21</v>
      </c>
      <c r="M692" s="37">
        <v>26.6</v>
      </c>
      <c r="N692" s="37">
        <v>26.6</v>
      </c>
      <c r="O692" s="37">
        <v>26.6</v>
      </c>
      <c r="P692" s="37">
        <v>85.879000000000005</v>
      </c>
      <c r="Q692" s="37">
        <v>0</v>
      </c>
      <c r="R692" s="37">
        <v>233.26</v>
      </c>
      <c r="S692" s="37">
        <v>41251000000</v>
      </c>
      <c r="T692" s="37">
        <v>181</v>
      </c>
      <c r="U692" s="37">
        <v>0.63973899999999995</v>
      </c>
      <c r="V692" s="37">
        <v>0.27406900000000001</v>
      </c>
      <c r="W692" s="37" t="s">
        <v>811</v>
      </c>
      <c r="X692" s="37" t="s">
        <v>811</v>
      </c>
      <c r="Y692" s="37" t="s">
        <v>812</v>
      </c>
    </row>
    <row r="693" spans="1:25" x14ac:dyDescent="0.3">
      <c r="A693" s="34">
        <v>29.5426</v>
      </c>
      <c r="B693" s="34">
        <v>29.6873</v>
      </c>
      <c r="C693" s="34">
        <v>29.0214</v>
      </c>
      <c r="D693" s="34">
        <v>29.779900000000001</v>
      </c>
      <c r="E693" s="37">
        <v>29.682200000000002</v>
      </c>
      <c r="F693" s="37">
        <v>29.626000000000001</v>
      </c>
      <c r="G693" s="37">
        <v>29.768599999999999</v>
      </c>
      <c r="H693" s="37">
        <v>30.049299999999999</v>
      </c>
      <c r="I693" s="37"/>
      <c r="J693" s="37">
        <v>37</v>
      </c>
      <c r="K693" s="37">
        <v>37</v>
      </c>
      <c r="L693" s="37">
        <v>35</v>
      </c>
      <c r="M693" s="37">
        <v>41.4</v>
      </c>
      <c r="N693" s="37">
        <v>41.4</v>
      </c>
      <c r="O693" s="37">
        <v>39.799999999999997</v>
      </c>
      <c r="P693" s="37">
        <v>101.81</v>
      </c>
      <c r="Q693" s="37">
        <v>0</v>
      </c>
      <c r="R693" s="37">
        <v>323.31</v>
      </c>
      <c r="S693" s="37">
        <v>6542700000</v>
      </c>
      <c r="T693" s="37">
        <v>172</v>
      </c>
      <c r="U693" s="37">
        <v>0.20718900000000001</v>
      </c>
      <c r="V693" s="37">
        <v>0.27374199999999999</v>
      </c>
      <c r="W693" s="37" t="s">
        <v>213</v>
      </c>
      <c r="X693" s="37" t="s">
        <v>213</v>
      </c>
      <c r="Y693" s="37" t="s">
        <v>214</v>
      </c>
    </row>
    <row r="694" spans="1:25" x14ac:dyDescent="0.3">
      <c r="A694" s="34">
        <v>31.562200000000001</v>
      </c>
      <c r="B694" s="34">
        <v>31.321300000000001</v>
      </c>
      <c r="C694" s="34">
        <v>32.293700000000001</v>
      </c>
      <c r="D694" s="34">
        <v>31.529199999999999</v>
      </c>
      <c r="E694" s="37">
        <v>32.117600000000003</v>
      </c>
      <c r="F694" s="37">
        <v>31.657800000000002</v>
      </c>
      <c r="G694" s="37">
        <v>32.764800000000001</v>
      </c>
      <c r="H694" s="37">
        <v>31.251200000000001</v>
      </c>
      <c r="I694" s="37"/>
      <c r="J694" s="37">
        <v>15</v>
      </c>
      <c r="K694" s="37">
        <v>15</v>
      </c>
      <c r="L694" s="37">
        <v>15</v>
      </c>
      <c r="M694" s="37">
        <v>46</v>
      </c>
      <c r="N694" s="37">
        <v>46</v>
      </c>
      <c r="O694" s="37">
        <v>46</v>
      </c>
      <c r="P694" s="37">
        <v>28.074999999999999</v>
      </c>
      <c r="Q694" s="37">
        <v>0</v>
      </c>
      <c r="R694" s="37">
        <v>323.31</v>
      </c>
      <c r="S694" s="37">
        <v>29164000000</v>
      </c>
      <c r="T694" s="37">
        <v>122</v>
      </c>
      <c r="U694" s="37">
        <v>0.51077600000000001</v>
      </c>
      <c r="V694" s="37">
        <v>0.271256</v>
      </c>
      <c r="W694" s="37" t="s">
        <v>1325</v>
      </c>
      <c r="X694" s="37" t="s">
        <v>1325</v>
      </c>
      <c r="Y694" s="37" t="s">
        <v>1326</v>
      </c>
    </row>
    <row r="695" spans="1:25" x14ac:dyDescent="0.3">
      <c r="A695" s="34">
        <v>30.675599999999999</v>
      </c>
      <c r="B695" s="34">
        <v>30.741299999999999</v>
      </c>
      <c r="C695" s="34">
        <v>30.196000000000002</v>
      </c>
      <c r="D695" s="34">
        <v>30.564499999999999</v>
      </c>
      <c r="E695" s="37">
        <v>30.891100000000002</v>
      </c>
      <c r="F695" s="37">
        <v>30.6279</v>
      </c>
      <c r="G695" s="37">
        <v>30.754000000000001</v>
      </c>
      <c r="H695" s="37">
        <v>30.987400000000001</v>
      </c>
      <c r="I695" s="37"/>
      <c r="J695" s="37">
        <v>22</v>
      </c>
      <c r="K695" s="37">
        <v>22</v>
      </c>
      <c r="L695" s="37">
        <v>22</v>
      </c>
      <c r="M695" s="37">
        <v>22.6</v>
      </c>
      <c r="N695" s="37">
        <v>22.6</v>
      </c>
      <c r="O695" s="37">
        <v>22.6</v>
      </c>
      <c r="P695" s="37">
        <v>120.96</v>
      </c>
      <c r="Q695" s="37">
        <v>0</v>
      </c>
      <c r="R695" s="37">
        <v>151.94999999999999</v>
      </c>
      <c r="S695" s="37">
        <v>13331000000</v>
      </c>
      <c r="T695" s="37">
        <v>179</v>
      </c>
      <c r="U695" s="37">
        <v>0.110878</v>
      </c>
      <c r="V695" s="37">
        <v>0.27078400000000002</v>
      </c>
      <c r="W695" s="37" t="s">
        <v>273</v>
      </c>
      <c r="X695" s="37" t="s">
        <v>273</v>
      </c>
      <c r="Y695" s="37" t="s">
        <v>274</v>
      </c>
    </row>
    <row r="696" spans="1:25" x14ac:dyDescent="0.3">
      <c r="A696" s="34">
        <v>27.312799999999999</v>
      </c>
      <c r="B696" s="34">
        <v>27.2835</v>
      </c>
      <c r="C696" s="34">
        <v>28.467300000000002</v>
      </c>
      <c r="D696" s="34">
        <v>26.528400000000001</v>
      </c>
      <c r="E696" s="37">
        <v>28.437899999999999</v>
      </c>
      <c r="F696" s="37">
        <v>28.198899999999998</v>
      </c>
      <c r="G696" s="37">
        <v>25.728400000000001</v>
      </c>
      <c r="H696" s="37">
        <v>28.294599999999999</v>
      </c>
      <c r="I696" s="37"/>
      <c r="J696" s="37">
        <v>17</v>
      </c>
      <c r="K696" s="37">
        <v>17</v>
      </c>
      <c r="L696" s="37">
        <v>17</v>
      </c>
      <c r="M696" s="37">
        <v>21.9</v>
      </c>
      <c r="N696" s="37">
        <v>21.9</v>
      </c>
      <c r="O696" s="37">
        <v>21.9</v>
      </c>
      <c r="P696" s="37">
        <v>131.62</v>
      </c>
      <c r="Q696" s="37">
        <v>0</v>
      </c>
      <c r="R696" s="37">
        <v>189.67</v>
      </c>
      <c r="S696" s="37">
        <v>1923700000</v>
      </c>
      <c r="T696" s="37">
        <v>50</v>
      </c>
      <c r="U696" s="37">
        <v>0.73771200000000003</v>
      </c>
      <c r="V696" s="37">
        <v>0.26696900000000001</v>
      </c>
      <c r="W696" s="37" t="s">
        <v>1090</v>
      </c>
      <c r="X696" s="37" t="s">
        <v>1090</v>
      </c>
      <c r="Y696" s="37" t="s">
        <v>1091</v>
      </c>
    </row>
    <row r="697" spans="1:25" x14ac:dyDescent="0.3">
      <c r="A697" s="34">
        <v>25.962199999999999</v>
      </c>
      <c r="B697" s="34">
        <v>26.9009</v>
      </c>
      <c r="C697" s="34">
        <v>25.837599999999998</v>
      </c>
      <c r="D697" s="34">
        <v>26.788799999999998</v>
      </c>
      <c r="E697" s="37">
        <v>26.9101</v>
      </c>
      <c r="F697" s="37">
        <v>26.082000000000001</v>
      </c>
      <c r="G697" s="37">
        <v>26.860299999999999</v>
      </c>
      <c r="H697" s="37">
        <v>26.7028</v>
      </c>
      <c r="I697" s="37"/>
      <c r="J697" s="37">
        <v>7</v>
      </c>
      <c r="K697" s="37">
        <v>7</v>
      </c>
      <c r="L697" s="37">
        <v>7</v>
      </c>
      <c r="M697" s="37">
        <v>5.6</v>
      </c>
      <c r="N697" s="37">
        <v>5.6</v>
      </c>
      <c r="O697" s="37">
        <v>5.6</v>
      </c>
      <c r="P697" s="37">
        <v>189.19</v>
      </c>
      <c r="Q697" s="37">
        <v>0</v>
      </c>
      <c r="R697" s="37">
        <v>53.293999999999997</v>
      </c>
      <c r="S697" s="37">
        <v>736800000</v>
      </c>
      <c r="T697" s="37">
        <v>33</v>
      </c>
      <c r="U697" s="37">
        <v>0.45633000000000001</v>
      </c>
      <c r="V697" s="37">
        <v>0.26638800000000001</v>
      </c>
      <c r="W697" s="37" t="s">
        <v>3253</v>
      </c>
      <c r="X697" s="37" t="s">
        <v>3253</v>
      </c>
      <c r="Y697" s="37" t="s">
        <v>4194</v>
      </c>
    </row>
    <row r="698" spans="1:25" x14ac:dyDescent="0.3">
      <c r="A698" s="34">
        <v>28.396599999999999</v>
      </c>
      <c r="B698" s="34">
        <v>28.278400000000001</v>
      </c>
      <c r="C698" s="34">
        <v>27.147400000000001</v>
      </c>
      <c r="D698" s="34">
        <v>28.238800000000001</v>
      </c>
      <c r="E698" s="37">
        <v>28.512799999999999</v>
      </c>
      <c r="F698" s="37">
        <v>28.209599999999998</v>
      </c>
      <c r="G698" s="37">
        <v>28.224399999999999</v>
      </c>
      <c r="H698" s="37">
        <v>28.162500000000001</v>
      </c>
      <c r="I698" s="37"/>
      <c r="J698" s="37">
        <v>11</v>
      </c>
      <c r="K698" s="37">
        <v>11</v>
      </c>
      <c r="L698" s="37">
        <v>11</v>
      </c>
      <c r="M698" s="37">
        <v>50.1</v>
      </c>
      <c r="N698" s="37">
        <v>50.1</v>
      </c>
      <c r="O698" s="37">
        <v>50.1</v>
      </c>
      <c r="P698" s="37">
        <v>37.758000000000003</v>
      </c>
      <c r="Q698" s="37">
        <v>0</v>
      </c>
      <c r="R698" s="37">
        <v>113.46</v>
      </c>
      <c r="S698" s="37">
        <v>2361000000</v>
      </c>
      <c r="T698" s="37">
        <v>65</v>
      </c>
      <c r="U698" s="37">
        <v>0.41887799999999997</v>
      </c>
      <c r="V698" s="37">
        <v>0.261988</v>
      </c>
      <c r="W698" s="37" t="s">
        <v>137</v>
      </c>
      <c r="X698" s="37" t="s">
        <v>137</v>
      </c>
      <c r="Y698" s="37" t="s">
        <v>138</v>
      </c>
    </row>
    <row r="699" spans="1:25" x14ac:dyDescent="0.3">
      <c r="A699" s="34">
        <v>25.508900000000001</v>
      </c>
      <c r="B699" s="34">
        <v>25.374300000000002</v>
      </c>
      <c r="C699" s="34">
        <v>25.339500000000001</v>
      </c>
      <c r="D699" s="34">
        <v>25.626100000000001</v>
      </c>
      <c r="E699" s="37">
        <v>25.136299999999999</v>
      </c>
      <c r="F699" s="37">
        <v>26.2257</v>
      </c>
      <c r="G699" s="37" t="s">
        <v>41</v>
      </c>
      <c r="H699" s="37">
        <v>25.806999999999999</v>
      </c>
      <c r="I699" s="37"/>
      <c r="J699" s="37">
        <v>3</v>
      </c>
      <c r="K699" s="37">
        <v>3</v>
      </c>
      <c r="L699" s="37">
        <v>3</v>
      </c>
      <c r="M699" s="37">
        <v>22.2</v>
      </c>
      <c r="N699" s="37">
        <v>22.2</v>
      </c>
      <c r="O699" s="37">
        <v>22.2</v>
      </c>
      <c r="P699" s="37">
        <v>16.329999999999998</v>
      </c>
      <c r="Q699" s="37">
        <v>0</v>
      </c>
      <c r="R699" s="37">
        <v>5.3939000000000004</v>
      </c>
      <c r="S699" s="37">
        <v>361400000</v>
      </c>
      <c r="T699" s="37">
        <v>12</v>
      </c>
      <c r="U699" s="37">
        <v>0.3891</v>
      </c>
      <c r="V699" s="37">
        <v>0.26077800000000001</v>
      </c>
      <c r="W699" s="37" t="s">
        <v>3229</v>
      </c>
      <c r="X699" s="37" t="s">
        <v>3229</v>
      </c>
      <c r="Y699" s="37" t="s">
        <v>4195</v>
      </c>
    </row>
    <row r="700" spans="1:25" x14ac:dyDescent="0.3">
      <c r="A700" s="34">
        <v>26.688500000000001</v>
      </c>
      <c r="B700" s="34">
        <v>27.440200000000001</v>
      </c>
      <c r="C700" s="34">
        <v>25.655000000000001</v>
      </c>
      <c r="D700" s="34">
        <v>26.965399999999999</v>
      </c>
      <c r="E700" s="37">
        <v>27.1739</v>
      </c>
      <c r="F700" s="37">
        <v>26.425000000000001</v>
      </c>
      <c r="G700" s="37">
        <v>27.2502</v>
      </c>
      <c r="H700" s="37">
        <v>26.936699999999998</v>
      </c>
      <c r="I700" s="37"/>
      <c r="J700" s="37">
        <v>7</v>
      </c>
      <c r="K700" s="37">
        <v>7</v>
      </c>
      <c r="L700" s="37">
        <v>7</v>
      </c>
      <c r="M700" s="37">
        <v>26.3</v>
      </c>
      <c r="N700" s="37">
        <v>26.3</v>
      </c>
      <c r="O700" s="37">
        <v>26.3</v>
      </c>
      <c r="P700" s="37">
        <v>64.066000000000003</v>
      </c>
      <c r="Q700" s="37">
        <v>0</v>
      </c>
      <c r="R700" s="37">
        <v>105.2</v>
      </c>
      <c r="S700" s="37">
        <v>944120000</v>
      </c>
      <c r="T700" s="37">
        <v>33</v>
      </c>
      <c r="U700" s="37">
        <v>0.56062999999999996</v>
      </c>
      <c r="V700" s="37">
        <v>0.25919999999999999</v>
      </c>
      <c r="W700" s="37" t="s">
        <v>3423</v>
      </c>
      <c r="X700" s="37" t="s">
        <v>3423</v>
      </c>
      <c r="Y700" s="37" t="s">
        <v>4196</v>
      </c>
    </row>
    <row r="701" spans="1:25" x14ac:dyDescent="0.3">
      <c r="A701" s="34">
        <v>24.1678</v>
      </c>
      <c r="B701" s="34">
        <v>24.250299999999999</v>
      </c>
      <c r="C701" s="34" t="s">
        <v>41</v>
      </c>
      <c r="D701" s="34" t="s">
        <v>41</v>
      </c>
      <c r="E701" s="37">
        <v>24.196000000000002</v>
      </c>
      <c r="F701" s="37">
        <v>24.465499999999999</v>
      </c>
      <c r="G701" s="37">
        <v>24.9421</v>
      </c>
      <c r="H701" s="37">
        <v>24.258800000000001</v>
      </c>
      <c r="I701" s="37"/>
      <c r="J701" s="37">
        <v>7</v>
      </c>
      <c r="K701" s="37">
        <v>7</v>
      </c>
      <c r="L701" s="37">
        <v>7</v>
      </c>
      <c r="M701" s="37">
        <v>5.7</v>
      </c>
      <c r="N701" s="37">
        <v>5.7</v>
      </c>
      <c r="O701" s="37">
        <v>5.7</v>
      </c>
      <c r="P701" s="37">
        <v>200.95</v>
      </c>
      <c r="Q701" s="37">
        <v>0</v>
      </c>
      <c r="R701" s="37">
        <v>18.225000000000001</v>
      </c>
      <c r="S701" s="37">
        <v>152800000</v>
      </c>
      <c r="T701" s="37">
        <v>14</v>
      </c>
      <c r="U701" s="37">
        <v>0.37068099999999998</v>
      </c>
      <c r="V701" s="37">
        <v>0.256573</v>
      </c>
      <c r="W701" s="37" t="s">
        <v>3796</v>
      </c>
      <c r="X701" s="37" t="s">
        <v>3796</v>
      </c>
      <c r="Y701" s="37" t="s">
        <v>4197</v>
      </c>
    </row>
    <row r="702" spans="1:25" x14ac:dyDescent="0.3">
      <c r="A702" s="34">
        <v>27.096599999999999</v>
      </c>
      <c r="B702" s="34">
        <v>26.771799999999999</v>
      </c>
      <c r="C702" s="34">
        <v>26.3962</v>
      </c>
      <c r="D702" s="34">
        <v>26.5242</v>
      </c>
      <c r="E702" s="37">
        <v>26.097300000000001</v>
      </c>
      <c r="F702" s="37">
        <v>27.776</v>
      </c>
      <c r="G702" s="37" t="s">
        <v>41</v>
      </c>
      <c r="H702" s="37">
        <v>26.987500000000001</v>
      </c>
      <c r="I702" s="37"/>
      <c r="J702" s="37">
        <v>5</v>
      </c>
      <c r="K702" s="37">
        <v>5</v>
      </c>
      <c r="L702" s="37">
        <v>5</v>
      </c>
      <c r="M702" s="37">
        <v>16.100000000000001</v>
      </c>
      <c r="N702" s="37">
        <v>16.100000000000001</v>
      </c>
      <c r="O702" s="37">
        <v>16.100000000000001</v>
      </c>
      <c r="P702" s="37">
        <v>52.865000000000002</v>
      </c>
      <c r="Q702" s="37">
        <v>0</v>
      </c>
      <c r="R702" s="37">
        <v>31.693000000000001</v>
      </c>
      <c r="S702" s="37">
        <v>877480000</v>
      </c>
      <c r="T702" s="37">
        <v>21</v>
      </c>
      <c r="U702" s="37">
        <v>0.58932499999999999</v>
      </c>
      <c r="V702" s="37">
        <v>0.256413</v>
      </c>
      <c r="W702" s="37" t="s">
        <v>1470</v>
      </c>
      <c r="X702" s="37" t="s">
        <v>1470</v>
      </c>
      <c r="Y702" s="37" t="s">
        <v>1471</v>
      </c>
    </row>
    <row r="703" spans="1:25" x14ac:dyDescent="0.3">
      <c r="A703" s="34">
        <v>24.6341</v>
      </c>
      <c r="B703" s="34">
        <v>24.454000000000001</v>
      </c>
      <c r="C703" s="34" t="s">
        <v>41</v>
      </c>
      <c r="D703" s="34">
        <v>24.061399999999999</v>
      </c>
      <c r="E703" s="37">
        <v>24.2178</v>
      </c>
      <c r="F703" s="37">
        <v>25.306899999999999</v>
      </c>
      <c r="G703" s="37" t="s">
        <v>41</v>
      </c>
      <c r="H703" s="37">
        <v>24.393899999999999</v>
      </c>
      <c r="I703" s="37"/>
      <c r="J703" s="37">
        <v>4</v>
      </c>
      <c r="K703" s="37">
        <v>4</v>
      </c>
      <c r="L703" s="37">
        <v>4</v>
      </c>
      <c r="M703" s="37">
        <v>13.7</v>
      </c>
      <c r="N703" s="37">
        <v>13.7</v>
      </c>
      <c r="O703" s="37">
        <v>13.7</v>
      </c>
      <c r="P703" s="37">
        <v>59.835999999999999</v>
      </c>
      <c r="Q703" s="37">
        <v>0</v>
      </c>
      <c r="R703" s="37">
        <v>11.541</v>
      </c>
      <c r="S703" s="37">
        <v>171220000</v>
      </c>
      <c r="T703" s="37">
        <v>12</v>
      </c>
      <c r="U703" s="37">
        <v>0.53433699999999995</v>
      </c>
      <c r="V703" s="37">
        <v>0.25636999999999999</v>
      </c>
      <c r="W703" s="37" t="s">
        <v>2988</v>
      </c>
      <c r="X703" s="37" t="s">
        <v>2988</v>
      </c>
      <c r="Y703" s="37" t="s">
        <v>4198</v>
      </c>
    </row>
    <row r="704" spans="1:25" x14ac:dyDescent="0.3">
      <c r="A704" s="34">
        <v>29.282399999999999</v>
      </c>
      <c r="B704" s="34">
        <v>28.767700000000001</v>
      </c>
      <c r="C704" s="34">
        <v>28.477799999999998</v>
      </c>
      <c r="D704" s="34">
        <v>28.913499999999999</v>
      </c>
      <c r="E704" s="37">
        <v>29.057500000000001</v>
      </c>
      <c r="F704" s="37">
        <v>30.0931</v>
      </c>
      <c r="G704" s="37">
        <v>28.053699999999999</v>
      </c>
      <c r="H704" s="37">
        <v>29.241800000000001</v>
      </c>
      <c r="I704" s="37"/>
      <c r="J704" s="37">
        <v>23</v>
      </c>
      <c r="K704" s="37">
        <v>23</v>
      </c>
      <c r="L704" s="37">
        <v>23</v>
      </c>
      <c r="M704" s="37">
        <v>43.7</v>
      </c>
      <c r="N704" s="37">
        <v>43.7</v>
      </c>
      <c r="O704" s="37">
        <v>43.7</v>
      </c>
      <c r="P704" s="37">
        <v>81.991</v>
      </c>
      <c r="Q704" s="37">
        <v>0</v>
      </c>
      <c r="R704" s="37">
        <v>193.18</v>
      </c>
      <c r="S704" s="37">
        <v>4650500000</v>
      </c>
      <c r="T704" s="37">
        <v>135</v>
      </c>
      <c r="U704" s="37">
        <v>0.597526</v>
      </c>
      <c r="V704" s="37">
        <v>0.25117699999999998</v>
      </c>
      <c r="W704" s="37" t="s">
        <v>2923</v>
      </c>
      <c r="X704" s="37" t="s">
        <v>2923</v>
      </c>
      <c r="Y704" s="37" t="s">
        <v>4199</v>
      </c>
    </row>
    <row r="705" spans="1:25" x14ac:dyDescent="0.3">
      <c r="A705" s="34">
        <v>30.9405</v>
      </c>
      <c r="B705" s="34">
        <v>31.031700000000001</v>
      </c>
      <c r="C705" s="34">
        <v>31.2746</v>
      </c>
      <c r="D705" s="34">
        <v>31.071100000000001</v>
      </c>
      <c r="E705" s="37">
        <v>31.293900000000001</v>
      </c>
      <c r="F705" s="37">
        <v>31.082100000000001</v>
      </c>
      <c r="G705" s="37">
        <v>31.55</v>
      </c>
      <c r="H705" s="37">
        <v>31.3962</v>
      </c>
      <c r="I705" s="37"/>
      <c r="J705" s="37">
        <v>24</v>
      </c>
      <c r="K705" s="37">
        <v>24</v>
      </c>
      <c r="L705" s="37">
        <v>24</v>
      </c>
      <c r="M705" s="37">
        <v>30.2</v>
      </c>
      <c r="N705" s="37">
        <v>30.2</v>
      </c>
      <c r="O705" s="37">
        <v>30.2</v>
      </c>
      <c r="P705" s="37">
        <v>107.85</v>
      </c>
      <c r="Q705" s="37">
        <v>0</v>
      </c>
      <c r="R705" s="37">
        <v>230.31</v>
      </c>
      <c r="S705" s="37">
        <v>19132000000</v>
      </c>
      <c r="T705" s="37">
        <v>170</v>
      </c>
      <c r="U705" s="37">
        <v>8.3005099999999998E-2</v>
      </c>
      <c r="V705" s="37">
        <v>0.25109999999999999</v>
      </c>
      <c r="W705" s="37" t="s">
        <v>537</v>
      </c>
      <c r="X705" s="37" t="s">
        <v>537</v>
      </c>
      <c r="Y705" s="37" t="s">
        <v>538</v>
      </c>
    </row>
    <row r="706" spans="1:25" x14ac:dyDescent="0.3">
      <c r="A706" s="34">
        <v>28.747399999999999</v>
      </c>
      <c r="B706" s="34">
        <v>28.572900000000001</v>
      </c>
      <c r="C706" s="34">
        <v>28.754000000000001</v>
      </c>
      <c r="D706" s="34">
        <v>28.601400000000002</v>
      </c>
      <c r="E706" s="37">
        <v>28.725999999999999</v>
      </c>
      <c r="F706" s="37">
        <v>29.6007</v>
      </c>
      <c r="G706" s="37">
        <v>27.9373</v>
      </c>
      <c r="H706" s="37">
        <v>29.416</v>
      </c>
      <c r="I706" s="37"/>
      <c r="J706" s="37">
        <v>36</v>
      </c>
      <c r="K706" s="37">
        <v>36</v>
      </c>
      <c r="L706" s="37">
        <v>36</v>
      </c>
      <c r="M706" s="37">
        <v>35.5</v>
      </c>
      <c r="N706" s="37">
        <v>35.5</v>
      </c>
      <c r="O706" s="37">
        <v>35.5</v>
      </c>
      <c r="P706" s="37">
        <v>153.47</v>
      </c>
      <c r="Q706" s="37">
        <v>0</v>
      </c>
      <c r="R706" s="37">
        <v>181.82</v>
      </c>
      <c r="S706" s="37">
        <v>3926800000</v>
      </c>
      <c r="T706" s="37">
        <v>128</v>
      </c>
      <c r="U706" s="37">
        <v>0.53415400000000002</v>
      </c>
      <c r="V706" s="37">
        <v>0.251058</v>
      </c>
      <c r="W706" s="37" t="s">
        <v>1481</v>
      </c>
      <c r="X706" s="37" t="s">
        <v>1481</v>
      </c>
      <c r="Y706" s="37" t="s">
        <v>1482</v>
      </c>
    </row>
    <row r="707" spans="1:25" x14ac:dyDescent="0.3">
      <c r="A707" s="34">
        <v>29.0562</v>
      </c>
      <c r="B707" s="34">
        <v>29.143999999999998</v>
      </c>
      <c r="C707" s="34">
        <v>29.2348</v>
      </c>
      <c r="D707" s="34">
        <v>29.166799999999999</v>
      </c>
      <c r="E707" s="37">
        <v>29.298400000000001</v>
      </c>
      <c r="F707" s="37">
        <v>30.019300000000001</v>
      </c>
      <c r="G707" s="37">
        <v>28.766300000000001</v>
      </c>
      <c r="H707" s="37">
        <v>29.510899999999999</v>
      </c>
      <c r="I707" s="37"/>
      <c r="J707" s="37">
        <v>30</v>
      </c>
      <c r="K707" s="37">
        <v>30</v>
      </c>
      <c r="L707" s="37">
        <v>30</v>
      </c>
      <c r="M707" s="37">
        <v>51.8</v>
      </c>
      <c r="N707" s="37">
        <v>51.8</v>
      </c>
      <c r="O707" s="37">
        <v>51.8</v>
      </c>
      <c r="P707" s="37">
        <v>91.105000000000004</v>
      </c>
      <c r="Q707" s="37">
        <v>0</v>
      </c>
      <c r="R707" s="37">
        <v>259.32</v>
      </c>
      <c r="S707" s="37">
        <v>5174200000</v>
      </c>
      <c r="T707" s="37">
        <v>143</v>
      </c>
      <c r="U707" s="37">
        <v>0.37998399999999999</v>
      </c>
      <c r="V707" s="37">
        <v>0.248283</v>
      </c>
      <c r="W707" s="37" t="s">
        <v>3472</v>
      </c>
      <c r="X707" s="37" t="s">
        <v>3472</v>
      </c>
      <c r="Y707" s="37" t="s">
        <v>4200</v>
      </c>
    </row>
    <row r="708" spans="1:25" x14ac:dyDescent="0.3">
      <c r="A708" s="34">
        <v>29.320900000000002</v>
      </c>
      <c r="B708" s="34">
        <v>29.5031</v>
      </c>
      <c r="C708" s="34">
        <v>28.8446</v>
      </c>
      <c r="D708" s="34">
        <v>29.110700000000001</v>
      </c>
      <c r="E708" s="37">
        <v>29.489599999999999</v>
      </c>
      <c r="F708" s="37">
        <v>29.182300000000001</v>
      </c>
      <c r="G708" s="37">
        <v>29.793299999999999</v>
      </c>
      <c r="H708" s="37">
        <v>29.3063</v>
      </c>
      <c r="I708" s="37"/>
      <c r="J708" s="37">
        <v>21</v>
      </c>
      <c r="K708" s="37">
        <v>21</v>
      </c>
      <c r="L708" s="37">
        <v>21</v>
      </c>
      <c r="M708" s="37">
        <v>49.5</v>
      </c>
      <c r="N708" s="37">
        <v>49.5</v>
      </c>
      <c r="O708" s="37">
        <v>49.5</v>
      </c>
      <c r="P708" s="37">
        <v>60.286999999999999</v>
      </c>
      <c r="Q708" s="37">
        <v>0</v>
      </c>
      <c r="R708" s="37">
        <v>323.31</v>
      </c>
      <c r="S708" s="37">
        <v>5128900000</v>
      </c>
      <c r="T708" s="37">
        <v>143</v>
      </c>
      <c r="U708" s="37">
        <v>0.24843100000000001</v>
      </c>
      <c r="V708" s="37">
        <v>0.24809999999999999</v>
      </c>
      <c r="W708" s="37" t="s">
        <v>797</v>
      </c>
      <c r="X708" s="37" t="s">
        <v>797</v>
      </c>
      <c r="Y708" s="37" t="s">
        <v>798</v>
      </c>
    </row>
    <row r="709" spans="1:25" x14ac:dyDescent="0.3">
      <c r="A709" s="34">
        <v>26.116599999999998</v>
      </c>
      <c r="B709" s="34">
        <v>25.806799999999999</v>
      </c>
      <c r="C709" s="34">
        <v>26.820599999999999</v>
      </c>
      <c r="D709" s="34">
        <v>25.969000000000001</v>
      </c>
      <c r="E709" s="37">
        <v>25.5898</v>
      </c>
      <c r="F709" s="37">
        <v>26.178599999999999</v>
      </c>
      <c r="G709" s="37" t="s">
        <v>41</v>
      </c>
      <c r="H709" s="37">
        <v>27.5106</v>
      </c>
      <c r="I709" s="37"/>
      <c r="J709" s="37">
        <v>10</v>
      </c>
      <c r="K709" s="37">
        <v>10</v>
      </c>
      <c r="L709" s="37">
        <v>10</v>
      </c>
      <c r="M709" s="37">
        <v>16.100000000000001</v>
      </c>
      <c r="N709" s="37">
        <v>16.100000000000001</v>
      </c>
      <c r="O709" s="37">
        <v>16.100000000000001</v>
      </c>
      <c r="P709" s="37">
        <v>108.29</v>
      </c>
      <c r="Q709" s="37">
        <v>0</v>
      </c>
      <c r="R709" s="37">
        <v>66.751000000000005</v>
      </c>
      <c r="S709" s="37">
        <v>639980000</v>
      </c>
      <c r="T709" s="37">
        <v>23</v>
      </c>
      <c r="U709" s="37">
        <v>0.66742800000000002</v>
      </c>
      <c r="V709" s="37">
        <v>0.24804899999999999</v>
      </c>
      <c r="W709" s="37" t="s">
        <v>2934</v>
      </c>
      <c r="X709" s="37" t="s">
        <v>2934</v>
      </c>
      <c r="Y709" s="37" t="s">
        <v>4201</v>
      </c>
    </row>
    <row r="710" spans="1:25" x14ac:dyDescent="0.3">
      <c r="A710" s="34">
        <v>24.2456</v>
      </c>
      <c r="B710" s="34">
        <v>24.220300000000002</v>
      </c>
      <c r="C710" s="34">
        <v>24.465900000000001</v>
      </c>
      <c r="D710" s="34">
        <v>24.463699999999999</v>
      </c>
      <c r="E710" s="37">
        <v>24.6022</v>
      </c>
      <c r="F710" s="37">
        <v>24.360199999999999</v>
      </c>
      <c r="G710" s="37">
        <v>24.9086</v>
      </c>
      <c r="H710" s="37">
        <v>24.516300000000001</v>
      </c>
      <c r="I710" s="37"/>
      <c r="J710" s="37">
        <v>4</v>
      </c>
      <c r="K710" s="37">
        <v>4</v>
      </c>
      <c r="L710" s="37">
        <v>4</v>
      </c>
      <c r="M710" s="37">
        <v>6.3</v>
      </c>
      <c r="N710" s="37">
        <v>6.3</v>
      </c>
      <c r="O710" s="37">
        <v>6.3</v>
      </c>
      <c r="P710" s="37">
        <v>68.516999999999996</v>
      </c>
      <c r="Q710" s="37">
        <v>0</v>
      </c>
      <c r="R710" s="37">
        <v>8.3062000000000005</v>
      </c>
      <c r="S710" s="37">
        <v>178450000</v>
      </c>
      <c r="T710" s="37">
        <v>11</v>
      </c>
      <c r="U710" s="37">
        <v>0.112541</v>
      </c>
      <c r="V710" s="37">
        <v>0.24796499999999999</v>
      </c>
      <c r="W710" s="37" t="s">
        <v>4202</v>
      </c>
      <c r="X710" s="37" t="s">
        <v>3541</v>
      </c>
      <c r="Y710" s="37" t="s">
        <v>4203</v>
      </c>
    </row>
    <row r="711" spans="1:25" x14ac:dyDescent="0.3">
      <c r="A711" s="34">
        <v>30.106200000000001</v>
      </c>
      <c r="B711" s="34">
        <v>30.022099999999998</v>
      </c>
      <c r="C711" s="34">
        <v>29.679300000000001</v>
      </c>
      <c r="D711" s="34">
        <v>30.0747</v>
      </c>
      <c r="E711" s="37">
        <v>30.092199999999998</v>
      </c>
      <c r="F711" s="37">
        <v>30.3184</v>
      </c>
      <c r="G711" s="37">
        <v>30.059799999999999</v>
      </c>
      <c r="H711" s="37">
        <v>30.401900000000001</v>
      </c>
      <c r="I711" s="37"/>
      <c r="J711" s="37">
        <v>25</v>
      </c>
      <c r="K711" s="37">
        <v>25</v>
      </c>
      <c r="L711" s="37">
        <v>25</v>
      </c>
      <c r="M711" s="37">
        <v>65.900000000000006</v>
      </c>
      <c r="N711" s="37">
        <v>65.900000000000006</v>
      </c>
      <c r="O711" s="37">
        <v>65.900000000000006</v>
      </c>
      <c r="P711" s="37">
        <v>53.216000000000001</v>
      </c>
      <c r="Q711" s="37">
        <v>0</v>
      </c>
      <c r="R711" s="37">
        <v>323.31</v>
      </c>
      <c r="S711" s="37">
        <v>8864500000</v>
      </c>
      <c r="T711" s="37">
        <v>171</v>
      </c>
      <c r="U711" s="37">
        <v>0.104709</v>
      </c>
      <c r="V711" s="37">
        <v>0.24751500000000001</v>
      </c>
      <c r="W711" s="37" t="s">
        <v>1297</v>
      </c>
      <c r="X711" s="37" t="s">
        <v>1297</v>
      </c>
      <c r="Y711" s="37" t="s">
        <v>1298</v>
      </c>
    </row>
    <row r="712" spans="1:25" x14ac:dyDescent="0.3">
      <c r="A712" s="34">
        <v>30.576599999999999</v>
      </c>
      <c r="B712" s="34">
        <v>30.5853</v>
      </c>
      <c r="C712" s="34">
        <v>29.492599999999999</v>
      </c>
      <c r="D712" s="34">
        <v>30.060199999999998</v>
      </c>
      <c r="E712" s="37">
        <v>30.671299999999999</v>
      </c>
      <c r="F712" s="37">
        <v>30.301300000000001</v>
      </c>
      <c r="G712" s="37">
        <v>30.581499999999998</v>
      </c>
      <c r="H712" s="37">
        <v>30.148399999999999</v>
      </c>
      <c r="I712" s="37"/>
      <c r="J712" s="37">
        <v>5</v>
      </c>
      <c r="K712" s="37">
        <v>5</v>
      </c>
      <c r="L712" s="37">
        <v>5</v>
      </c>
      <c r="M712" s="37">
        <v>73.8</v>
      </c>
      <c r="N712" s="37">
        <v>73.8</v>
      </c>
      <c r="O712" s="37">
        <v>73.8</v>
      </c>
      <c r="P712" s="37">
        <v>14.305</v>
      </c>
      <c r="Q712" s="37">
        <v>0</v>
      </c>
      <c r="R712" s="37">
        <v>99.891000000000005</v>
      </c>
      <c r="S712" s="37">
        <v>10509000000</v>
      </c>
      <c r="T712" s="37">
        <v>59</v>
      </c>
      <c r="U712" s="37">
        <v>0.42193900000000001</v>
      </c>
      <c r="V712" s="37">
        <v>0.24692600000000001</v>
      </c>
      <c r="W712" s="37" t="s">
        <v>883</v>
      </c>
      <c r="X712" s="37" t="s">
        <v>883</v>
      </c>
      <c r="Y712" s="37" t="s">
        <v>884</v>
      </c>
    </row>
    <row r="713" spans="1:25" x14ac:dyDescent="0.3">
      <c r="A713" s="34">
        <v>31.862200000000001</v>
      </c>
      <c r="B713" s="34">
        <v>31.909800000000001</v>
      </c>
      <c r="C713" s="34">
        <v>31.218399999999999</v>
      </c>
      <c r="D713" s="34">
        <v>32.117199999999997</v>
      </c>
      <c r="E713" s="37">
        <v>32.107599999999998</v>
      </c>
      <c r="F713" s="37">
        <v>32.028700000000001</v>
      </c>
      <c r="G713" s="37">
        <v>31.3109</v>
      </c>
      <c r="H713" s="37">
        <v>32.645800000000001</v>
      </c>
      <c r="I713" s="37"/>
      <c r="J713" s="37">
        <v>43</v>
      </c>
      <c r="K713" s="37">
        <v>43</v>
      </c>
      <c r="L713" s="37">
        <v>31</v>
      </c>
      <c r="M713" s="37">
        <v>57.7</v>
      </c>
      <c r="N713" s="37">
        <v>57.7</v>
      </c>
      <c r="O713" s="37">
        <v>39.700000000000003</v>
      </c>
      <c r="P713" s="37">
        <v>83.478999999999999</v>
      </c>
      <c r="Q713" s="37">
        <v>0</v>
      </c>
      <c r="R713" s="37">
        <v>323.31</v>
      </c>
      <c r="S713" s="37">
        <v>31172000000</v>
      </c>
      <c r="T713" s="37">
        <v>304</v>
      </c>
      <c r="U713" s="37">
        <v>0.491066</v>
      </c>
      <c r="V713" s="37">
        <v>0.24637200000000001</v>
      </c>
      <c r="W713" s="37" t="s">
        <v>963</v>
      </c>
      <c r="X713" s="37" t="s">
        <v>963</v>
      </c>
      <c r="Y713" s="37" t="s">
        <v>964</v>
      </c>
    </row>
    <row r="714" spans="1:25" x14ac:dyDescent="0.3">
      <c r="A714" s="34">
        <v>24.444299999999998</v>
      </c>
      <c r="B714" s="34">
        <v>24.4937</v>
      </c>
      <c r="C714" s="34">
        <v>24.0289</v>
      </c>
      <c r="D714" s="34">
        <v>24.645499999999998</v>
      </c>
      <c r="E714" s="37">
        <v>24.284500000000001</v>
      </c>
      <c r="F714" s="37">
        <v>24.762699999999999</v>
      </c>
      <c r="G714" s="37" t="s">
        <v>41</v>
      </c>
      <c r="H714" s="37">
        <v>24.8995</v>
      </c>
      <c r="I714" s="37"/>
      <c r="J714" s="37">
        <v>3</v>
      </c>
      <c r="K714" s="37">
        <v>3</v>
      </c>
      <c r="L714" s="37">
        <v>3</v>
      </c>
      <c r="M714" s="37">
        <v>3.5</v>
      </c>
      <c r="N714" s="37">
        <v>3.5</v>
      </c>
      <c r="O714" s="37">
        <v>3.5</v>
      </c>
      <c r="P714" s="37">
        <v>125.86</v>
      </c>
      <c r="Q714" s="37">
        <v>0</v>
      </c>
      <c r="R714" s="37">
        <v>8.1218000000000004</v>
      </c>
      <c r="S714" s="37">
        <v>177430000</v>
      </c>
      <c r="T714" s="37">
        <v>18</v>
      </c>
      <c r="U714" s="37">
        <v>0.315915</v>
      </c>
      <c r="V714" s="37">
        <v>0.24579300000000001</v>
      </c>
      <c r="W714" s="37" t="s">
        <v>3525</v>
      </c>
      <c r="X714" s="37" t="s">
        <v>3525</v>
      </c>
      <c r="Y714" s="37" t="s">
        <v>4204</v>
      </c>
    </row>
    <row r="715" spans="1:25" x14ac:dyDescent="0.3">
      <c r="A715" s="34">
        <v>27.764500000000002</v>
      </c>
      <c r="B715" s="34">
        <v>27.746400000000001</v>
      </c>
      <c r="C715" s="34">
        <v>26.8309</v>
      </c>
      <c r="D715" s="34">
        <v>27.861999999999998</v>
      </c>
      <c r="E715" s="37">
        <v>27.9696</v>
      </c>
      <c r="F715" s="37">
        <v>27.829799999999999</v>
      </c>
      <c r="G715" s="37">
        <v>27.6921</v>
      </c>
      <c r="H715" s="37">
        <v>27.6952</v>
      </c>
      <c r="I715" s="37"/>
      <c r="J715" s="37">
        <v>7</v>
      </c>
      <c r="K715" s="37">
        <v>7</v>
      </c>
      <c r="L715" s="37">
        <v>7</v>
      </c>
      <c r="M715" s="37">
        <v>65.900000000000006</v>
      </c>
      <c r="N715" s="37">
        <v>65.900000000000006</v>
      </c>
      <c r="O715" s="37">
        <v>65.900000000000006</v>
      </c>
      <c r="P715" s="37">
        <v>20.617999999999999</v>
      </c>
      <c r="Q715" s="37">
        <v>0</v>
      </c>
      <c r="R715" s="37">
        <v>63.258000000000003</v>
      </c>
      <c r="S715" s="37">
        <v>1678100000</v>
      </c>
      <c r="T715" s="37">
        <v>37</v>
      </c>
      <c r="U715" s="37">
        <v>0.36394700000000002</v>
      </c>
      <c r="V715" s="37">
        <v>0.24574599999999999</v>
      </c>
      <c r="W715" s="37" t="s">
        <v>3284</v>
      </c>
      <c r="X715" s="37" t="s">
        <v>3284</v>
      </c>
      <c r="Y715" s="37" t="s">
        <v>4205</v>
      </c>
    </row>
    <row r="716" spans="1:25" x14ac:dyDescent="0.3">
      <c r="A716" s="34">
        <v>27.7822</v>
      </c>
      <c r="B716" s="34">
        <v>27.258600000000001</v>
      </c>
      <c r="C716" s="34">
        <v>26.875299999999999</v>
      </c>
      <c r="D716" s="34">
        <v>27.306999999999999</v>
      </c>
      <c r="E716" s="37">
        <v>27.0562</v>
      </c>
      <c r="F716" s="37">
        <v>28.184999999999999</v>
      </c>
      <c r="G716" s="37" t="s">
        <v>41</v>
      </c>
      <c r="H716" s="37">
        <v>27.408200000000001</v>
      </c>
      <c r="I716" s="37"/>
      <c r="J716" s="37">
        <v>12</v>
      </c>
      <c r="K716" s="37">
        <v>12</v>
      </c>
      <c r="L716" s="37">
        <v>12</v>
      </c>
      <c r="M716" s="37">
        <v>28.5</v>
      </c>
      <c r="N716" s="37">
        <v>28.5</v>
      </c>
      <c r="O716" s="37">
        <v>28.5</v>
      </c>
      <c r="P716" s="37">
        <v>84.731999999999999</v>
      </c>
      <c r="Q716" s="37">
        <v>0</v>
      </c>
      <c r="R716" s="37">
        <v>74.150000000000006</v>
      </c>
      <c r="S716" s="37">
        <v>1316400000</v>
      </c>
      <c r="T716" s="37">
        <v>36</v>
      </c>
      <c r="U716" s="37">
        <v>0.522698</v>
      </c>
      <c r="V716" s="37">
        <v>0.24401800000000001</v>
      </c>
      <c r="W716" s="37" t="s">
        <v>3487</v>
      </c>
      <c r="X716" s="37" t="s">
        <v>3487</v>
      </c>
      <c r="Y716" s="37" t="s">
        <v>4206</v>
      </c>
    </row>
    <row r="717" spans="1:25" x14ac:dyDescent="0.3">
      <c r="A717" s="34">
        <v>28.101199999999999</v>
      </c>
      <c r="B717" s="34">
        <v>27.669699999999999</v>
      </c>
      <c r="C717" s="34">
        <v>27.6524</v>
      </c>
      <c r="D717" s="34">
        <v>27.757999999999999</v>
      </c>
      <c r="E717" s="37">
        <v>27.704899999999999</v>
      </c>
      <c r="F717" s="37">
        <v>29.456700000000001</v>
      </c>
      <c r="G717" s="37">
        <v>26.2986</v>
      </c>
      <c r="H717" s="37">
        <v>28.693999999999999</v>
      </c>
      <c r="I717" s="37"/>
      <c r="J717" s="37">
        <v>33</v>
      </c>
      <c r="K717" s="37">
        <v>33</v>
      </c>
      <c r="L717" s="37">
        <v>33</v>
      </c>
      <c r="M717" s="37">
        <v>43.4</v>
      </c>
      <c r="N717" s="37">
        <v>43.4</v>
      </c>
      <c r="O717" s="37">
        <v>43.4</v>
      </c>
      <c r="P717" s="37">
        <v>124.7</v>
      </c>
      <c r="Q717" s="37">
        <v>0</v>
      </c>
      <c r="R717" s="37">
        <v>285.91000000000003</v>
      </c>
      <c r="S717" s="37">
        <v>2529900000</v>
      </c>
      <c r="T717" s="37">
        <v>88</v>
      </c>
      <c r="U717" s="37">
        <v>0.73642799999999997</v>
      </c>
      <c r="V717" s="37">
        <v>0.243256</v>
      </c>
      <c r="W717" s="37" t="s">
        <v>1108</v>
      </c>
      <c r="X717" s="37" t="s">
        <v>1108</v>
      </c>
      <c r="Y717" s="37" t="s">
        <v>1109</v>
      </c>
    </row>
    <row r="718" spans="1:25" x14ac:dyDescent="0.3">
      <c r="A718" s="34">
        <v>30.665600000000001</v>
      </c>
      <c r="B718" s="34">
        <v>30.628799999999998</v>
      </c>
      <c r="C718" s="34">
        <v>30.435700000000001</v>
      </c>
      <c r="D718" s="34">
        <v>30.0686</v>
      </c>
      <c r="E718" s="37">
        <v>31.096399999999999</v>
      </c>
      <c r="F718" s="37">
        <v>30.733000000000001</v>
      </c>
      <c r="G718" s="37">
        <v>30.193899999999999</v>
      </c>
      <c r="H718" s="37">
        <v>30.7471</v>
      </c>
      <c r="I718" s="37"/>
      <c r="J718" s="37">
        <v>19</v>
      </c>
      <c r="K718" s="37">
        <v>19</v>
      </c>
      <c r="L718" s="37">
        <v>19</v>
      </c>
      <c r="M718" s="37">
        <v>64.900000000000006</v>
      </c>
      <c r="N718" s="37">
        <v>64.900000000000006</v>
      </c>
      <c r="O718" s="37">
        <v>64.900000000000006</v>
      </c>
      <c r="P718" s="37">
        <v>48.039000000000001</v>
      </c>
      <c r="Q718" s="37">
        <v>0</v>
      </c>
      <c r="R718" s="37">
        <v>323.31</v>
      </c>
      <c r="S718" s="37">
        <v>12773000000</v>
      </c>
      <c r="T718" s="37">
        <v>142</v>
      </c>
      <c r="U718" s="37">
        <v>0.33352199999999999</v>
      </c>
      <c r="V718" s="37">
        <v>0.24293200000000001</v>
      </c>
      <c r="W718" s="37" t="s">
        <v>3136</v>
      </c>
      <c r="X718" s="37" t="s">
        <v>3136</v>
      </c>
      <c r="Y718" s="37" t="s">
        <v>4207</v>
      </c>
    </row>
    <row r="719" spans="1:25" x14ac:dyDescent="0.3">
      <c r="A719" s="34">
        <v>28.035900000000002</v>
      </c>
      <c r="B719" s="34">
        <v>28.015799999999999</v>
      </c>
      <c r="C719" s="34">
        <v>27.061499999999999</v>
      </c>
      <c r="D719" s="34">
        <v>27.8246</v>
      </c>
      <c r="E719" s="37">
        <v>27.981999999999999</v>
      </c>
      <c r="F719" s="37">
        <v>27.831</v>
      </c>
      <c r="G719" s="37">
        <v>27.936</v>
      </c>
      <c r="H719" s="37">
        <v>28.154699999999998</v>
      </c>
      <c r="I719" s="37"/>
      <c r="J719" s="37">
        <v>19</v>
      </c>
      <c r="K719" s="37">
        <v>19</v>
      </c>
      <c r="L719" s="37">
        <v>19</v>
      </c>
      <c r="M719" s="37">
        <v>41.3</v>
      </c>
      <c r="N719" s="37">
        <v>41.3</v>
      </c>
      <c r="O719" s="37">
        <v>41.3</v>
      </c>
      <c r="P719" s="37">
        <v>69.308999999999997</v>
      </c>
      <c r="Q719" s="37">
        <v>0</v>
      </c>
      <c r="R719" s="37">
        <v>118.96</v>
      </c>
      <c r="S719" s="37">
        <v>1892700000</v>
      </c>
      <c r="T719" s="37">
        <v>70</v>
      </c>
      <c r="U719" s="37">
        <v>0.351379</v>
      </c>
      <c r="V719" s="37">
        <v>0.241478</v>
      </c>
      <c r="W719" s="37" t="s">
        <v>2910</v>
      </c>
      <c r="X719" s="37" t="s">
        <v>2910</v>
      </c>
      <c r="Y719" s="37" t="s">
        <v>4208</v>
      </c>
    </row>
    <row r="720" spans="1:25" x14ac:dyDescent="0.3">
      <c r="A720" s="34">
        <v>30.6526</v>
      </c>
      <c r="B720" s="34">
        <v>30.2376</v>
      </c>
      <c r="C720" s="34">
        <v>30.758600000000001</v>
      </c>
      <c r="D720" s="34">
        <v>30.615500000000001</v>
      </c>
      <c r="E720" s="37">
        <v>30.594000000000001</v>
      </c>
      <c r="F720" s="37">
        <v>31.709800000000001</v>
      </c>
      <c r="G720" s="37">
        <v>29.7864</v>
      </c>
      <c r="H720" s="37">
        <v>31.135400000000001</v>
      </c>
      <c r="I720" s="37"/>
      <c r="J720" s="37">
        <v>32</v>
      </c>
      <c r="K720" s="37">
        <v>32</v>
      </c>
      <c r="L720" s="37">
        <v>23</v>
      </c>
      <c r="M720" s="37">
        <v>52.4</v>
      </c>
      <c r="N720" s="37">
        <v>52.4</v>
      </c>
      <c r="O720" s="37">
        <v>41.3</v>
      </c>
      <c r="P720" s="37">
        <v>75.983999999999995</v>
      </c>
      <c r="Q720" s="37">
        <v>0</v>
      </c>
      <c r="R720" s="37">
        <v>322.83</v>
      </c>
      <c r="S720" s="37">
        <v>14790000000</v>
      </c>
      <c r="T720" s="37">
        <v>210</v>
      </c>
      <c r="U720" s="37">
        <v>0.59206199999999998</v>
      </c>
      <c r="V720" s="37">
        <v>0.24030000000000001</v>
      </c>
      <c r="W720" s="37" t="s">
        <v>329</v>
      </c>
      <c r="X720" s="37" t="s">
        <v>329</v>
      </c>
      <c r="Y720" s="37" t="s">
        <v>330</v>
      </c>
    </row>
    <row r="721" spans="1:25" x14ac:dyDescent="0.3">
      <c r="A721" s="34">
        <v>30.866099999999999</v>
      </c>
      <c r="B721" s="34">
        <v>30.911899999999999</v>
      </c>
      <c r="C721" s="34">
        <v>30.154800000000002</v>
      </c>
      <c r="D721" s="34">
        <v>30.957100000000001</v>
      </c>
      <c r="E721" s="37">
        <v>31.135000000000002</v>
      </c>
      <c r="F721" s="37">
        <v>31.482500000000002</v>
      </c>
      <c r="G721" s="37">
        <v>29.629799999999999</v>
      </c>
      <c r="H721" s="37">
        <v>31.600200000000001</v>
      </c>
      <c r="I721" s="37"/>
      <c r="J721" s="37">
        <v>20</v>
      </c>
      <c r="K721" s="37">
        <v>20</v>
      </c>
      <c r="L721" s="37">
        <v>20</v>
      </c>
      <c r="M721" s="37">
        <v>72.400000000000006</v>
      </c>
      <c r="N721" s="37">
        <v>72.400000000000006</v>
      </c>
      <c r="O721" s="37">
        <v>72.400000000000006</v>
      </c>
      <c r="P721" s="37">
        <v>49.54</v>
      </c>
      <c r="Q721" s="37">
        <v>0</v>
      </c>
      <c r="R721" s="37">
        <v>271.26</v>
      </c>
      <c r="S721" s="37">
        <v>17213000000</v>
      </c>
      <c r="T721" s="37">
        <v>162</v>
      </c>
      <c r="U721" s="37">
        <v>0.64446199999999998</v>
      </c>
      <c r="V721" s="37">
        <v>0.23941599999999999</v>
      </c>
      <c r="W721" s="37" t="s">
        <v>830</v>
      </c>
      <c r="X721" s="37" t="s">
        <v>830</v>
      </c>
      <c r="Y721" s="37" t="s">
        <v>831</v>
      </c>
    </row>
    <row r="722" spans="1:25" x14ac:dyDescent="0.3">
      <c r="A722" s="34">
        <v>27.304500000000001</v>
      </c>
      <c r="B722" s="34">
        <v>27.111999999999998</v>
      </c>
      <c r="C722" s="34" t="s">
        <v>41</v>
      </c>
      <c r="D722" s="34">
        <v>26.957899999999999</v>
      </c>
      <c r="E722" s="37">
        <v>27.563500000000001</v>
      </c>
      <c r="F722" s="37">
        <v>27.044799999999999</v>
      </c>
      <c r="G722" s="37">
        <v>27.794899999999998</v>
      </c>
      <c r="H722" s="37">
        <v>27.050799999999999</v>
      </c>
      <c r="I722" s="37"/>
      <c r="J722" s="37">
        <v>2</v>
      </c>
      <c r="K722" s="37">
        <v>2</v>
      </c>
      <c r="L722" s="37">
        <v>2</v>
      </c>
      <c r="M722" s="37">
        <v>19.100000000000001</v>
      </c>
      <c r="N722" s="37">
        <v>19.100000000000001</v>
      </c>
      <c r="O722" s="37">
        <v>19.100000000000001</v>
      </c>
      <c r="P722" s="37">
        <v>27.928000000000001</v>
      </c>
      <c r="Q722" s="37">
        <v>0</v>
      </c>
      <c r="R722" s="37">
        <v>29.027999999999999</v>
      </c>
      <c r="S722" s="37">
        <v>1196000000</v>
      </c>
      <c r="T722" s="37">
        <v>15</v>
      </c>
      <c r="U722" s="37">
        <v>0.36203299999999999</v>
      </c>
      <c r="V722" s="37">
        <v>0.238704</v>
      </c>
      <c r="W722" s="37" t="s">
        <v>2793</v>
      </c>
      <c r="X722" s="37" t="s">
        <v>2793</v>
      </c>
      <c r="Y722" s="37" t="s">
        <v>91</v>
      </c>
    </row>
    <row r="723" spans="1:25" x14ac:dyDescent="0.3">
      <c r="A723" s="34">
        <v>29.166</v>
      </c>
      <c r="B723" s="34">
        <v>29.2089</v>
      </c>
      <c r="C723" s="34">
        <v>28.2957</v>
      </c>
      <c r="D723" s="34">
        <v>28.916499999999999</v>
      </c>
      <c r="E723" s="37">
        <v>29.2592</v>
      </c>
      <c r="F723" s="37">
        <v>28.969799999999999</v>
      </c>
      <c r="G723" s="37">
        <v>29.142099999999999</v>
      </c>
      <c r="H723" s="37">
        <v>29.168500000000002</v>
      </c>
      <c r="I723" s="37"/>
      <c r="J723" s="37">
        <v>15</v>
      </c>
      <c r="K723" s="37">
        <v>15</v>
      </c>
      <c r="L723" s="37">
        <v>15</v>
      </c>
      <c r="M723" s="37">
        <v>64.099999999999994</v>
      </c>
      <c r="N723" s="37">
        <v>64.099999999999994</v>
      </c>
      <c r="O723" s="37">
        <v>64.099999999999994</v>
      </c>
      <c r="P723" s="37">
        <v>34.295000000000002</v>
      </c>
      <c r="Q723" s="37">
        <v>0</v>
      </c>
      <c r="R723" s="37">
        <v>127.88</v>
      </c>
      <c r="S723" s="37">
        <v>4227100000</v>
      </c>
      <c r="T723" s="37">
        <v>99</v>
      </c>
      <c r="U723" s="37">
        <v>0.31859700000000002</v>
      </c>
      <c r="V723" s="37">
        <v>0.23813999999999999</v>
      </c>
      <c r="W723" s="37" t="s">
        <v>249</v>
      </c>
      <c r="X723" s="37" t="s">
        <v>249</v>
      </c>
      <c r="Y723" s="37" t="s">
        <v>250</v>
      </c>
    </row>
    <row r="724" spans="1:25" x14ac:dyDescent="0.3">
      <c r="A724" s="34" t="s">
        <v>41</v>
      </c>
      <c r="B724" s="34">
        <v>25.494700000000002</v>
      </c>
      <c r="C724" s="34">
        <v>26.210599999999999</v>
      </c>
      <c r="D724" s="34">
        <v>25.393000000000001</v>
      </c>
      <c r="E724" s="37">
        <v>25.911899999999999</v>
      </c>
      <c r="F724" s="37">
        <v>25.909800000000001</v>
      </c>
      <c r="G724" s="37">
        <v>26.492599999999999</v>
      </c>
      <c r="H724" s="37">
        <v>25.434100000000001</v>
      </c>
      <c r="I724" s="37"/>
      <c r="J724" s="37">
        <v>2</v>
      </c>
      <c r="K724" s="37">
        <v>2</v>
      </c>
      <c r="L724" s="37">
        <v>2</v>
      </c>
      <c r="M724" s="37">
        <v>15.4</v>
      </c>
      <c r="N724" s="37">
        <v>15.4</v>
      </c>
      <c r="O724" s="37">
        <v>15.4</v>
      </c>
      <c r="P724" s="37">
        <v>13.666</v>
      </c>
      <c r="Q724" s="37">
        <v>0</v>
      </c>
      <c r="R724" s="37">
        <v>8.1706000000000003</v>
      </c>
      <c r="S724" s="37">
        <v>417410000</v>
      </c>
      <c r="T724" s="37">
        <v>14</v>
      </c>
      <c r="U724" s="37">
        <v>0.50936800000000004</v>
      </c>
      <c r="V724" s="37">
        <v>0.23765800000000001</v>
      </c>
      <c r="W724" s="37" t="s">
        <v>3609</v>
      </c>
      <c r="X724" s="37" t="s">
        <v>3609</v>
      </c>
      <c r="Y724" s="37" t="s">
        <v>4209</v>
      </c>
    </row>
    <row r="725" spans="1:25" x14ac:dyDescent="0.3">
      <c r="A725" s="34">
        <v>29.995999999999999</v>
      </c>
      <c r="B725" s="34">
        <v>30.1708</v>
      </c>
      <c r="C725" s="34">
        <v>29.6312</v>
      </c>
      <c r="D725" s="34">
        <v>29.851099999999999</v>
      </c>
      <c r="E725" s="37">
        <v>30.1342</v>
      </c>
      <c r="F725" s="37">
        <v>30.088000000000001</v>
      </c>
      <c r="G725" s="37">
        <v>30.2439</v>
      </c>
      <c r="H725" s="37">
        <v>30.131699999999999</v>
      </c>
      <c r="I725" s="37"/>
      <c r="J725" s="37">
        <v>29</v>
      </c>
      <c r="K725" s="37">
        <v>29</v>
      </c>
      <c r="L725" s="37">
        <v>29</v>
      </c>
      <c r="M725" s="37">
        <v>50</v>
      </c>
      <c r="N725" s="37">
        <v>50</v>
      </c>
      <c r="O725" s="37">
        <v>50</v>
      </c>
      <c r="P725" s="37">
        <v>103.84</v>
      </c>
      <c r="Q725" s="37">
        <v>0</v>
      </c>
      <c r="R725" s="37">
        <v>220.23</v>
      </c>
      <c r="S725" s="37">
        <v>8432700000</v>
      </c>
      <c r="T725" s="37">
        <v>136</v>
      </c>
      <c r="U725" s="37">
        <v>9.3239500000000003E-2</v>
      </c>
      <c r="V725" s="37">
        <v>0.23716899999999999</v>
      </c>
      <c r="W725" s="37" t="s">
        <v>197</v>
      </c>
      <c r="X725" s="37" t="s">
        <v>197</v>
      </c>
      <c r="Y725" s="37" t="s">
        <v>198</v>
      </c>
    </row>
    <row r="726" spans="1:25" x14ac:dyDescent="0.3">
      <c r="A726" s="34">
        <v>27.5928</v>
      </c>
      <c r="B726" s="34">
        <v>27.5914</v>
      </c>
      <c r="C726" s="34">
        <v>26.400700000000001</v>
      </c>
      <c r="D726" s="34">
        <v>27.3459</v>
      </c>
      <c r="E726" s="37">
        <v>27.715199999999999</v>
      </c>
      <c r="F726" s="37">
        <v>27.247399999999999</v>
      </c>
      <c r="G726" s="37">
        <v>27.485600000000002</v>
      </c>
      <c r="H726" s="37">
        <v>27.428899999999999</v>
      </c>
      <c r="I726" s="37"/>
      <c r="J726" s="37">
        <v>6</v>
      </c>
      <c r="K726" s="37">
        <v>6</v>
      </c>
      <c r="L726" s="37">
        <v>6</v>
      </c>
      <c r="M726" s="37">
        <v>38.799999999999997</v>
      </c>
      <c r="N726" s="37">
        <v>38.799999999999997</v>
      </c>
      <c r="O726" s="37">
        <v>38.799999999999997</v>
      </c>
      <c r="P726" s="37">
        <v>23.981000000000002</v>
      </c>
      <c r="Q726" s="37">
        <v>0</v>
      </c>
      <c r="R726" s="37">
        <v>58.819000000000003</v>
      </c>
      <c r="S726" s="37">
        <v>1342500000</v>
      </c>
      <c r="T726" s="37">
        <v>39</v>
      </c>
      <c r="U726" s="37">
        <v>0.45940700000000001</v>
      </c>
      <c r="V726" s="37">
        <v>0.23655699999999999</v>
      </c>
      <c r="W726" s="37" t="s">
        <v>1309</v>
      </c>
      <c r="X726" s="37" t="s">
        <v>1309</v>
      </c>
      <c r="Y726" s="37" t="s">
        <v>1310</v>
      </c>
    </row>
    <row r="727" spans="1:25" x14ac:dyDescent="0.3">
      <c r="A727" s="34">
        <v>30.631799999999998</v>
      </c>
      <c r="B727" s="34">
        <v>30.745899999999999</v>
      </c>
      <c r="C727" s="34">
        <v>30.186</v>
      </c>
      <c r="D727" s="34">
        <v>30.654199999999999</v>
      </c>
      <c r="E727" s="37">
        <v>30.759</v>
      </c>
      <c r="F727" s="37">
        <v>30.756799999999998</v>
      </c>
      <c r="G727" s="37">
        <v>31.146999999999998</v>
      </c>
      <c r="H727" s="37">
        <v>30.493600000000001</v>
      </c>
      <c r="I727" s="37"/>
      <c r="J727" s="37">
        <v>44</v>
      </c>
      <c r="K727" s="37">
        <v>44</v>
      </c>
      <c r="L727" s="37">
        <v>44</v>
      </c>
      <c r="M727" s="37">
        <v>22.4</v>
      </c>
      <c r="N727" s="37">
        <v>22.4</v>
      </c>
      <c r="O727" s="37">
        <v>22.4</v>
      </c>
      <c r="P727" s="37">
        <v>325.52</v>
      </c>
      <c r="Q727" s="37">
        <v>0</v>
      </c>
      <c r="R727" s="37">
        <v>323.31</v>
      </c>
      <c r="S727" s="37">
        <v>13201000000</v>
      </c>
      <c r="T727" s="37">
        <v>270</v>
      </c>
      <c r="U727" s="37">
        <v>0.24914900000000001</v>
      </c>
      <c r="V727" s="37">
        <v>0.2346</v>
      </c>
      <c r="W727" s="37" t="s">
        <v>78</v>
      </c>
      <c r="X727" s="37" t="s">
        <v>78</v>
      </c>
      <c r="Y727" s="37" t="s">
        <v>79</v>
      </c>
    </row>
    <row r="728" spans="1:25" x14ac:dyDescent="0.3">
      <c r="A728" s="34">
        <v>31.368300000000001</v>
      </c>
      <c r="B728" s="34">
        <v>32.162399999999998</v>
      </c>
      <c r="C728" s="34">
        <v>32.544199999999996</v>
      </c>
      <c r="D728" s="34">
        <v>32.117199999999997</v>
      </c>
      <c r="E728" s="37">
        <v>32.324800000000003</v>
      </c>
      <c r="F728" s="37">
        <v>31.664200000000001</v>
      </c>
      <c r="G728" s="37">
        <v>33.067300000000003</v>
      </c>
      <c r="H728" s="37">
        <v>32.071899999999999</v>
      </c>
      <c r="I728" s="37"/>
      <c r="J728" s="37">
        <v>21</v>
      </c>
      <c r="K728" s="37">
        <v>21</v>
      </c>
      <c r="L728" s="37">
        <v>21</v>
      </c>
      <c r="M728" s="37">
        <v>73.400000000000006</v>
      </c>
      <c r="N728" s="37">
        <v>73.400000000000006</v>
      </c>
      <c r="O728" s="37">
        <v>73.400000000000006</v>
      </c>
      <c r="P728" s="37">
        <v>31.4</v>
      </c>
      <c r="Q728" s="37">
        <v>0</v>
      </c>
      <c r="R728" s="37">
        <v>323.31</v>
      </c>
      <c r="S728" s="37">
        <v>37532000000</v>
      </c>
      <c r="T728" s="37">
        <v>210</v>
      </c>
      <c r="U728" s="37">
        <v>0.56464700000000001</v>
      </c>
      <c r="V728" s="37">
        <v>0.23404</v>
      </c>
      <c r="W728" s="37" t="s">
        <v>1061</v>
      </c>
      <c r="X728" s="37" t="s">
        <v>1061</v>
      </c>
      <c r="Y728" s="37" t="s">
        <v>1062</v>
      </c>
    </row>
    <row r="729" spans="1:25" x14ac:dyDescent="0.3">
      <c r="A729" s="34">
        <v>26.635200000000001</v>
      </c>
      <c r="B729" s="34">
        <v>27.260200000000001</v>
      </c>
      <c r="C729" s="34">
        <v>26.6951</v>
      </c>
      <c r="D729" s="34">
        <v>26.813600000000001</v>
      </c>
      <c r="E729" s="37">
        <v>26.8933</v>
      </c>
      <c r="F729" s="37">
        <v>26.934200000000001</v>
      </c>
      <c r="G729" s="37">
        <v>27.403500000000001</v>
      </c>
      <c r="H729" s="37">
        <v>27.1068</v>
      </c>
      <c r="I729" s="37"/>
      <c r="J729" s="37">
        <v>9</v>
      </c>
      <c r="K729" s="37">
        <v>9</v>
      </c>
      <c r="L729" s="37">
        <v>9</v>
      </c>
      <c r="M729" s="37">
        <v>38.200000000000003</v>
      </c>
      <c r="N729" s="37">
        <v>38.200000000000003</v>
      </c>
      <c r="O729" s="37">
        <v>38.200000000000003</v>
      </c>
      <c r="P729" s="37">
        <v>36.472999999999999</v>
      </c>
      <c r="Q729" s="37">
        <v>0</v>
      </c>
      <c r="R729" s="37">
        <v>33.43</v>
      </c>
      <c r="S729" s="37">
        <v>998080000</v>
      </c>
      <c r="T729" s="37">
        <v>23</v>
      </c>
      <c r="U729" s="37">
        <v>0.248949</v>
      </c>
      <c r="V729" s="37">
        <v>0.233399</v>
      </c>
      <c r="W729" s="37" t="s">
        <v>696</v>
      </c>
      <c r="X729" s="37" t="s">
        <v>696</v>
      </c>
      <c r="Y729" s="37" t="s">
        <v>697</v>
      </c>
    </row>
    <row r="730" spans="1:25" x14ac:dyDescent="0.3">
      <c r="A730" s="34">
        <v>27.725899999999999</v>
      </c>
      <c r="B730" s="34">
        <v>28.151800000000001</v>
      </c>
      <c r="C730" s="34">
        <v>27.328399999999998</v>
      </c>
      <c r="D730" s="34">
        <v>27.949000000000002</v>
      </c>
      <c r="E730" s="37">
        <v>28.0763</v>
      </c>
      <c r="F730" s="37">
        <v>28.427600000000002</v>
      </c>
      <c r="G730" s="37">
        <v>27.743200000000002</v>
      </c>
      <c r="H730" s="37">
        <v>27.8368</v>
      </c>
      <c r="I730" s="37"/>
      <c r="J730" s="37">
        <v>8</v>
      </c>
      <c r="K730" s="37">
        <v>8</v>
      </c>
      <c r="L730" s="37">
        <v>8</v>
      </c>
      <c r="M730" s="37">
        <v>48.9</v>
      </c>
      <c r="N730" s="37">
        <v>48.9</v>
      </c>
      <c r="O730" s="37">
        <v>48.9</v>
      </c>
      <c r="P730" s="37">
        <v>32.527999999999999</v>
      </c>
      <c r="Q730" s="37">
        <v>0</v>
      </c>
      <c r="R730" s="37">
        <v>112.09</v>
      </c>
      <c r="S730" s="37">
        <v>2007200000</v>
      </c>
      <c r="T730" s="37">
        <v>50</v>
      </c>
      <c r="U730" s="37">
        <v>0.35786600000000002</v>
      </c>
      <c r="V730" s="37">
        <v>0.232209</v>
      </c>
      <c r="W730" s="37" t="s">
        <v>3608</v>
      </c>
      <c r="X730" s="37" t="s">
        <v>3608</v>
      </c>
      <c r="Y730" s="37" t="s">
        <v>4210</v>
      </c>
    </row>
    <row r="731" spans="1:25" x14ac:dyDescent="0.3">
      <c r="A731" s="34">
        <v>23.9818</v>
      </c>
      <c r="B731" s="34">
        <v>23.590800000000002</v>
      </c>
      <c r="C731" s="34">
        <v>23.6526</v>
      </c>
      <c r="D731" s="34" t="s">
        <v>41</v>
      </c>
      <c r="E731" s="37">
        <v>23.465</v>
      </c>
      <c r="F731" s="37">
        <v>24.1294</v>
      </c>
      <c r="G731" s="37" t="s">
        <v>41</v>
      </c>
      <c r="H731" s="37">
        <v>24.327200000000001</v>
      </c>
      <c r="I731" s="37"/>
      <c r="J731" s="37">
        <v>2</v>
      </c>
      <c r="K731" s="37">
        <v>2</v>
      </c>
      <c r="L731" s="37">
        <v>2</v>
      </c>
      <c r="M731" s="37">
        <v>4.9000000000000004</v>
      </c>
      <c r="N731" s="37">
        <v>4.9000000000000004</v>
      </c>
      <c r="O731" s="37">
        <v>4.9000000000000004</v>
      </c>
      <c r="P731" s="37">
        <v>54.384</v>
      </c>
      <c r="Q731" s="37">
        <v>0</v>
      </c>
      <c r="R731" s="37">
        <v>4.0541999999999998</v>
      </c>
      <c r="S731" s="37">
        <v>99311000</v>
      </c>
      <c r="T731" s="37">
        <v>7</v>
      </c>
      <c r="U731" s="37">
        <v>0.464868</v>
      </c>
      <c r="V731" s="37">
        <v>0.23213</v>
      </c>
      <c r="W731" s="37" t="s">
        <v>2987</v>
      </c>
      <c r="X731" s="37" t="s">
        <v>2987</v>
      </c>
      <c r="Y731" s="37" t="s">
        <v>4211</v>
      </c>
    </row>
    <row r="732" spans="1:25" x14ac:dyDescent="0.3">
      <c r="A732" s="34">
        <v>27.5686</v>
      </c>
      <c r="B732" s="34">
        <v>27.049800000000001</v>
      </c>
      <c r="C732" s="34">
        <v>26.779699999999998</v>
      </c>
      <c r="D732" s="34">
        <v>26.725899999999999</v>
      </c>
      <c r="E732" s="37">
        <v>27.462700000000002</v>
      </c>
      <c r="F732" s="37">
        <v>27.907599999999999</v>
      </c>
      <c r="G732" s="37">
        <v>26.060600000000001</v>
      </c>
      <c r="H732" s="37">
        <v>27.617000000000001</v>
      </c>
      <c r="I732" s="37"/>
      <c r="J732" s="37">
        <v>6</v>
      </c>
      <c r="K732" s="37">
        <v>6</v>
      </c>
      <c r="L732" s="37">
        <v>6</v>
      </c>
      <c r="M732" s="37">
        <v>35.299999999999997</v>
      </c>
      <c r="N732" s="37">
        <v>35.299999999999997</v>
      </c>
      <c r="O732" s="37">
        <v>35.299999999999997</v>
      </c>
      <c r="P732" s="37">
        <v>24.196000000000002</v>
      </c>
      <c r="Q732" s="37">
        <v>0</v>
      </c>
      <c r="R732" s="37">
        <v>58.103999999999999</v>
      </c>
      <c r="S732" s="37">
        <v>1268000000</v>
      </c>
      <c r="T732" s="37">
        <v>27</v>
      </c>
      <c r="U732" s="37">
        <v>0.62893600000000005</v>
      </c>
      <c r="V732" s="37">
        <v>0.231017</v>
      </c>
      <c r="W732" s="37" t="s">
        <v>850</v>
      </c>
      <c r="X732" s="37" t="s">
        <v>850</v>
      </c>
      <c r="Y732" s="37" t="s">
        <v>851</v>
      </c>
    </row>
    <row r="733" spans="1:25" x14ac:dyDescent="0.3">
      <c r="A733" s="34">
        <v>26.2377</v>
      </c>
      <c r="B733" s="34">
        <v>26.164400000000001</v>
      </c>
      <c r="C733" s="34">
        <v>27.1648</v>
      </c>
      <c r="D733" s="34">
        <v>25.381599999999999</v>
      </c>
      <c r="E733" s="37">
        <v>26.345099999999999</v>
      </c>
      <c r="F733" s="37">
        <v>27.1736</v>
      </c>
      <c r="G733" s="37">
        <v>25.907900000000001</v>
      </c>
      <c r="H733" s="37">
        <v>26.4437</v>
      </c>
      <c r="I733" s="37"/>
      <c r="J733" s="37">
        <v>12</v>
      </c>
      <c r="K733" s="37">
        <v>12</v>
      </c>
      <c r="L733" s="37">
        <v>12</v>
      </c>
      <c r="M733" s="37">
        <v>15.4</v>
      </c>
      <c r="N733" s="37">
        <v>15.4</v>
      </c>
      <c r="O733" s="37">
        <v>15.4</v>
      </c>
      <c r="P733" s="37">
        <v>184.51</v>
      </c>
      <c r="Q733" s="37">
        <v>0</v>
      </c>
      <c r="R733" s="37">
        <v>167.99</v>
      </c>
      <c r="S733" s="37">
        <v>745490000</v>
      </c>
      <c r="T733" s="37">
        <v>35</v>
      </c>
      <c r="U733" s="37">
        <v>0.62650600000000001</v>
      </c>
      <c r="V733" s="37">
        <v>0.23046800000000001</v>
      </c>
      <c r="W733" s="37" t="s">
        <v>3555</v>
      </c>
      <c r="X733" s="37" t="s">
        <v>3555</v>
      </c>
      <c r="Y733" s="37" t="s">
        <v>4212</v>
      </c>
    </row>
    <row r="734" spans="1:25" x14ac:dyDescent="0.3">
      <c r="A734" s="34">
        <v>28.346399999999999</v>
      </c>
      <c r="B734" s="34">
        <v>28.392299999999999</v>
      </c>
      <c r="C734" s="34">
        <v>27.490400000000001</v>
      </c>
      <c r="D734" s="34">
        <v>28.306899999999999</v>
      </c>
      <c r="E734" s="37">
        <v>28.648800000000001</v>
      </c>
      <c r="F734" s="37">
        <v>28.494700000000002</v>
      </c>
      <c r="G734" s="37">
        <v>28.0199</v>
      </c>
      <c r="H734" s="37">
        <v>28.2927</v>
      </c>
      <c r="I734" s="37"/>
      <c r="J734" s="37">
        <v>18</v>
      </c>
      <c r="K734" s="37">
        <v>18</v>
      </c>
      <c r="L734" s="37">
        <v>18</v>
      </c>
      <c r="M734" s="37">
        <v>65.8</v>
      </c>
      <c r="N734" s="37">
        <v>65.8</v>
      </c>
      <c r="O734" s="37">
        <v>65.8</v>
      </c>
      <c r="P734" s="37">
        <v>50.697000000000003</v>
      </c>
      <c r="Q734" s="37">
        <v>0</v>
      </c>
      <c r="R734" s="37">
        <v>154.75</v>
      </c>
      <c r="S734" s="37">
        <v>2535500000</v>
      </c>
      <c r="T734" s="37">
        <v>96</v>
      </c>
      <c r="U734" s="37">
        <v>0.40101500000000001</v>
      </c>
      <c r="V734" s="37">
        <v>0.230013</v>
      </c>
      <c r="W734" s="37" t="s">
        <v>3446</v>
      </c>
      <c r="X734" s="37" t="s">
        <v>3446</v>
      </c>
      <c r="Y734" s="37" t="s">
        <v>4213</v>
      </c>
    </row>
    <row r="735" spans="1:25" x14ac:dyDescent="0.3">
      <c r="A735" s="34">
        <v>25.702999999999999</v>
      </c>
      <c r="B735" s="34">
        <v>25.299900000000001</v>
      </c>
      <c r="C735" s="34">
        <v>25.543399999999998</v>
      </c>
      <c r="D735" s="34">
        <v>25.3127</v>
      </c>
      <c r="E735" s="37">
        <v>25.364599999999999</v>
      </c>
      <c r="F735" s="37">
        <v>26.178599999999999</v>
      </c>
      <c r="G735" s="37" t="s">
        <v>41</v>
      </c>
      <c r="H735" s="37">
        <v>25.5396</v>
      </c>
      <c r="I735" s="37"/>
      <c r="J735" s="37">
        <v>5</v>
      </c>
      <c r="K735" s="37">
        <v>5</v>
      </c>
      <c r="L735" s="37">
        <v>5</v>
      </c>
      <c r="M735" s="37">
        <v>28</v>
      </c>
      <c r="N735" s="37">
        <v>28</v>
      </c>
      <c r="O735" s="37">
        <v>28</v>
      </c>
      <c r="P735" s="37">
        <v>31.338000000000001</v>
      </c>
      <c r="Q735" s="37">
        <v>0</v>
      </c>
      <c r="R735" s="37">
        <v>30.791</v>
      </c>
      <c r="S735" s="37">
        <v>351270000</v>
      </c>
      <c r="T735" s="37">
        <v>12</v>
      </c>
      <c r="U735" s="37">
        <v>0.376855</v>
      </c>
      <c r="V735" s="37">
        <v>0.229514</v>
      </c>
      <c r="W735" s="37" t="s">
        <v>3085</v>
      </c>
      <c r="X735" s="37" t="s">
        <v>3085</v>
      </c>
      <c r="Y735" s="37" t="s">
        <v>4214</v>
      </c>
    </row>
    <row r="736" spans="1:25" x14ac:dyDescent="0.3">
      <c r="A736" s="34">
        <v>26.2498</v>
      </c>
      <c r="B736" s="34">
        <v>26.102499999999999</v>
      </c>
      <c r="C736" s="34">
        <v>25.465699999999998</v>
      </c>
      <c r="D736" s="34">
        <v>26.054600000000001</v>
      </c>
      <c r="E736" s="37">
        <v>26.950299999999999</v>
      </c>
      <c r="F736" s="37">
        <v>26.104299999999999</v>
      </c>
      <c r="G736" s="37">
        <v>25.546700000000001</v>
      </c>
      <c r="H736" s="37">
        <v>26.186199999999999</v>
      </c>
      <c r="I736" s="37"/>
      <c r="J736" s="37">
        <v>5</v>
      </c>
      <c r="K736" s="37">
        <v>5</v>
      </c>
      <c r="L736" s="37">
        <v>5</v>
      </c>
      <c r="M736" s="37">
        <v>7.4</v>
      </c>
      <c r="N736" s="37">
        <v>7.4</v>
      </c>
      <c r="O736" s="37">
        <v>7.4</v>
      </c>
      <c r="P736" s="37">
        <v>119.87</v>
      </c>
      <c r="Q736" s="37">
        <v>0</v>
      </c>
      <c r="R736" s="37">
        <v>39.6</v>
      </c>
      <c r="S736" s="37">
        <v>600530000</v>
      </c>
      <c r="T736" s="37">
        <v>29</v>
      </c>
      <c r="U736" s="37">
        <v>0.52165399999999995</v>
      </c>
      <c r="V736" s="37">
        <v>0.22872300000000001</v>
      </c>
      <c r="W736" s="37" t="s">
        <v>635</v>
      </c>
      <c r="X736" s="37" t="s">
        <v>635</v>
      </c>
      <c r="Y736" s="37" t="s">
        <v>636</v>
      </c>
    </row>
    <row r="737" spans="1:25" x14ac:dyDescent="0.3">
      <c r="A737" s="34">
        <v>31.097799999999999</v>
      </c>
      <c r="B737" s="34">
        <v>31.195699999999999</v>
      </c>
      <c r="C737" s="34">
        <v>31.115500000000001</v>
      </c>
      <c r="D737" s="34">
        <v>31.084599999999998</v>
      </c>
      <c r="E737" s="37">
        <v>31.464400000000001</v>
      </c>
      <c r="F737" s="37">
        <v>30.941500000000001</v>
      </c>
      <c r="G737" s="37">
        <v>31.607399999999998</v>
      </c>
      <c r="H737" s="37">
        <v>31.389600000000002</v>
      </c>
      <c r="I737" s="37"/>
      <c r="J737" s="37">
        <v>34</v>
      </c>
      <c r="K737" s="37">
        <v>34</v>
      </c>
      <c r="L737" s="37">
        <v>34</v>
      </c>
      <c r="M737" s="37">
        <v>79.3</v>
      </c>
      <c r="N737" s="37">
        <v>79.3</v>
      </c>
      <c r="O737" s="37">
        <v>79.3</v>
      </c>
      <c r="P737" s="37">
        <v>57.442999999999998</v>
      </c>
      <c r="Q737" s="37">
        <v>0</v>
      </c>
      <c r="R737" s="37">
        <v>323.31</v>
      </c>
      <c r="S737" s="37">
        <v>19243000000</v>
      </c>
      <c r="T737" s="37">
        <v>222</v>
      </c>
      <c r="U737" s="37">
        <v>0.16996900000000001</v>
      </c>
      <c r="V737" s="37">
        <v>0.227386</v>
      </c>
      <c r="W737" s="37" t="s">
        <v>1498</v>
      </c>
      <c r="X737" s="37" t="s">
        <v>1498</v>
      </c>
      <c r="Y737" s="37" t="s">
        <v>1499</v>
      </c>
    </row>
    <row r="738" spans="1:25" x14ac:dyDescent="0.3">
      <c r="A738" s="34">
        <v>25.642800000000001</v>
      </c>
      <c r="B738" s="34">
        <v>25.561</v>
      </c>
      <c r="C738" s="34">
        <v>25.671399999999998</v>
      </c>
      <c r="D738" s="34">
        <v>25.432500000000001</v>
      </c>
      <c r="E738" s="37">
        <v>25.869700000000002</v>
      </c>
      <c r="F738" s="37">
        <v>25.498699999999999</v>
      </c>
      <c r="G738" s="37">
        <v>25.7303</v>
      </c>
      <c r="H738" s="37">
        <v>26.117100000000001</v>
      </c>
      <c r="I738" s="37"/>
      <c r="J738" s="37">
        <v>4</v>
      </c>
      <c r="K738" s="37">
        <v>4</v>
      </c>
      <c r="L738" s="37">
        <v>4</v>
      </c>
      <c r="M738" s="37">
        <v>9.3000000000000007</v>
      </c>
      <c r="N738" s="37">
        <v>9.3000000000000007</v>
      </c>
      <c r="O738" s="37">
        <v>9.3000000000000007</v>
      </c>
      <c r="P738" s="37">
        <v>48.396999999999998</v>
      </c>
      <c r="Q738" s="37">
        <v>0</v>
      </c>
      <c r="R738" s="37">
        <v>7.9692999999999996</v>
      </c>
      <c r="S738" s="37">
        <v>404810000</v>
      </c>
      <c r="T738" s="37">
        <v>12</v>
      </c>
      <c r="U738" s="37">
        <v>0.156164</v>
      </c>
      <c r="V738" s="37">
        <v>0.22700600000000001</v>
      </c>
      <c r="W738" s="37" t="s">
        <v>2848</v>
      </c>
      <c r="X738" s="37" t="s">
        <v>2848</v>
      </c>
      <c r="Y738" s="37" t="s">
        <v>4215</v>
      </c>
    </row>
    <row r="739" spans="1:25" x14ac:dyDescent="0.3">
      <c r="A739" s="34">
        <v>30.531199999999998</v>
      </c>
      <c r="B739" s="34">
        <v>30.6038</v>
      </c>
      <c r="C739" s="34">
        <v>28.816700000000001</v>
      </c>
      <c r="D739" s="34">
        <v>29.761800000000001</v>
      </c>
      <c r="E739" s="37">
        <v>30.581199999999999</v>
      </c>
      <c r="F739" s="37">
        <v>30.4679</v>
      </c>
      <c r="G739" s="37">
        <v>28.921600000000002</v>
      </c>
      <c r="H739" s="37">
        <v>30.650400000000001</v>
      </c>
      <c r="I739" s="37"/>
      <c r="J739" s="37">
        <v>27</v>
      </c>
      <c r="K739" s="37">
        <v>27</v>
      </c>
      <c r="L739" s="37">
        <v>27</v>
      </c>
      <c r="M739" s="37">
        <v>65.2</v>
      </c>
      <c r="N739" s="37">
        <v>65.2</v>
      </c>
      <c r="O739" s="37">
        <v>65.2</v>
      </c>
      <c r="P739" s="37">
        <v>70.793000000000006</v>
      </c>
      <c r="Q739" s="37">
        <v>0</v>
      </c>
      <c r="R739" s="37">
        <v>311.70999999999998</v>
      </c>
      <c r="S739" s="37">
        <v>9711200000</v>
      </c>
      <c r="T739" s="37">
        <v>160</v>
      </c>
      <c r="U739" s="37">
        <v>0.71229299999999995</v>
      </c>
      <c r="V739" s="37">
        <v>0.22686999999999999</v>
      </c>
      <c r="W739" s="37" t="s">
        <v>37</v>
      </c>
      <c r="X739" s="37" t="s">
        <v>37</v>
      </c>
      <c r="Y739" s="37" t="s">
        <v>38</v>
      </c>
    </row>
    <row r="740" spans="1:25" x14ac:dyDescent="0.3">
      <c r="A740" s="34">
        <v>32.571300000000001</v>
      </c>
      <c r="B740" s="34">
        <v>32.5334</v>
      </c>
      <c r="C740" s="34">
        <v>30.976800000000001</v>
      </c>
      <c r="D740" s="34">
        <v>32.250900000000001</v>
      </c>
      <c r="E740" s="37">
        <v>32.554600000000001</v>
      </c>
      <c r="F740" s="37">
        <v>32.216299999999997</v>
      </c>
      <c r="G740" s="37">
        <v>32.4758</v>
      </c>
      <c r="H740" s="37">
        <v>31.986899999999999</v>
      </c>
      <c r="I740" s="37"/>
      <c r="J740" s="37">
        <v>17</v>
      </c>
      <c r="K740" s="37">
        <v>17</v>
      </c>
      <c r="L740" s="37">
        <v>17</v>
      </c>
      <c r="M740" s="37">
        <v>45</v>
      </c>
      <c r="N740" s="37">
        <v>45</v>
      </c>
      <c r="O740" s="37">
        <v>45</v>
      </c>
      <c r="P740" s="37">
        <v>63.143999999999998</v>
      </c>
      <c r="Q740" s="37">
        <v>0</v>
      </c>
      <c r="R740" s="37">
        <v>323.31</v>
      </c>
      <c r="S740" s="37">
        <v>40298000000</v>
      </c>
      <c r="T740" s="37">
        <v>188</v>
      </c>
      <c r="U740" s="37">
        <v>0.59116900000000006</v>
      </c>
      <c r="V740" s="37">
        <v>0.22530900000000001</v>
      </c>
      <c r="W740" s="37" t="s">
        <v>1166</v>
      </c>
      <c r="X740" s="37" t="s">
        <v>1166</v>
      </c>
      <c r="Y740" s="37" t="s">
        <v>1167</v>
      </c>
    </row>
    <row r="741" spans="1:25" x14ac:dyDescent="0.3">
      <c r="A741" s="34">
        <v>25.504999999999999</v>
      </c>
      <c r="B741" s="34">
        <v>25.411899999999999</v>
      </c>
      <c r="C741" s="34">
        <v>25.429400000000001</v>
      </c>
      <c r="D741" s="34">
        <v>24.8352</v>
      </c>
      <c r="E741" s="37" t="s">
        <v>41</v>
      </c>
      <c r="F741" s="37">
        <v>25.915600000000001</v>
      </c>
      <c r="G741" s="37" t="s">
        <v>41</v>
      </c>
      <c r="H741" s="37">
        <v>25.1249</v>
      </c>
      <c r="I741" s="37"/>
      <c r="J741" s="37">
        <v>6</v>
      </c>
      <c r="K741" s="37">
        <v>6</v>
      </c>
      <c r="L741" s="37">
        <v>6</v>
      </c>
      <c r="M741" s="37">
        <v>10.9</v>
      </c>
      <c r="N741" s="37">
        <v>10.9</v>
      </c>
      <c r="O741" s="37">
        <v>10.9</v>
      </c>
      <c r="P741" s="37">
        <v>107.68</v>
      </c>
      <c r="Q741" s="37">
        <v>0</v>
      </c>
      <c r="R741" s="37">
        <v>13.099</v>
      </c>
      <c r="S741" s="37">
        <v>268220000</v>
      </c>
      <c r="T741" s="37">
        <v>6</v>
      </c>
      <c r="U741" s="37">
        <v>0.53920500000000005</v>
      </c>
      <c r="V741" s="37">
        <v>0.224879</v>
      </c>
      <c r="W741" s="37" t="s">
        <v>3667</v>
      </c>
      <c r="X741" s="37" t="s">
        <v>3667</v>
      </c>
      <c r="Y741" s="37" t="s">
        <v>4216</v>
      </c>
    </row>
    <row r="742" spans="1:25" x14ac:dyDescent="0.3">
      <c r="A742" s="34">
        <v>25.236799999999999</v>
      </c>
      <c r="B742" s="34">
        <v>25.340800000000002</v>
      </c>
      <c r="C742" s="34" t="s">
        <v>41</v>
      </c>
      <c r="D742" s="34">
        <v>25.377700000000001</v>
      </c>
      <c r="E742" s="37">
        <v>24.884699999999999</v>
      </c>
      <c r="F742" s="37">
        <v>25.933399999999999</v>
      </c>
      <c r="G742" s="37" t="s">
        <v>41</v>
      </c>
      <c r="H742" s="37">
        <v>25.806100000000001</v>
      </c>
      <c r="I742" s="37"/>
      <c r="J742" s="37">
        <v>4</v>
      </c>
      <c r="K742" s="37">
        <v>4</v>
      </c>
      <c r="L742" s="37">
        <v>4</v>
      </c>
      <c r="M742" s="37">
        <v>18.5</v>
      </c>
      <c r="N742" s="37">
        <v>18.5</v>
      </c>
      <c r="O742" s="37">
        <v>18.5</v>
      </c>
      <c r="P742" s="37">
        <v>39.366999999999997</v>
      </c>
      <c r="Q742" s="37">
        <v>0</v>
      </c>
      <c r="R742" s="37">
        <v>20.149999999999999</v>
      </c>
      <c r="S742" s="37">
        <v>308060000</v>
      </c>
      <c r="T742" s="37">
        <v>12</v>
      </c>
      <c r="U742" s="37">
        <v>0.53986000000000001</v>
      </c>
      <c r="V742" s="37">
        <v>0.22297700000000001</v>
      </c>
      <c r="W742" s="37" t="s">
        <v>3330</v>
      </c>
      <c r="X742" s="37" t="s">
        <v>3330</v>
      </c>
      <c r="Y742" s="37" t="s">
        <v>4217</v>
      </c>
    </row>
    <row r="743" spans="1:25" x14ac:dyDescent="0.3">
      <c r="A743" s="34">
        <v>24.0883</v>
      </c>
      <c r="B743" s="34">
        <v>23.569800000000001</v>
      </c>
      <c r="C743" s="34" t="s">
        <v>41</v>
      </c>
      <c r="D743" s="34">
        <v>24.203600000000002</v>
      </c>
      <c r="E743" s="37">
        <v>23.999099999999999</v>
      </c>
      <c r="F743" s="37">
        <v>24.366800000000001</v>
      </c>
      <c r="G743" s="37" t="s">
        <v>41</v>
      </c>
      <c r="H743" s="37">
        <v>24.163399999999999</v>
      </c>
      <c r="I743" s="37"/>
      <c r="J743" s="37">
        <v>6</v>
      </c>
      <c r="K743" s="37">
        <v>6</v>
      </c>
      <c r="L743" s="37">
        <v>6</v>
      </c>
      <c r="M743" s="37">
        <v>16.2</v>
      </c>
      <c r="N743" s="37">
        <v>16.2</v>
      </c>
      <c r="O743" s="37">
        <v>16.2</v>
      </c>
      <c r="P743" s="37">
        <v>77.111000000000004</v>
      </c>
      <c r="Q743" s="37">
        <v>0</v>
      </c>
      <c r="R743" s="37">
        <v>31.097999999999999</v>
      </c>
      <c r="S743" s="37">
        <v>109080000</v>
      </c>
      <c r="T743" s="37">
        <v>13</v>
      </c>
      <c r="U743" s="37">
        <v>0.37291400000000002</v>
      </c>
      <c r="V743" s="37">
        <v>0.222555</v>
      </c>
      <c r="W743" s="37" t="s">
        <v>3391</v>
      </c>
      <c r="X743" s="37" t="s">
        <v>3391</v>
      </c>
      <c r="Y743" s="37" t="s">
        <v>4218</v>
      </c>
    </row>
    <row r="744" spans="1:25" x14ac:dyDescent="0.3">
      <c r="A744" s="34">
        <v>28.607500000000002</v>
      </c>
      <c r="B744" s="34">
        <v>28.8462</v>
      </c>
      <c r="C744" s="34">
        <v>28.635999999999999</v>
      </c>
      <c r="D744" s="34">
        <v>28.587900000000001</v>
      </c>
      <c r="E744" s="37">
        <v>28.826599999999999</v>
      </c>
      <c r="F744" s="37">
        <v>28.9024</v>
      </c>
      <c r="G744" s="37">
        <v>29.1615</v>
      </c>
      <c r="H744" s="37">
        <v>28.6768</v>
      </c>
      <c r="I744" s="37"/>
      <c r="J744" s="37">
        <v>20</v>
      </c>
      <c r="K744" s="37">
        <v>20</v>
      </c>
      <c r="L744" s="37">
        <v>20</v>
      </c>
      <c r="M744" s="37">
        <v>20.6</v>
      </c>
      <c r="N744" s="37">
        <v>20.6</v>
      </c>
      <c r="O744" s="37">
        <v>20.6</v>
      </c>
      <c r="P744" s="37">
        <v>160.19</v>
      </c>
      <c r="Q744" s="37">
        <v>0</v>
      </c>
      <c r="R744" s="37">
        <v>144.9</v>
      </c>
      <c r="S744" s="37">
        <v>3509500000</v>
      </c>
      <c r="T744" s="37">
        <v>103</v>
      </c>
      <c r="U744" s="37">
        <v>0.10759199999999999</v>
      </c>
      <c r="V744" s="37">
        <v>0.22246199999999999</v>
      </c>
      <c r="W744" s="37" t="s">
        <v>3036</v>
      </c>
      <c r="X744" s="37" t="s">
        <v>3036</v>
      </c>
      <c r="Y744" s="37" t="s">
        <v>4219</v>
      </c>
    </row>
    <row r="745" spans="1:25" x14ac:dyDescent="0.3">
      <c r="A745" s="34">
        <v>33.553699999999999</v>
      </c>
      <c r="B745" s="34">
        <v>33.521799999999999</v>
      </c>
      <c r="C745" s="34">
        <v>33.893300000000004</v>
      </c>
      <c r="D745" s="34">
        <v>33.375500000000002</v>
      </c>
      <c r="E745" s="37">
        <v>34.012500000000003</v>
      </c>
      <c r="F745" s="37">
        <v>33.588099999999997</v>
      </c>
      <c r="G745" s="37">
        <v>34.253</v>
      </c>
      <c r="H745" s="37">
        <v>33.379399999999997</v>
      </c>
      <c r="I745" s="37"/>
      <c r="J745" s="37">
        <v>25</v>
      </c>
      <c r="K745" s="37">
        <v>25</v>
      </c>
      <c r="L745" s="37">
        <v>25</v>
      </c>
      <c r="M745" s="37">
        <v>34.200000000000003</v>
      </c>
      <c r="N745" s="37">
        <v>34.200000000000003</v>
      </c>
      <c r="O745" s="37">
        <v>34.200000000000003</v>
      </c>
      <c r="P745" s="37">
        <v>96.016999999999996</v>
      </c>
      <c r="Q745" s="37">
        <v>0</v>
      </c>
      <c r="R745" s="37">
        <v>323.31</v>
      </c>
      <c r="S745" s="37">
        <v>120360000000</v>
      </c>
      <c r="T745" s="37">
        <v>875</v>
      </c>
      <c r="U745" s="37">
        <v>0.36460300000000001</v>
      </c>
      <c r="V745" s="37">
        <v>0.22215599999999999</v>
      </c>
      <c r="W745" s="37" t="s">
        <v>359</v>
      </c>
      <c r="X745" s="37" t="s">
        <v>359</v>
      </c>
      <c r="Y745" s="37" t="s">
        <v>360</v>
      </c>
    </row>
    <row r="746" spans="1:25" x14ac:dyDescent="0.3">
      <c r="A746" s="34">
        <v>25.840900000000001</v>
      </c>
      <c r="B746" s="34">
        <v>25.7042</v>
      </c>
      <c r="C746" s="34">
        <v>26.9694</v>
      </c>
      <c r="D746" s="34">
        <v>26.104800000000001</v>
      </c>
      <c r="E746" s="37">
        <v>26.211300000000001</v>
      </c>
      <c r="F746" s="37">
        <v>26.623100000000001</v>
      </c>
      <c r="G746" s="37">
        <v>26.869599999999998</v>
      </c>
      <c r="H746" s="37">
        <v>25.8005</v>
      </c>
      <c r="I746" s="37"/>
      <c r="J746" s="37">
        <v>5</v>
      </c>
      <c r="K746" s="37">
        <v>5</v>
      </c>
      <c r="L746" s="37">
        <v>3</v>
      </c>
      <c r="M746" s="37">
        <v>19.5</v>
      </c>
      <c r="N746" s="37">
        <v>19.5</v>
      </c>
      <c r="O746" s="37">
        <v>10.1</v>
      </c>
      <c r="P746" s="37">
        <v>38.040999999999997</v>
      </c>
      <c r="Q746" s="37">
        <v>0</v>
      </c>
      <c r="R746" s="37">
        <v>43.207999999999998</v>
      </c>
      <c r="S746" s="37">
        <v>658450000</v>
      </c>
      <c r="T746" s="37">
        <v>22</v>
      </c>
      <c r="U746" s="37">
        <v>0.570268</v>
      </c>
      <c r="V746" s="37">
        <v>0.22128800000000001</v>
      </c>
      <c r="W746" s="37" t="s">
        <v>327</v>
      </c>
      <c r="X746" s="37" t="s">
        <v>327</v>
      </c>
      <c r="Y746" s="37" t="s">
        <v>91</v>
      </c>
    </row>
    <row r="747" spans="1:25" x14ac:dyDescent="0.3">
      <c r="A747" s="34">
        <v>25.603300000000001</v>
      </c>
      <c r="B747" s="34">
        <v>25.3809</v>
      </c>
      <c r="C747" s="34">
        <v>25.236999999999998</v>
      </c>
      <c r="D747" s="34">
        <v>25.4756</v>
      </c>
      <c r="E747" s="37">
        <v>25.415900000000001</v>
      </c>
      <c r="F747" s="37">
        <v>25.610399999999998</v>
      </c>
      <c r="G747" s="37">
        <v>26.112400000000001</v>
      </c>
      <c r="H747" s="37">
        <v>25.440200000000001</v>
      </c>
      <c r="I747" s="37"/>
      <c r="J747" s="37">
        <v>4</v>
      </c>
      <c r="K747" s="37">
        <v>4</v>
      </c>
      <c r="L747" s="37">
        <v>4</v>
      </c>
      <c r="M747" s="37">
        <v>20.9</v>
      </c>
      <c r="N747" s="37">
        <v>20.9</v>
      </c>
      <c r="O747" s="37">
        <v>20.9</v>
      </c>
      <c r="P747" s="37">
        <v>27.428999999999998</v>
      </c>
      <c r="Q747" s="37">
        <v>0</v>
      </c>
      <c r="R747" s="37">
        <v>19.71</v>
      </c>
      <c r="S747" s="37">
        <v>370070000</v>
      </c>
      <c r="T747" s="37">
        <v>12</v>
      </c>
      <c r="U747" s="37">
        <v>0.26482099999999997</v>
      </c>
      <c r="V747" s="37">
        <v>0.22049099999999999</v>
      </c>
      <c r="W747" s="37" t="s">
        <v>3549</v>
      </c>
      <c r="X747" s="37" t="s">
        <v>3549</v>
      </c>
      <c r="Y747" s="37" t="s">
        <v>4220</v>
      </c>
    </row>
    <row r="748" spans="1:25" x14ac:dyDescent="0.3">
      <c r="A748" s="34">
        <v>29.125</v>
      </c>
      <c r="B748" s="34">
        <v>28.9953</v>
      </c>
      <c r="C748" s="34">
        <v>29.462499999999999</v>
      </c>
      <c r="D748" s="34">
        <v>29.000299999999999</v>
      </c>
      <c r="E748" s="37">
        <v>29.357700000000001</v>
      </c>
      <c r="F748" s="37">
        <v>29.2379</v>
      </c>
      <c r="G748" s="37">
        <v>29.6187</v>
      </c>
      <c r="H748" s="37">
        <v>29.246300000000002</v>
      </c>
      <c r="I748" s="37"/>
      <c r="J748" s="37">
        <v>5</v>
      </c>
      <c r="K748" s="37">
        <v>5</v>
      </c>
      <c r="L748" s="37">
        <v>5</v>
      </c>
      <c r="M748" s="37">
        <v>46</v>
      </c>
      <c r="N748" s="37">
        <v>46</v>
      </c>
      <c r="O748" s="37">
        <v>46</v>
      </c>
      <c r="P748" s="37">
        <v>18.91</v>
      </c>
      <c r="Q748" s="37">
        <v>0</v>
      </c>
      <c r="R748" s="37">
        <v>74.460999999999999</v>
      </c>
      <c r="S748" s="37">
        <v>4865900000</v>
      </c>
      <c r="T748" s="37">
        <v>50</v>
      </c>
      <c r="U748" s="37">
        <v>0.171186</v>
      </c>
      <c r="V748" s="37">
        <v>0.21940399999999999</v>
      </c>
      <c r="W748" s="37" t="s">
        <v>2925</v>
      </c>
      <c r="X748" s="37" t="s">
        <v>2925</v>
      </c>
      <c r="Y748" s="37" t="s">
        <v>4221</v>
      </c>
    </row>
    <row r="749" spans="1:25" x14ac:dyDescent="0.3">
      <c r="A749" s="34">
        <v>33.3812</v>
      </c>
      <c r="B749" s="34">
        <v>33.482599999999998</v>
      </c>
      <c r="C749" s="34">
        <v>31.606300000000001</v>
      </c>
      <c r="D749" s="34">
        <v>32.885300000000001</v>
      </c>
      <c r="E749" s="37">
        <v>33.3217</v>
      </c>
      <c r="F749" s="37">
        <v>33.590600000000002</v>
      </c>
      <c r="G749" s="37">
        <v>31.8032</v>
      </c>
      <c r="H749" s="37">
        <v>33.5139</v>
      </c>
      <c r="I749" s="37"/>
      <c r="J749" s="37">
        <v>22</v>
      </c>
      <c r="K749" s="37">
        <v>22</v>
      </c>
      <c r="L749" s="37">
        <v>20</v>
      </c>
      <c r="M749" s="37">
        <v>80</v>
      </c>
      <c r="N749" s="37">
        <v>80</v>
      </c>
      <c r="O749" s="37">
        <v>74.2</v>
      </c>
      <c r="P749" s="37">
        <v>40.598999999999997</v>
      </c>
      <c r="Q749" s="37">
        <v>0</v>
      </c>
      <c r="R749" s="37">
        <v>323.31</v>
      </c>
      <c r="S749" s="37">
        <v>74445000000</v>
      </c>
      <c r="T749" s="37">
        <v>338</v>
      </c>
      <c r="U749" s="37">
        <v>0.729549</v>
      </c>
      <c r="V749" s="37">
        <v>0.21851999999999999</v>
      </c>
      <c r="W749" s="37" t="s">
        <v>66</v>
      </c>
      <c r="X749" s="37" t="s">
        <v>66</v>
      </c>
      <c r="Y749" s="37" t="s">
        <v>67</v>
      </c>
    </row>
    <row r="750" spans="1:25" x14ac:dyDescent="0.3">
      <c r="A750" s="34">
        <v>28.2865</v>
      </c>
      <c r="B750" s="34">
        <v>28.346599999999999</v>
      </c>
      <c r="C750" s="34">
        <v>28.551300000000001</v>
      </c>
      <c r="D750" s="34">
        <v>28.388000000000002</v>
      </c>
      <c r="E750" s="37">
        <v>28.8552</v>
      </c>
      <c r="F750" s="37">
        <v>28.281099999999999</v>
      </c>
      <c r="G750" s="37">
        <v>29.071400000000001</v>
      </c>
      <c r="H750" s="37">
        <v>28.229600000000001</v>
      </c>
      <c r="I750" s="37"/>
      <c r="J750" s="37">
        <v>12</v>
      </c>
      <c r="K750" s="37">
        <v>12</v>
      </c>
      <c r="L750" s="37">
        <v>12</v>
      </c>
      <c r="M750" s="37">
        <v>54.3</v>
      </c>
      <c r="N750" s="37">
        <v>54.3</v>
      </c>
      <c r="O750" s="37">
        <v>54.3</v>
      </c>
      <c r="P750" s="37">
        <v>38.761000000000003</v>
      </c>
      <c r="Q750" s="37">
        <v>0</v>
      </c>
      <c r="R750" s="37">
        <v>128.55000000000001</v>
      </c>
      <c r="S750" s="37">
        <v>2896200000</v>
      </c>
      <c r="T750" s="37">
        <v>76</v>
      </c>
      <c r="U750" s="37">
        <v>0.35733500000000001</v>
      </c>
      <c r="V750" s="37">
        <v>0.216197</v>
      </c>
      <c r="W750" s="37" t="s">
        <v>3152</v>
      </c>
      <c r="X750" s="37" t="s">
        <v>3152</v>
      </c>
      <c r="Y750" s="37" t="s">
        <v>4222</v>
      </c>
    </row>
    <row r="751" spans="1:25" x14ac:dyDescent="0.3">
      <c r="A751" s="34">
        <v>27.602399999999999</v>
      </c>
      <c r="B751" s="34">
        <v>27.4969</v>
      </c>
      <c r="C751" s="34">
        <v>27.567399999999999</v>
      </c>
      <c r="D751" s="34">
        <v>27.4328</v>
      </c>
      <c r="E751" s="37">
        <v>27.920400000000001</v>
      </c>
      <c r="F751" s="37">
        <v>27.415800000000001</v>
      </c>
      <c r="G751" s="37">
        <v>28.278199999999998</v>
      </c>
      <c r="H751" s="37">
        <v>27.343599999999999</v>
      </c>
      <c r="I751" s="37"/>
      <c r="J751" s="37">
        <v>2</v>
      </c>
      <c r="K751" s="37">
        <v>2</v>
      </c>
      <c r="L751" s="37">
        <v>2</v>
      </c>
      <c r="M751" s="37">
        <v>1.5</v>
      </c>
      <c r="N751" s="37">
        <v>1.5</v>
      </c>
      <c r="O751" s="37">
        <v>1.5</v>
      </c>
      <c r="P751" s="37">
        <v>183.73</v>
      </c>
      <c r="Q751" s="37">
        <v>4.4643E-3</v>
      </c>
      <c r="R751" s="37">
        <v>1.8337000000000001</v>
      </c>
      <c r="S751" s="37">
        <v>1582500000</v>
      </c>
      <c r="T751" s="37">
        <v>14</v>
      </c>
      <c r="U751" s="37">
        <v>0.37476599999999999</v>
      </c>
      <c r="V751" s="37">
        <v>0.21462500000000001</v>
      </c>
      <c r="W751" s="37" t="s">
        <v>3263</v>
      </c>
      <c r="X751" s="37" t="s">
        <v>3263</v>
      </c>
      <c r="Y751" s="37" t="s">
        <v>4223</v>
      </c>
    </row>
    <row r="752" spans="1:25" x14ac:dyDescent="0.3">
      <c r="A752" s="34">
        <v>30.9114</v>
      </c>
      <c r="B752" s="34">
        <v>31.1875</v>
      </c>
      <c r="C752" s="34">
        <v>31.3187</v>
      </c>
      <c r="D752" s="34">
        <v>31.069099999999999</v>
      </c>
      <c r="E752" s="37">
        <v>31.2439</v>
      </c>
      <c r="F752" s="37">
        <v>31.148599999999998</v>
      </c>
      <c r="G752" s="37">
        <v>31.754100000000001</v>
      </c>
      <c r="H752" s="37">
        <v>31.1981</v>
      </c>
      <c r="I752" s="37"/>
      <c r="J752" s="37">
        <v>29</v>
      </c>
      <c r="K752" s="37">
        <v>29</v>
      </c>
      <c r="L752" s="37">
        <v>29</v>
      </c>
      <c r="M752" s="37">
        <v>46.1</v>
      </c>
      <c r="N752" s="37">
        <v>46.1</v>
      </c>
      <c r="O752" s="37">
        <v>46.1</v>
      </c>
      <c r="P752" s="37">
        <v>90.519000000000005</v>
      </c>
      <c r="Q752" s="37">
        <v>0</v>
      </c>
      <c r="R752" s="37">
        <v>323.31</v>
      </c>
      <c r="S752" s="37">
        <v>19121000000</v>
      </c>
      <c r="T752" s="37">
        <v>227</v>
      </c>
      <c r="U752" s="37">
        <v>0.241897</v>
      </c>
      <c r="V752" s="37">
        <v>0.21448300000000001</v>
      </c>
      <c r="W752" s="37" t="s">
        <v>1044</v>
      </c>
      <c r="X752" s="37" t="s">
        <v>1044</v>
      </c>
      <c r="Y752" s="37" t="s">
        <v>1045</v>
      </c>
    </row>
    <row r="753" spans="1:25" x14ac:dyDescent="0.3">
      <c r="A753" s="34">
        <v>27.120799999999999</v>
      </c>
      <c r="B753" s="34">
        <v>26.792000000000002</v>
      </c>
      <c r="C753" s="34">
        <v>27.6248</v>
      </c>
      <c r="D753" s="34">
        <v>27.102399999999999</v>
      </c>
      <c r="E753" s="37">
        <v>27.3948</v>
      </c>
      <c r="F753" s="37">
        <v>27.415500000000002</v>
      </c>
      <c r="G753" s="37">
        <v>27.2851</v>
      </c>
      <c r="H753" s="37">
        <v>27.395800000000001</v>
      </c>
      <c r="I753" s="37"/>
      <c r="J753" s="37">
        <v>5</v>
      </c>
      <c r="K753" s="37">
        <v>5</v>
      </c>
      <c r="L753" s="37">
        <v>5</v>
      </c>
      <c r="M753" s="37">
        <v>15.2</v>
      </c>
      <c r="N753" s="37">
        <v>15.2</v>
      </c>
      <c r="O753" s="37">
        <v>15.2</v>
      </c>
      <c r="P753" s="37">
        <v>40.826000000000001</v>
      </c>
      <c r="Q753" s="37">
        <v>0</v>
      </c>
      <c r="R753" s="37">
        <v>28.004999999999999</v>
      </c>
      <c r="S753" s="37">
        <v>1237700000</v>
      </c>
      <c r="T753" s="37">
        <v>22</v>
      </c>
      <c r="U753" s="37">
        <v>0.26928000000000002</v>
      </c>
      <c r="V753" s="37">
        <v>0.21278</v>
      </c>
      <c r="W753" s="37" t="s">
        <v>3021</v>
      </c>
      <c r="X753" s="37" t="s">
        <v>3021</v>
      </c>
      <c r="Y753" s="37" t="s">
        <v>4224</v>
      </c>
    </row>
    <row r="754" spans="1:25" x14ac:dyDescent="0.3">
      <c r="A754" s="34">
        <v>25.3611</v>
      </c>
      <c r="B754" s="34">
        <v>25.4541</v>
      </c>
      <c r="C754" s="34">
        <v>25.306100000000001</v>
      </c>
      <c r="D754" s="34">
        <v>25.4041</v>
      </c>
      <c r="E754" s="37">
        <v>26.011700000000001</v>
      </c>
      <c r="F754" s="37" t="s">
        <v>41</v>
      </c>
      <c r="G754" s="37" t="s">
        <v>41</v>
      </c>
      <c r="H754" s="37">
        <v>25.174099999999999</v>
      </c>
      <c r="I754" s="37"/>
      <c r="J754" s="37">
        <v>4</v>
      </c>
      <c r="K754" s="37">
        <v>4</v>
      </c>
      <c r="L754" s="37">
        <v>4</v>
      </c>
      <c r="M754" s="37">
        <v>16.899999999999999</v>
      </c>
      <c r="N754" s="37">
        <v>16.899999999999999</v>
      </c>
      <c r="O754" s="37">
        <v>16.899999999999999</v>
      </c>
      <c r="P754" s="37">
        <v>40.055</v>
      </c>
      <c r="Q754" s="37">
        <v>0</v>
      </c>
      <c r="R754" s="37">
        <v>32.418999999999997</v>
      </c>
      <c r="S754" s="37">
        <v>304630000</v>
      </c>
      <c r="T754" s="37">
        <v>14</v>
      </c>
      <c r="U754" s="37">
        <v>0.46262599999999998</v>
      </c>
      <c r="V754" s="37">
        <v>0.21160399999999999</v>
      </c>
      <c r="W754" s="37" t="s">
        <v>3247</v>
      </c>
      <c r="X754" s="37" t="s">
        <v>3247</v>
      </c>
      <c r="Y754" s="37" t="s">
        <v>4225</v>
      </c>
    </row>
    <row r="755" spans="1:25" x14ac:dyDescent="0.3">
      <c r="A755" s="34">
        <v>30.488199999999999</v>
      </c>
      <c r="B755" s="34">
        <v>30.858499999999999</v>
      </c>
      <c r="C755" s="34">
        <v>29.713999999999999</v>
      </c>
      <c r="D755" s="34">
        <v>30.6281</v>
      </c>
      <c r="E755" s="37">
        <v>31.000699999999998</v>
      </c>
      <c r="F755" s="37">
        <v>30.2803</v>
      </c>
      <c r="G755" s="37">
        <v>30.325199999999999</v>
      </c>
      <c r="H755" s="37">
        <v>30.921099999999999</v>
      </c>
      <c r="I755" s="37"/>
      <c r="J755" s="37">
        <v>20</v>
      </c>
      <c r="K755" s="37">
        <v>20</v>
      </c>
      <c r="L755" s="37">
        <v>20</v>
      </c>
      <c r="M755" s="37">
        <v>71.599999999999994</v>
      </c>
      <c r="N755" s="37">
        <v>71.599999999999994</v>
      </c>
      <c r="O755" s="37">
        <v>71.599999999999994</v>
      </c>
      <c r="P755" s="37">
        <v>36.158000000000001</v>
      </c>
      <c r="Q755" s="37">
        <v>0</v>
      </c>
      <c r="R755" s="37">
        <v>262.29000000000002</v>
      </c>
      <c r="S755" s="37">
        <v>12184000000</v>
      </c>
      <c r="T755" s="37">
        <v>137</v>
      </c>
      <c r="U755" s="37">
        <v>0.52798199999999995</v>
      </c>
      <c r="V755" s="37">
        <v>0.209642</v>
      </c>
      <c r="W755" s="37" t="s">
        <v>505</v>
      </c>
      <c r="X755" s="37" t="s">
        <v>505</v>
      </c>
      <c r="Y755" s="37" t="s">
        <v>506</v>
      </c>
    </row>
    <row r="756" spans="1:25" x14ac:dyDescent="0.3">
      <c r="A756" s="34">
        <v>29.365100000000002</v>
      </c>
      <c r="B756" s="34">
        <v>29.405200000000001</v>
      </c>
      <c r="C756" s="34">
        <v>29.509899999999998</v>
      </c>
      <c r="D756" s="34">
        <v>29.3264</v>
      </c>
      <c r="E756" s="37">
        <v>29.999400000000001</v>
      </c>
      <c r="F756" s="37">
        <v>29.633600000000001</v>
      </c>
      <c r="G756" s="37">
        <v>29.173100000000002</v>
      </c>
      <c r="H756" s="37">
        <v>29.635400000000001</v>
      </c>
      <c r="I756" s="37"/>
      <c r="J756" s="37">
        <v>5</v>
      </c>
      <c r="K756" s="37">
        <v>5</v>
      </c>
      <c r="L756" s="37">
        <v>5</v>
      </c>
      <c r="M756" s="37">
        <v>22</v>
      </c>
      <c r="N756" s="37">
        <v>22</v>
      </c>
      <c r="O756" s="37">
        <v>22</v>
      </c>
      <c r="P756" s="37">
        <v>42.124000000000002</v>
      </c>
      <c r="Q756" s="37">
        <v>0</v>
      </c>
      <c r="R756" s="37">
        <v>132</v>
      </c>
      <c r="S756" s="37">
        <v>5989400000</v>
      </c>
      <c r="T756" s="37">
        <v>37</v>
      </c>
      <c r="U756" s="37">
        <v>0.27492100000000003</v>
      </c>
      <c r="V756" s="37">
        <v>0.208762</v>
      </c>
      <c r="W756" s="37" t="s">
        <v>499</v>
      </c>
      <c r="X756" s="37" t="s">
        <v>499</v>
      </c>
      <c r="Y756" s="37" t="s">
        <v>500</v>
      </c>
    </row>
    <row r="757" spans="1:25" x14ac:dyDescent="0.3">
      <c r="A757" s="34">
        <v>25.338000000000001</v>
      </c>
      <c r="B757" s="34">
        <v>25.102</v>
      </c>
      <c r="C757" s="34">
        <v>24.655899999999999</v>
      </c>
      <c r="D757" s="34">
        <v>25.291899999999998</v>
      </c>
      <c r="E757" s="37">
        <v>25.197500000000002</v>
      </c>
      <c r="F757" s="37">
        <v>25.835000000000001</v>
      </c>
      <c r="G757" s="37">
        <v>25.041399999999999</v>
      </c>
      <c r="H757" s="37">
        <v>25.146699999999999</v>
      </c>
      <c r="I757" s="37"/>
      <c r="J757" s="37">
        <v>14</v>
      </c>
      <c r="K757" s="37">
        <v>14</v>
      </c>
      <c r="L757" s="37">
        <v>14</v>
      </c>
      <c r="M757" s="37">
        <v>4.3</v>
      </c>
      <c r="N757" s="37">
        <v>4.3</v>
      </c>
      <c r="O757" s="37">
        <v>4.3</v>
      </c>
      <c r="P757" s="37">
        <v>649.74</v>
      </c>
      <c r="Q757" s="37">
        <v>0</v>
      </c>
      <c r="R757" s="37">
        <v>53.77</v>
      </c>
      <c r="S757" s="37">
        <v>313160000</v>
      </c>
      <c r="T757" s="37">
        <v>28</v>
      </c>
      <c r="U757" s="37">
        <v>0.41470600000000002</v>
      </c>
      <c r="V757" s="37">
        <v>0.20817099999999999</v>
      </c>
      <c r="W757" s="37" t="s">
        <v>2803</v>
      </c>
      <c r="X757" s="37" t="s">
        <v>2803</v>
      </c>
      <c r="Y757" s="37" t="s">
        <v>4226</v>
      </c>
    </row>
    <row r="758" spans="1:25" x14ac:dyDescent="0.3">
      <c r="A758" s="34">
        <v>23.725899999999999</v>
      </c>
      <c r="B758" s="34">
        <v>23.8492</v>
      </c>
      <c r="C758" s="34" t="s">
        <v>41</v>
      </c>
      <c r="D758" s="34" t="s">
        <v>41</v>
      </c>
      <c r="E758" s="37" t="s">
        <v>41</v>
      </c>
      <c r="F758" s="37">
        <v>23.9815</v>
      </c>
      <c r="G758" s="37">
        <v>24.260200000000001</v>
      </c>
      <c r="H758" s="37">
        <v>23.744800000000001</v>
      </c>
      <c r="I758" s="37"/>
      <c r="J758" s="37">
        <v>2</v>
      </c>
      <c r="K758" s="37">
        <v>2</v>
      </c>
      <c r="L758" s="37">
        <v>2</v>
      </c>
      <c r="M758" s="37">
        <v>2.4</v>
      </c>
      <c r="N758" s="37">
        <v>2.4</v>
      </c>
      <c r="O758" s="37">
        <v>2.4</v>
      </c>
      <c r="P758" s="37">
        <v>200.57</v>
      </c>
      <c r="Q758" s="37">
        <v>0</v>
      </c>
      <c r="R758" s="37">
        <v>14.754</v>
      </c>
      <c r="S758" s="37">
        <v>106360000</v>
      </c>
      <c r="T758" s="37">
        <v>9</v>
      </c>
      <c r="U758" s="37">
        <v>0.37014599999999998</v>
      </c>
      <c r="V758" s="37">
        <v>0.20794299999999999</v>
      </c>
      <c r="W758" s="37" t="s">
        <v>3779</v>
      </c>
      <c r="X758" s="37" t="s">
        <v>3779</v>
      </c>
      <c r="Y758" s="37" t="s">
        <v>4227</v>
      </c>
    </row>
    <row r="759" spans="1:25" x14ac:dyDescent="0.3">
      <c r="A759" s="34">
        <v>29.196999999999999</v>
      </c>
      <c r="B759" s="34">
        <v>29.563800000000001</v>
      </c>
      <c r="C759" s="34">
        <v>29.401499999999999</v>
      </c>
      <c r="D759" s="34">
        <v>29.710999999999999</v>
      </c>
      <c r="E759" s="37">
        <v>29.588000000000001</v>
      </c>
      <c r="F759" s="37">
        <v>29.113199999999999</v>
      </c>
      <c r="G759" s="37">
        <v>30.230699999999999</v>
      </c>
      <c r="H759" s="37">
        <v>29.7727</v>
      </c>
      <c r="I759" s="37"/>
      <c r="J759" s="37">
        <v>14</v>
      </c>
      <c r="K759" s="37">
        <v>14</v>
      </c>
      <c r="L759" s="37">
        <v>14</v>
      </c>
      <c r="M759" s="37">
        <v>29.1</v>
      </c>
      <c r="N759" s="37">
        <v>29.1</v>
      </c>
      <c r="O759" s="37">
        <v>29.1</v>
      </c>
      <c r="P759" s="37">
        <v>76.775999999999996</v>
      </c>
      <c r="Q759" s="37">
        <v>0</v>
      </c>
      <c r="R759" s="37">
        <v>145.30000000000001</v>
      </c>
      <c r="S759" s="37">
        <v>6098700000</v>
      </c>
      <c r="T759" s="37">
        <v>84</v>
      </c>
      <c r="U759" s="37">
        <v>0.44820300000000002</v>
      </c>
      <c r="V759" s="37">
        <v>0.20783199999999999</v>
      </c>
      <c r="W759" s="37" t="s">
        <v>3039</v>
      </c>
      <c r="X759" s="37" t="s">
        <v>3039</v>
      </c>
      <c r="Y759" s="37" t="s">
        <v>4228</v>
      </c>
    </row>
    <row r="760" spans="1:25" x14ac:dyDescent="0.3">
      <c r="A760" s="34">
        <v>25.193899999999999</v>
      </c>
      <c r="B760" s="34">
        <v>25.361899999999999</v>
      </c>
      <c r="C760" s="34" t="s">
        <v>41</v>
      </c>
      <c r="D760" s="34">
        <v>25.799900000000001</v>
      </c>
      <c r="E760" s="37" t="s">
        <v>41</v>
      </c>
      <c r="F760" s="37">
        <v>25.992699999999999</v>
      </c>
      <c r="G760" s="37" t="s">
        <v>41</v>
      </c>
      <c r="H760" s="37">
        <v>25.324200000000001</v>
      </c>
      <c r="I760" s="37"/>
      <c r="J760" s="37">
        <v>2</v>
      </c>
      <c r="K760" s="37">
        <v>2</v>
      </c>
      <c r="L760" s="37">
        <v>2</v>
      </c>
      <c r="M760" s="37">
        <v>18.7</v>
      </c>
      <c r="N760" s="37">
        <v>18.7</v>
      </c>
      <c r="O760" s="37">
        <v>18.7</v>
      </c>
      <c r="P760" s="37">
        <v>14.772</v>
      </c>
      <c r="Q760" s="37">
        <v>0</v>
      </c>
      <c r="R760" s="37">
        <v>20.347999999999999</v>
      </c>
      <c r="S760" s="37">
        <v>344800000</v>
      </c>
      <c r="T760" s="37">
        <v>8</v>
      </c>
      <c r="U760" s="37">
        <v>0.58774300000000002</v>
      </c>
      <c r="V760" s="37">
        <v>0.20653099999999999</v>
      </c>
      <c r="W760" s="37" t="s">
        <v>3020</v>
      </c>
      <c r="X760" s="37" t="s">
        <v>3020</v>
      </c>
      <c r="Y760" s="37" t="s">
        <v>4229</v>
      </c>
    </row>
    <row r="761" spans="1:25" x14ac:dyDescent="0.3">
      <c r="A761" s="34">
        <v>26.403400000000001</v>
      </c>
      <c r="B761" s="34">
        <v>26.533300000000001</v>
      </c>
      <c r="C761" s="34">
        <v>24.943200000000001</v>
      </c>
      <c r="D761" s="34">
        <v>25.861699999999999</v>
      </c>
      <c r="E761" s="37">
        <v>26.462199999999999</v>
      </c>
      <c r="F761" s="37">
        <v>25.56</v>
      </c>
      <c r="G761" s="37">
        <v>25.9557</v>
      </c>
      <c r="H761" s="37">
        <v>26.586600000000001</v>
      </c>
      <c r="I761" s="37"/>
      <c r="J761" s="37">
        <v>9</v>
      </c>
      <c r="K761" s="37">
        <v>9</v>
      </c>
      <c r="L761" s="37">
        <v>9</v>
      </c>
      <c r="M761" s="37">
        <v>15.8</v>
      </c>
      <c r="N761" s="37">
        <v>15.8</v>
      </c>
      <c r="O761" s="37">
        <v>15.8</v>
      </c>
      <c r="P761" s="37">
        <v>77.123999999999995</v>
      </c>
      <c r="Q761" s="37">
        <v>0</v>
      </c>
      <c r="R761" s="37">
        <v>58.351999999999997</v>
      </c>
      <c r="S761" s="37">
        <v>631000000</v>
      </c>
      <c r="T761" s="37">
        <v>30</v>
      </c>
      <c r="U761" s="37">
        <v>0.65080000000000005</v>
      </c>
      <c r="V761" s="37">
        <v>0.205729</v>
      </c>
      <c r="W761" s="37" t="s">
        <v>3394</v>
      </c>
      <c r="X761" s="37" t="s">
        <v>3394</v>
      </c>
      <c r="Y761" s="37" t="s">
        <v>4230</v>
      </c>
    </row>
    <row r="762" spans="1:25" x14ac:dyDescent="0.3">
      <c r="A762" s="34">
        <v>28.1248</v>
      </c>
      <c r="B762" s="34">
        <v>27.771000000000001</v>
      </c>
      <c r="C762" s="34">
        <v>28.107199999999999</v>
      </c>
      <c r="D762" s="34">
        <v>27.781099999999999</v>
      </c>
      <c r="E762" s="37">
        <v>28.793299999999999</v>
      </c>
      <c r="F762" s="37">
        <v>28.418600000000001</v>
      </c>
      <c r="G762" s="37">
        <v>27.327500000000001</v>
      </c>
      <c r="H762" s="37">
        <v>28.064399999999999</v>
      </c>
      <c r="I762" s="37"/>
      <c r="J762" s="37">
        <v>18</v>
      </c>
      <c r="K762" s="37">
        <v>18</v>
      </c>
      <c r="L762" s="37">
        <v>18</v>
      </c>
      <c r="M762" s="37">
        <v>31.6</v>
      </c>
      <c r="N762" s="37">
        <v>31.6</v>
      </c>
      <c r="O762" s="37">
        <v>31.6</v>
      </c>
      <c r="P762" s="37">
        <v>86.138000000000005</v>
      </c>
      <c r="Q762" s="37">
        <v>0</v>
      </c>
      <c r="R762" s="37">
        <v>136.96</v>
      </c>
      <c r="S762" s="37">
        <v>2231100000</v>
      </c>
      <c r="T762" s="37">
        <v>72</v>
      </c>
      <c r="U762" s="37">
        <v>0.55437000000000003</v>
      </c>
      <c r="V762" s="37">
        <v>0.204902</v>
      </c>
      <c r="W762" s="37" t="s">
        <v>3268</v>
      </c>
      <c r="X762" s="37" t="s">
        <v>3268</v>
      </c>
      <c r="Y762" s="37" t="s">
        <v>4231</v>
      </c>
    </row>
    <row r="763" spans="1:25" x14ac:dyDescent="0.3">
      <c r="A763" s="34">
        <v>29.574400000000001</v>
      </c>
      <c r="B763" s="34">
        <v>29.737300000000001</v>
      </c>
      <c r="C763" s="34">
        <v>29.744700000000002</v>
      </c>
      <c r="D763" s="34">
        <v>30.005600000000001</v>
      </c>
      <c r="E763" s="37">
        <v>29.785699999999999</v>
      </c>
      <c r="F763" s="37">
        <v>29.9679</v>
      </c>
      <c r="G763" s="37">
        <v>30.3919</v>
      </c>
      <c r="H763" s="37">
        <v>29.735399999999998</v>
      </c>
      <c r="I763" s="37"/>
      <c r="J763" s="37">
        <v>36</v>
      </c>
      <c r="K763" s="37">
        <v>36</v>
      </c>
      <c r="L763" s="37">
        <v>36</v>
      </c>
      <c r="M763" s="37">
        <v>46.4</v>
      </c>
      <c r="N763" s="37">
        <v>46.4</v>
      </c>
      <c r="O763" s="37">
        <v>46.4</v>
      </c>
      <c r="P763" s="37">
        <v>113.69</v>
      </c>
      <c r="Q763" s="37">
        <v>0</v>
      </c>
      <c r="R763" s="37">
        <v>323.31</v>
      </c>
      <c r="S763" s="37">
        <v>7484200000</v>
      </c>
      <c r="T763" s="37">
        <v>239</v>
      </c>
      <c r="U763" s="37">
        <v>0.283277</v>
      </c>
      <c r="V763" s="37">
        <v>0.20477200000000001</v>
      </c>
      <c r="W763" s="37" t="s">
        <v>3169</v>
      </c>
      <c r="X763" s="37" t="s">
        <v>3169</v>
      </c>
      <c r="Y763" s="37" t="s">
        <v>4232</v>
      </c>
    </row>
    <row r="764" spans="1:25" x14ac:dyDescent="0.3">
      <c r="A764" s="34">
        <v>30.872499999999999</v>
      </c>
      <c r="B764" s="34">
        <v>30.9148</v>
      </c>
      <c r="C764" s="34">
        <v>30.843</v>
      </c>
      <c r="D764" s="34">
        <v>30.872199999999999</v>
      </c>
      <c r="E764" s="37">
        <v>31.1264</v>
      </c>
      <c r="F764" s="37">
        <v>30.793199999999999</v>
      </c>
      <c r="G764" s="37">
        <v>31.636900000000001</v>
      </c>
      <c r="H764" s="37">
        <v>30.763000000000002</v>
      </c>
      <c r="I764" s="37"/>
      <c r="J764" s="37">
        <v>31</v>
      </c>
      <c r="K764" s="37">
        <v>31</v>
      </c>
      <c r="L764" s="37">
        <v>31</v>
      </c>
      <c r="M764" s="37">
        <v>83</v>
      </c>
      <c r="N764" s="37">
        <v>83</v>
      </c>
      <c r="O764" s="37">
        <v>83</v>
      </c>
      <c r="P764" s="37">
        <v>62.395000000000003</v>
      </c>
      <c r="Q764" s="37">
        <v>0</v>
      </c>
      <c r="R764" s="37">
        <v>323.31</v>
      </c>
      <c r="S764" s="37">
        <v>16164000000</v>
      </c>
      <c r="T764" s="37">
        <v>277</v>
      </c>
      <c r="U764" s="37">
        <v>0.354628</v>
      </c>
      <c r="V764" s="37">
        <v>0.20422799999999999</v>
      </c>
      <c r="W764" s="37" t="s">
        <v>1449</v>
      </c>
      <c r="X764" s="37" t="s">
        <v>1449</v>
      </c>
      <c r="Y764" s="37" t="s">
        <v>1450</v>
      </c>
    </row>
    <row r="765" spans="1:25" x14ac:dyDescent="0.3">
      <c r="A765" s="34">
        <v>25.5564</v>
      </c>
      <c r="B765" s="34">
        <v>25.219200000000001</v>
      </c>
      <c r="C765" s="34">
        <v>25.193999999999999</v>
      </c>
      <c r="D765" s="34">
        <v>25.133199999999999</v>
      </c>
      <c r="E765" s="37">
        <v>25.692299999999999</v>
      </c>
      <c r="F765" s="37">
        <v>25.6889</v>
      </c>
      <c r="G765" s="37" t="s">
        <v>41</v>
      </c>
      <c r="H765" s="37">
        <v>25.058399999999999</v>
      </c>
      <c r="I765" s="37"/>
      <c r="J765" s="37">
        <v>3</v>
      </c>
      <c r="K765" s="37">
        <v>3</v>
      </c>
      <c r="L765" s="37">
        <v>3</v>
      </c>
      <c r="M765" s="37">
        <v>19.100000000000001</v>
      </c>
      <c r="N765" s="37">
        <v>19.100000000000001</v>
      </c>
      <c r="O765" s="37">
        <v>19.100000000000001</v>
      </c>
      <c r="P765" s="37">
        <v>34.384</v>
      </c>
      <c r="Q765" s="37">
        <v>0</v>
      </c>
      <c r="R765" s="37">
        <v>38.396999999999998</v>
      </c>
      <c r="S765" s="37">
        <v>315990000</v>
      </c>
      <c r="T765" s="37">
        <v>13</v>
      </c>
      <c r="U765" s="37">
        <v>0.374052</v>
      </c>
      <c r="V765" s="37">
        <v>0.20418500000000001</v>
      </c>
      <c r="W765" s="37" t="s">
        <v>2807</v>
      </c>
      <c r="X765" s="37" t="s">
        <v>2807</v>
      </c>
      <c r="Y765" s="37" t="s">
        <v>4233</v>
      </c>
    </row>
    <row r="766" spans="1:25" x14ac:dyDescent="0.3">
      <c r="A766" s="34">
        <v>28.1966</v>
      </c>
      <c r="B766" s="34">
        <v>28.291699999999999</v>
      </c>
      <c r="C766" s="34">
        <v>27.1999</v>
      </c>
      <c r="D766" s="34">
        <v>27.846399999999999</v>
      </c>
      <c r="E766" s="37">
        <v>28.2729</v>
      </c>
      <c r="F766" s="37">
        <v>27.8764</v>
      </c>
      <c r="G766" s="37">
        <v>28.307200000000002</v>
      </c>
      <c r="H766" s="37">
        <v>27.893699999999999</v>
      </c>
      <c r="I766" s="37"/>
      <c r="J766" s="37">
        <v>14</v>
      </c>
      <c r="K766" s="37">
        <v>14</v>
      </c>
      <c r="L766" s="37">
        <v>14</v>
      </c>
      <c r="M766" s="37">
        <v>45</v>
      </c>
      <c r="N766" s="37">
        <v>45</v>
      </c>
      <c r="O766" s="37">
        <v>45</v>
      </c>
      <c r="P766" s="37">
        <v>42.441000000000003</v>
      </c>
      <c r="Q766" s="37">
        <v>0</v>
      </c>
      <c r="R766" s="37">
        <v>70.95</v>
      </c>
      <c r="S766" s="37">
        <v>2070300000</v>
      </c>
      <c r="T766" s="37">
        <v>79</v>
      </c>
      <c r="U766" s="37">
        <v>0.48423699999999997</v>
      </c>
      <c r="V766" s="37">
        <v>0.20388999999999999</v>
      </c>
      <c r="W766" s="37" t="s">
        <v>621</v>
      </c>
      <c r="X766" s="37" t="s">
        <v>621</v>
      </c>
      <c r="Y766" s="37" t="s">
        <v>622</v>
      </c>
    </row>
    <row r="767" spans="1:25" x14ac:dyDescent="0.3">
      <c r="A767" s="34">
        <v>30.9664</v>
      </c>
      <c r="B767" s="34">
        <v>30.850899999999999</v>
      </c>
      <c r="C767" s="34">
        <v>30.191700000000001</v>
      </c>
      <c r="D767" s="34">
        <v>30.492999999999999</v>
      </c>
      <c r="E767" s="37">
        <v>31.139299999999999</v>
      </c>
      <c r="F767" s="37">
        <v>30.936299999999999</v>
      </c>
      <c r="G767" s="37">
        <v>30.089400000000001</v>
      </c>
      <c r="H767" s="37">
        <v>31.151499999999999</v>
      </c>
      <c r="I767" s="37"/>
      <c r="J767" s="37">
        <v>28</v>
      </c>
      <c r="K767" s="37">
        <v>28</v>
      </c>
      <c r="L767" s="37">
        <v>28</v>
      </c>
      <c r="M767" s="37">
        <v>42.4</v>
      </c>
      <c r="N767" s="37">
        <v>42.4</v>
      </c>
      <c r="O767" s="37">
        <v>42.4</v>
      </c>
      <c r="P767" s="37">
        <v>109.07</v>
      </c>
      <c r="Q767" s="37">
        <v>0</v>
      </c>
      <c r="R767" s="37">
        <v>323.31</v>
      </c>
      <c r="S767" s="37">
        <v>14659000000</v>
      </c>
      <c r="T767" s="37">
        <v>219</v>
      </c>
      <c r="U767" s="37">
        <v>0.53187799999999996</v>
      </c>
      <c r="V767" s="37">
        <v>0.20363600000000001</v>
      </c>
      <c r="W767" s="37" t="s">
        <v>4234</v>
      </c>
      <c r="X767" s="37" t="s">
        <v>217</v>
      </c>
      <c r="Y767" s="37" t="s">
        <v>218</v>
      </c>
    </row>
    <row r="768" spans="1:25" x14ac:dyDescent="0.3">
      <c r="A768" s="34">
        <v>23.663499999999999</v>
      </c>
      <c r="B768" s="34">
        <v>23.667100000000001</v>
      </c>
      <c r="C768" s="34" t="s">
        <v>41</v>
      </c>
      <c r="D768" s="34">
        <v>23.747900000000001</v>
      </c>
      <c r="E768" s="37">
        <v>23.907</v>
      </c>
      <c r="F768" s="37">
        <v>23.192299999999999</v>
      </c>
      <c r="G768" s="37">
        <v>24.59</v>
      </c>
      <c r="H768" s="37" t="s">
        <v>41</v>
      </c>
      <c r="I768" s="37"/>
      <c r="J768" s="37">
        <v>2</v>
      </c>
      <c r="K768" s="37">
        <v>2</v>
      </c>
      <c r="L768" s="37">
        <v>2</v>
      </c>
      <c r="M768" s="37">
        <v>17.100000000000001</v>
      </c>
      <c r="N768" s="37">
        <v>17.100000000000001</v>
      </c>
      <c r="O768" s="37">
        <v>17.100000000000001</v>
      </c>
      <c r="P768" s="37">
        <v>24.463000000000001</v>
      </c>
      <c r="Q768" s="37">
        <v>0</v>
      </c>
      <c r="R768" s="37">
        <v>14.725</v>
      </c>
      <c r="S768" s="37">
        <v>98228000</v>
      </c>
      <c r="T768" s="37">
        <v>16</v>
      </c>
      <c r="U768" s="37">
        <v>0.64112100000000005</v>
      </c>
      <c r="V768" s="37">
        <v>0.20360600000000001</v>
      </c>
      <c r="W768" s="37" t="s">
        <v>3688</v>
      </c>
      <c r="X768" s="37" t="s">
        <v>3688</v>
      </c>
      <c r="Y768" s="37" t="s">
        <v>4235</v>
      </c>
    </row>
    <row r="769" spans="1:25" x14ac:dyDescent="0.3">
      <c r="A769" s="34">
        <v>25.5153</v>
      </c>
      <c r="B769" s="34">
        <v>26.357399999999998</v>
      </c>
      <c r="C769" s="34">
        <v>27.632300000000001</v>
      </c>
      <c r="D769" s="34">
        <v>26.826899999999998</v>
      </c>
      <c r="E769" s="37">
        <v>27.485199999999999</v>
      </c>
      <c r="F769" s="37">
        <v>25.519600000000001</v>
      </c>
      <c r="G769" s="37">
        <v>27.828700000000001</v>
      </c>
      <c r="H769" s="37">
        <v>26.3065</v>
      </c>
      <c r="I769" s="37"/>
      <c r="J769" s="37">
        <v>10</v>
      </c>
      <c r="K769" s="37">
        <v>10</v>
      </c>
      <c r="L769" s="37">
        <v>10</v>
      </c>
      <c r="M769" s="37">
        <v>19.5</v>
      </c>
      <c r="N769" s="37">
        <v>19.5</v>
      </c>
      <c r="O769" s="37">
        <v>19.5</v>
      </c>
      <c r="P769" s="37">
        <v>75.462999999999994</v>
      </c>
      <c r="Q769" s="37">
        <v>0</v>
      </c>
      <c r="R769" s="37">
        <v>39.332000000000001</v>
      </c>
      <c r="S769" s="37">
        <v>913550000</v>
      </c>
      <c r="T769" s="37">
        <v>32</v>
      </c>
      <c r="U769" s="37">
        <v>0.78043099999999999</v>
      </c>
      <c r="V769" s="37">
        <v>0.20202600000000001</v>
      </c>
      <c r="W769" s="37" t="s">
        <v>3031</v>
      </c>
      <c r="X769" s="37" t="s">
        <v>3031</v>
      </c>
      <c r="Y769" s="37" t="s">
        <v>4236</v>
      </c>
    </row>
    <row r="770" spans="1:25" x14ac:dyDescent="0.3">
      <c r="A770" s="34">
        <v>29.012499999999999</v>
      </c>
      <c r="B770" s="34">
        <v>29.061499999999999</v>
      </c>
      <c r="C770" s="34">
        <v>29.303599999999999</v>
      </c>
      <c r="D770" s="34">
        <v>29.215199999999999</v>
      </c>
      <c r="E770" s="37">
        <v>29.301300000000001</v>
      </c>
      <c r="F770" s="37">
        <v>28.878900000000002</v>
      </c>
      <c r="G770" s="37">
        <v>29.959800000000001</v>
      </c>
      <c r="H770" s="37">
        <v>29.260100000000001</v>
      </c>
      <c r="I770" s="37"/>
      <c r="J770" s="37">
        <v>6</v>
      </c>
      <c r="K770" s="37">
        <v>6</v>
      </c>
      <c r="L770" s="37">
        <v>6</v>
      </c>
      <c r="M770" s="37">
        <v>36.6</v>
      </c>
      <c r="N770" s="37">
        <v>36.6</v>
      </c>
      <c r="O770" s="37">
        <v>36.6</v>
      </c>
      <c r="P770" s="37">
        <v>29.614999999999998</v>
      </c>
      <c r="Q770" s="37">
        <v>0</v>
      </c>
      <c r="R770" s="37">
        <v>102.22</v>
      </c>
      <c r="S770" s="37">
        <v>4849200000</v>
      </c>
      <c r="T770" s="37">
        <v>61</v>
      </c>
      <c r="U770" s="37">
        <v>0.42214099999999999</v>
      </c>
      <c r="V770" s="37">
        <v>0.20180699999999999</v>
      </c>
      <c r="W770" s="37" t="s">
        <v>171</v>
      </c>
      <c r="X770" s="37" t="s">
        <v>171</v>
      </c>
      <c r="Y770" s="37" t="s">
        <v>172</v>
      </c>
    </row>
    <row r="771" spans="1:25" x14ac:dyDescent="0.3">
      <c r="A771" s="34">
        <v>24.725999999999999</v>
      </c>
      <c r="B771" s="34">
        <v>24.356400000000001</v>
      </c>
      <c r="C771" s="34" t="s">
        <v>41</v>
      </c>
      <c r="D771" s="34" t="s">
        <v>41</v>
      </c>
      <c r="E771" s="37">
        <v>24.146100000000001</v>
      </c>
      <c r="F771" s="37">
        <v>25.280899999999999</v>
      </c>
      <c r="G771" s="37" t="s">
        <v>41</v>
      </c>
      <c r="H771" s="37">
        <v>24.792899999999999</v>
      </c>
      <c r="I771" s="37"/>
      <c r="J771" s="37">
        <v>4</v>
      </c>
      <c r="K771" s="37">
        <v>4</v>
      </c>
      <c r="L771" s="37">
        <v>4</v>
      </c>
      <c r="M771" s="37">
        <v>10.6</v>
      </c>
      <c r="N771" s="37">
        <v>10.6</v>
      </c>
      <c r="O771" s="37">
        <v>10.6</v>
      </c>
      <c r="P771" s="37">
        <v>50.164999999999999</v>
      </c>
      <c r="Q771" s="37">
        <v>0</v>
      </c>
      <c r="R771" s="37">
        <v>14.404999999999999</v>
      </c>
      <c r="S771" s="37">
        <v>157060000</v>
      </c>
      <c r="T771" s="37">
        <v>17</v>
      </c>
      <c r="U771" s="37">
        <v>0.68612399999999996</v>
      </c>
      <c r="V771" s="37">
        <v>0.19874900000000001</v>
      </c>
      <c r="W771" s="37" t="s">
        <v>4237</v>
      </c>
      <c r="X771" s="37" t="s">
        <v>4238</v>
      </c>
      <c r="Y771" s="37" t="s">
        <v>4239</v>
      </c>
    </row>
    <row r="772" spans="1:25" x14ac:dyDescent="0.3">
      <c r="A772" s="34">
        <v>27.656199999999998</v>
      </c>
      <c r="B772" s="34">
        <v>27.494399999999999</v>
      </c>
      <c r="C772" s="34">
        <v>26.7242</v>
      </c>
      <c r="D772" s="34">
        <v>27.694600000000001</v>
      </c>
      <c r="E772" s="37">
        <v>27.238399999999999</v>
      </c>
      <c r="F772" s="37">
        <v>28.726299999999998</v>
      </c>
      <c r="G772" s="37">
        <v>26.661000000000001</v>
      </c>
      <c r="H772" s="37">
        <v>27.730599999999999</v>
      </c>
      <c r="I772" s="37"/>
      <c r="J772" s="37">
        <v>15</v>
      </c>
      <c r="K772" s="37">
        <v>15</v>
      </c>
      <c r="L772" s="37">
        <v>15</v>
      </c>
      <c r="M772" s="37">
        <v>30.7</v>
      </c>
      <c r="N772" s="37">
        <v>30.7</v>
      </c>
      <c r="O772" s="37">
        <v>30.7</v>
      </c>
      <c r="P772" s="37">
        <v>73.846999999999994</v>
      </c>
      <c r="Q772" s="37">
        <v>0</v>
      </c>
      <c r="R772" s="37">
        <v>94.915999999999997</v>
      </c>
      <c r="S772" s="37">
        <v>1691200000</v>
      </c>
      <c r="T772" s="37">
        <v>40</v>
      </c>
      <c r="U772" s="37">
        <v>0.70363699999999996</v>
      </c>
      <c r="V772" s="37">
        <v>0.19672300000000001</v>
      </c>
      <c r="W772" s="37" t="s">
        <v>4240</v>
      </c>
      <c r="X772" s="37" t="s">
        <v>3581</v>
      </c>
      <c r="Y772" s="37" t="s">
        <v>4241</v>
      </c>
    </row>
    <row r="773" spans="1:25" x14ac:dyDescent="0.3">
      <c r="A773" s="34">
        <v>29.3553</v>
      </c>
      <c r="B773" s="34">
        <v>29.416899999999998</v>
      </c>
      <c r="C773" s="34">
        <v>28.7087</v>
      </c>
      <c r="D773" s="34">
        <v>29.295500000000001</v>
      </c>
      <c r="E773" s="37">
        <v>29.282299999999999</v>
      </c>
      <c r="F773" s="37">
        <v>28.854800000000001</v>
      </c>
      <c r="G773" s="37">
        <v>30.179300000000001</v>
      </c>
      <c r="H773" s="37">
        <v>29.245899999999999</v>
      </c>
      <c r="I773" s="37"/>
      <c r="J773" s="37">
        <v>15</v>
      </c>
      <c r="K773" s="37">
        <v>15</v>
      </c>
      <c r="L773" s="37">
        <v>15</v>
      </c>
      <c r="M773" s="37">
        <v>72.900000000000006</v>
      </c>
      <c r="N773" s="37">
        <v>72.900000000000006</v>
      </c>
      <c r="O773" s="37">
        <v>72.900000000000006</v>
      </c>
      <c r="P773" s="37">
        <v>34.780999999999999</v>
      </c>
      <c r="Q773" s="37">
        <v>0</v>
      </c>
      <c r="R773" s="37">
        <v>188.34</v>
      </c>
      <c r="S773" s="37">
        <v>5110900000</v>
      </c>
      <c r="T773" s="37">
        <v>109</v>
      </c>
      <c r="U773" s="37">
        <v>0.56700899999999999</v>
      </c>
      <c r="V773" s="37">
        <v>0.196465</v>
      </c>
      <c r="W773" s="37" t="s">
        <v>767</v>
      </c>
      <c r="X773" s="37" t="s">
        <v>767</v>
      </c>
      <c r="Y773" s="37" t="s">
        <v>768</v>
      </c>
    </row>
    <row r="774" spans="1:25" x14ac:dyDescent="0.3">
      <c r="A774" s="34">
        <v>27.0397</v>
      </c>
      <c r="B774" s="34">
        <v>26.9602</v>
      </c>
      <c r="C774" s="34">
        <v>26.494900000000001</v>
      </c>
      <c r="D774" s="34">
        <v>27.0641</v>
      </c>
      <c r="E774" s="37">
        <v>26.824200000000001</v>
      </c>
      <c r="F774" s="37">
        <v>28.201499999999999</v>
      </c>
      <c r="G774" s="37">
        <v>26.220300000000002</v>
      </c>
      <c r="H774" s="37">
        <v>27.0977</v>
      </c>
      <c r="I774" s="37"/>
      <c r="J774" s="37">
        <v>16</v>
      </c>
      <c r="K774" s="37">
        <v>16</v>
      </c>
      <c r="L774" s="37">
        <v>16</v>
      </c>
      <c r="M774" s="37">
        <v>30.8</v>
      </c>
      <c r="N774" s="37">
        <v>30.8</v>
      </c>
      <c r="O774" s="37">
        <v>30.8</v>
      </c>
      <c r="P774" s="37">
        <v>68.962000000000003</v>
      </c>
      <c r="Q774" s="37">
        <v>0</v>
      </c>
      <c r="R774" s="37">
        <v>173.4</v>
      </c>
      <c r="S774" s="37">
        <v>1144700000</v>
      </c>
      <c r="T774" s="37">
        <v>39</v>
      </c>
      <c r="U774" s="37">
        <v>0.66823100000000002</v>
      </c>
      <c r="V774" s="37">
        <v>0.19616500000000001</v>
      </c>
      <c r="W774" s="37" t="s">
        <v>3664</v>
      </c>
      <c r="X774" s="37" t="s">
        <v>3664</v>
      </c>
      <c r="Y774" s="37" t="s">
        <v>4242</v>
      </c>
    </row>
    <row r="775" spans="1:25" x14ac:dyDescent="0.3">
      <c r="A775" s="34">
        <v>26.161300000000001</v>
      </c>
      <c r="B775" s="34">
        <v>26.196000000000002</v>
      </c>
      <c r="C775" s="34">
        <v>26.363</v>
      </c>
      <c r="D775" s="34">
        <v>26.4709</v>
      </c>
      <c r="E775" s="37">
        <v>26.5745</v>
      </c>
      <c r="F775" s="37">
        <v>26.2867</v>
      </c>
      <c r="G775" s="37">
        <v>26.804200000000002</v>
      </c>
      <c r="H775" s="37">
        <v>26.308599999999998</v>
      </c>
      <c r="I775" s="37"/>
      <c r="J775" s="37">
        <v>10</v>
      </c>
      <c r="K775" s="37">
        <v>10</v>
      </c>
      <c r="L775" s="37">
        <v>10</v>
      </c>
      <c r="M775" s="37">
        <v>39.799999999999997</v>
      </c>
      <c r="N775" s="37">
        <v>39.799999999999997</v>
      </c>
      <c r="O775" s="37">
        <v>39.799999999999997</v>
      </c>
      <c r="P775" s="37">
        <v>44.548999999999999</v>
      </c>
      <c r="Q775" s="37">
        <v>0</v>
      </c>
      <c r="R775" s="37">
        <v>91.212000000000003</v>
      </c>
      <c r="S775" s="37">
        <v>663370000</v>
      </c>
      <c r="T775" s="37">
        <v>25</v>
      </c>
      <c r="U775" s="37">
        <v>0.218416</v>
      </c>
      <c r="V775" s="37">
        <v>0.19567599999999999</v>
      </c>
      <c r="W775" s="37" t="s">
        <v>3081</v>
      </c>
      <c r="X775" s="37" t="s">
        <v>3081</v>
      </c>
      <c r="Y775" s="37" t="s">
        <v>4243</v>
      </c>
    </row>
    <row r="776" spans="1:25" x14ac:dyDescent="0.3">
      <c r="A776" s="34">
        <v>32.034399999999998</v>
      </c>
      <c r="B776" s="34">
        <v>32.228900000000003</v>
      </c>
      <c r="C776" s="34">
        <v>32.635100000000001</v>
      </c>
      <c r="D776" s="34">
        <v>32.197400000000002</v>
      </c>
      <c r="E776" s="37">
        <v>32.506</v>
      </c>
      <c r="F776" s="37">
        <v>32.126899999999999</v>
      </c>
      <c r="G776" s="37">
        <v>33.058799999999998</v>
      </c>
      <c r="H776" s="37">
        <v>32.1828</v>
      </c>
      <c r="I776" s="37"/>
      <c r="J776" s="37">
        <v>30</v>
      </c>
      <c r="K776" s="37">
        <v>30</v>
      </c>
      <c r="L776" s="37">
        <v>30</v>
      </c>
      <c r="M776" s="37">
        <v>52.2</v>
      </c>
      <c r="N776" s="37">
        <v>52.2</v>
      </c>
      <c r="O776" s="37">
        <v>52.2</v>
      </c>
      <c r="P776" s="37">
        <v>86.298000000000002</v>
      </c>
      <c r="Q776" s="37">
        <v>0</v>
      </c>
      <c r="R776" s="37">
        <v>323.31</v>
      </c>
      <c r="S776" s="37">
        <v>42179000000</v>
      </c>
      <c r="T776" s="37">
        <v>248</v>
      </c>
      <c r="U776" s="37">
        <v>0.46393899999999999</v>
      </c>
      <c r="V776" s="37">
        <v>0.19470000000000001</v>
      </c>
      <c r="W776" s="37" t="s">
        <v>3545</v>
      </c>
      <c r="X776" s="37" t="s">
        <v>3545</v>
      </c>
      <c r="Y776" s="37" t="s">
        <v>4244</v>
      </c>
    </row>
    <row r="777" spans="1:25" x14ac:dyDescent="0.3">
      <c r="A777" s="34">
        <v>28.234000000000002</v>
      </c>
      <c r="B777" s="34">
        <v>28.113199999999999</v>
      </c>
      <c r="C777" s="34">
        <v>28.576899999999998</v>
      </c>
      <c r="D777" s="34">
        <v>27.7819</v>
      </c>
      <c r="E777" s="37">
        <v>28.197600000000001</v>
      </c>
      <c r="F777" s="37">
        <v>28.506499999999999</v>
      </c>
      <c r="G777" s="37">
        <v>28.666</v>
      </c>
      <c r="H777" s="37">
        <v>28.111999999999998</v>
      </c>
      <c r="I777" s="37"/>
      <c r="J777" s="37">
        <v>5</v>
      </c>
      <c r="K777" s="37">
        <v>5</v>
      </c>
      <c r="L777" s="37">
        <v>5</v>
      </c>
      <c r="M777" s="37">
        <v>59.4</v>
      </c>
      <c r="N777" s="37">
        <v>59.4</v>
      </c>
      <c r="O777" s="37">
        <v>59.4</v>
      </c>
      <c r="P777" s="37">
        <v>11.811999999999999</v>
      </c>
      <c r="Q777" s="37">
        <v>0</v>
      </c>
      <c r="R777" s="37">
        <v>72.817999999999998</v>
      </c>
      <c r="S777" s="37">
        <v>2279300000</v>
      </c>
      <c r="T777" s="37">
        <v>42</v>
      </c>
      <c r="U777" s="37">
        <v>0.38983099999999998</v>
      </c>
      <c r="V777" s="37">
        <v>0.19400999999999999</v>
      </c>
      <c r="W777" s="37" t="s">
        <v>3190</v>
      </c>
      <c r="X777" s="37" t="s">
        <v>3190</v>
      </c>
      <c r="Y777" s="37" t="s">
        <v>4245</v>
      </c>
    </row>
    <row r="778" spans="1:25" x14ac:dyDescent="0.3">
      <c r="A778" s="34">
        <v>32.131</v>
      </c>
      <c r="B778" s="34">
        <v>32.247700000000002</v>
      </c>
      <c r="C778" s="34">
        <v>31.769600000000001</v>
      </c>
      <c r="D778" s="34">
        <v>32.361600000000003</v>
      </c>
      <c r="E778" s="37">
        <v>32.348999999999997</v>
      </c>
      <c r="F778" s="37">
        <v>32.19</v>
      </c>
      <c r="G778" s="37">
        <v>32.578099999999999</v>
      </c>
      <c r="H778" s="37">
        <v>32.166200000000003</v>
      </c>
      <c r="I778" s="37"/>
      <c r="J778" s="37">
        <v>28</v>
      </c>
      <c r="K778" s="37">
        <v>28</v>
      </c>
      <c r="L778" s="37">
        <v>27</v>
      </c>
      <c r="M778" s="37">
        <v>69.900000000000006</v>
      </c>
      <c r="N778" s="37">
        <v>69.900000000000006</v>
      </c>
      <c r="O778" s="37">
        <v>68.3</v>
      </c>
      <c r="P778" s="37">
        <v>55.944000000000003</v>
      </c>
      <c r="Q778" s="37">
        <v>0</v>
      </c>
      <c r="R778" s="37">
        <v>323.31</v>
      </c>
      <c r="S778" s="37">
        <v>38765000000</v>
      </c>
      <c r="T778" s="37">
        <v>315</v>
      </c>
      <c r="U778" s="37">
        <v>0.270984</v>
      </c>
      <c r="V778" s="37">
        <v>0.193357</v>
      </c>
      <c r="W778" s="37" t="s">
        <v>844</v>
      </c>
      <c r="X778" s="37" t="s">
        <v>844</v>
      </c>
      <c r="Y778" s="37" t="s">
        <v>845</v>
      </c>
    </row>
    <row r="779" spans="1:25" x14ac:dyDescent="0.3">
      <c r="A779" s="34">
        <v>24.692699999999999</v>
      </c>
      <c r="B779" s="34">
        <v>24.135999999999999</v>
      </c>
      <c r="C779" s="34" t="s">
        <v>41</v>
      </c>
      <c r="D779" s="34">
        <v>25.085699999999999</v>
      </c>
      <c r="E779" s="37" t="s">
        <v>41</v>
      </c>
      <c r="F779" s="37">
        <v>24.828299999999999</v>
      </c>
      <c r="G779" s="37" t="s">
        <v>41</v>
      </c>
      <c r="H779" s="37" t="s">
        <v>41</v>
      </c>
      <c r="I779" s="37"/>
      <c r="J779" s="37">
        <v>6</v>
      </c>
      <c r="K779" s="37">
        <v>6</v>
      </c>
      <c r="L779" s="37">
        <v>6</v>
      </c>
      <c r="M779" s="37">
        <v>13.9</v>
      </c>
      <c r="N779" s="37">
        <v>13.9</v>
      </c>
      <c r="O779" s="37">
        <v>13.9</v>
      </c>
      <c r="P779" s="37">
        <v>49.417000000000002</v>
      </c>
      <c r="Q779" s="37">
        <v>0</v>
      </c>
      <c r="R779" s="37">
        <v>8.3864000000000001</v>
      </c>
      <c r="S779" s="37">
        <v>153810000</v>
      </c>
      <c r="T779" s="37">
        <v>11</v>
      </c>
      <c r="U779" s="37">
        <v>1</v>
      </c>
      <c r="V779" s="37">
        <v>0.19017000000000001</v>
      </c>
      <c r="W779" s="37" t="s">
        <v>3270</v>
      </c>
      <c r="X779" s="37" t="s">
        <v>3270</v>
      </c>
      <c r="Y779" s="37" t="s">
        <v>4246</v>
      </c>
    </row>
    <row r="780" spans="1:25" x14ac:dyDescent="0.3">
      <c r="A780" s="34">
        <v>26.297999999999998</v>
      </c>
      <c r="B780" s="34">
        <v>25.968800000000002</v>
      </c>
      <c r="C780" s="34">
        <v>25.564499999999999</v>
      </c>
      <c r="D780" s="34">
        <v>26.2089</v>
      </c>
      <c r="E780" s="37">
        <v>26.223400000000002</v>
      </c>
      <c r="F780" s="37">
        <v>26.265699999999999</v>
      </c>
      <c r="G780" s="37">
        <v>25.481300000000001</v>
      </c>
      <c r="H780" s="37">
        <v>26.828900000000001</v>
      </c>
      <c r="I780" s="37"/>
      <c r="J780" s="37">
        <v>11</v>
      </c>
      <c r="K780" s="37">
        <v>11</v>
      </c>
      <c r="L780" s="37">
        <v>11</v>
      </c>
      <c r="M780" s="37">
        <v>31.2</v>
      </c>
      <c r="N780" s="37">
        <v>31.2</v>
      </c>
      <c r="O780" s="37">
        <v>31.2</v>
      </c>
      <c r="P780" s="37">
        <v>44.683</v>
      </c>
      <c r="Q780" s="37">
        <v>0</v>
      </c>
      <c r="R780" s="37">
        <v>33.448</v>
      </c>
      <c r="S780" s="37">
        <v>592620000</v>
      </c>
      <c r="T780" s="37">
        <v>35</v>
      </c>
      <c r="U780" s="37">
        <v>0.57643500000000003</v>
      </c>
      <c r="V780" s="37">
        <v>0.18978400000000001</v>
      </c>
      <c r="W780" s="37" t="s">
        <v>3303</v>
      </c>
      <c r="X780" s="37" t="s">
        <v>3303</v>
      </c>
      <c r="Y780" s="37" t="s">
        <v>4247</v>
      </c>
    </row>
    <row r="781" spans="1:25" x14ac:dyDescent="0.3">
      <c r="A781" s="34">
        <v>24.617799999999999</v>
      </c>
      <c r="B781" s="34">
        <v>25.041399999999999</v>
      </c>
      <c r="C781" s="34" t="s">
        <v>41</v>
      </c>
      <c r="D781" s="34">
        <v>25.001200000000001</v>
      </c>
      <c r="E781" s="37" t="s">
        <v>41</v>
      </c>
      <c r="F781" s="37">
        <v>25.3903</v>
      </c>
      <c r="G781" s="37" t="s">
        <v>41</v>
      </c>
      <c r="H781" s="37">
        <v>24.762599999999999</v>
      </c>
      <c r="I781" s="37"/>
      <c r="J781" s="37">
        <v>5</v>
      </c>
      <c r="K781" s="37">
        <v>5</v>
      </c>
      <c r="L781" s="37">
        <v>5</v>
      </c>
      <c r="M781" s="37">
        <v>5</v>
      </c>
      <c r="N781" s="37">
        <v>5</v>
      </c>
      <c r="O781" s="37">
        <v>5</v>
      </c>
      <c r="P781" s="37">
        <v>215.62</v>
      </c>
      <c r="Q781" s="37">
        <v>0</v>
      </c>
      <c r="R781" s="37">
        <v>13.282999999999999</v>
      </c>
      <c r="S781" s="37">
        <v>191880000</v>
      </c>
      <c r="T781" s="37">
        <v>12</v>
      </c>
      <c r="U781" s="37">
        <v>0.56196500000000005</v>
      </c>
      <c r="V781" s="37">
        <v>0.189663</v>
      </c>
      <c r="W781" s="37" t="s">
        <v>3720</v>
      </c>
      <c r="X781" s="37" t="s">
        <v>3720</v>
      </c>
      <c r="Y781" s="37" t="s">
        <v>4248</v>
      </c>
    </row>
    <row r="782" spans="1:25" x14ac:dyDescent="0.3">
      <c r="A782" s="34">
        <v>30.0364</v>
      </c>
      <c r="B782" s="34">
        <v>30.161300000000001</v>
      </c>
      <c r="C782" s="34">
        <v>29.5139</v>
      </c>
      <c r="D782" s="34">
        <v>30.260100000000001</v>
      </c>
      <c r="E782" s="37">
        <v>30.421099999999999</v>
      </c>
      <c r="F782" s="37">
        <v>30.365300000000001</v>
      </c>
      <c r="G782" s="37">
        <v>29.543399999999998</v>
      </c>
      <c r="H782" s="37">
        <v>30.398</v>
      </c>
      <c r="I782" s="37"/>
      <c r="J782" s="37">
        <v>16</v>
      </c>
      <c r="K782" s="37">
        <v>16</v>
      </c>
      <c r="L782" s="37">
        <v>16</v>
      </c>
      <c r="M782" s="37">
        <v>79.7</v>
      </c>
      <c r="N782" s="37">
        <v>79.7</v>
      </c>
      <c r="O782" s="37">
        <v>79.7</v>
      </c>
      <c r="P782" s="37">
        <v>27.021999999999998</v>
      </c>
      <c r="Q782" s="37">
        <v>0</v>
      </c>
      <c r="R782" s="37">
        <v>221.82</v>
      </c>
      <c r="S782" s="37">
        <v>8999600000</v>
      </c>
      <c r="T782" s="37">
        <v>106</v>
      </c>
      <c r="U782" s="37">
        <v>0.51054999999999995</v>
      </c>
      <c r="V782" s="37">
        <v>0.188972</v>
      </c>
      <c r="W782" s="37" t="s">
        <v>1291</v>
      </c>
      <c r="X782" s="37" t="s">
        <v>1291</v>
      </c>
      <c r="Y782" s="37" t="s">
        <v>1292</v>
      </c>
    </row>
    <row r="783" spans="1:25" x14ac:dyDescent="0.3">
      <c r="A783" s="34">
        <v>30.155200000000001</v>
      </c>
      <c r="B783" s="34">
        <v>29.762799999999999</v>
      </c>
      <c r="C783" s="34">
        <v>29.4971</v>
      </c>
      <c r="D783" s="34">
        <v>29.7866</v>
      </c>
      <c r="E783" s="37">
        <v>30.0411</v>
      </c>
      <c r="F783" s="37">
        <v>29.944900000000001</v>
      </c>
      <c r="G783" s="37">
        <v>29.8353</v>
      </c>
      <c r="H783" s="37">
        <v>30.1358</v>
      </c>
      <c r="I783" s="37"/>
      <c r="J783" s="37">
        <v>17</v>
      </c>
      <c r="K783" s="37">
        <v>17</v>
      </c>
      <c r="L783" s="37">
        <v>17</v>
      </c>
      <c r="M783" s="37">
        <v>71</v>
      </c>
      <c r="N783" s="37">
        <v>71</v>
      </c>
      <c r="O783" s="37">
        <v>71</v>
      </c>
      <c r="P783" s="37">
        <v>39.215000000000003</v>
      </c>
      <c r="Q783" s="37">
        <v>0</v>
      </c>
      <c r="R783" s="37">
        <v>251.81</v>
      </c>
      <c r="S783" s="37">
        <v>7741600000</v>
      </c>
      <c r="T783" s="37">
        <v>122</v>
      </c>
      <c r="U783" s="37">
        <v>0.25427100000000002</v>
      </c>
      <c r="V783" s="37">
        <v>0.18885099999999999</v>
      </c>
      <c r="W783" s="37" t="s">
        <v>141</v>
      </c>
      <c r="X783" s="37" t="s">
        <v>141</v>
      </c>
      <c r="Y783" s="37" t="s">
        <v>142</v>
      </c>
    </row>
    <row r="784" spans="1:25" x14ac:dyDescent="0.3">
      <c r="A784" s="34">
        <v>27.587599999999998</v>
      </c>
      <c r="B784" s="34">
        <v>27.607500000000002</v>
      </c>
      <c r="C784" s="34">
        <v>27.3644</v>
      </c>
      <c r="D784" s="34">
        <v>27.641400000000001</v>
      </c>
      <c r="E784" s="37">
        <v>27.540500000000002</v>
      </c>
      <c r="F784" s="37">
        <v>27.6464</v>
      </c>
      <c r="G784" s="37">
        <v>27.854199999999999</v>
      </c>
      <c r="H784" s="37">
        <v>27.908799999999999</v>
      </c>
      <c r="I784" s="37"/>
      <c r="J784" s="37">
        <v>16</v>
      </c>
      <c r="K784" s="37">
        <v>16</v>
      </c>
      <c r="L784" s="37">
        <v>16</v>
      </c>
      <c r="M784" s="37">
        <v>38</v>
      </c>
      <c r="N784" s="37">
        <v>38</v>
      </c>
      <c r="O784" s="37">
        <v>38</v>
      </c>
      <c r="P784" s="37">
        <v>62.268999999999998</v>
      </c>
      <c r="Q784" s="37">
        <v>0</v>
      </c>
      <c r="R784" s="37">
        <v>83.691999999999993</v>
      </c>
      <c r="S784" s="37">
        <v>1664500000</v>
      </c>
      <c r="T784" s="37">
        <v>60</v>
      </c>
      <c r="U784" s="37">
        <v>0.13095599999999999</v>
      </c>
      <c r="V784" s="37">
        <v>0.18724099999999999</v>
      </c>
      <c r="W784" s="37" t="s">
        <v>2940</v>
      </c>
      <c r="X784" s="37" t="s">
        <v>2940</v>
      </c>
      <c r="Y784" s="37" t="s">
        <v>4249</v>
      </c>
    </row>
    <row r="785" spans="1:25" x14ac:dyDescent="0.3">
      <c r="A785" s="34">
        <v>24.526399999999999</v>
      </c>
      <c r="B785" s="34">
        <v>24.594200000000001</v>
      </c>
      <c r="C785" s="34">
        <v>23.987100000000002</v>
      </c>
      <c r="D785" s="34">
        <v>24.660599999999999</v>
      </c>
      <c r="E785" s="37">
        <v>24.9023</v>
      </c>
      <c r="F785" s="37">
        <v>24.449200000000001</v>
      </c>
      <c r="G785" s="37" t="s">
        <v>41</v>
      </c>
      <c r="H785" s="37">
        <v>24.535799999999998</v>
      </c>
      <c r="I785" s="37"/>
      <c r="J785" s="37">
        <v>2</v>
      </c>
      <c r="K785" s="37">
        <v>2</v>
      </c>
      <c r="L785" s="37">
        <v>2</v>
      </c>
      <c r="M785" s="37">
        <v>17.5</v>
      </c>
      <c r="N785" s="37">
        <v>17.5</v>
      </c>
      <c r="O785" s="37">
        <v>17.5</v>
      </c>
      <c r="P785" s="37">
        <v>13.028</v>
      </c>
      <c r="Q785" s="37">
        <v>0</v>
      </c>
      <c r="R785" s="37">
        <v>13.552</v>
      </c>
      <c r="S785" s="37">
        <v>166170000</v>
      </c>
      <c r="T785" s="37">
        <v>12</v>
      </c>
      <c r="U785" s="37">
        <v>0.42663200000000001</v>
      </c>
      <c r="V785" s="37">
        <v>0.18700600000000001</v>
      </c>
      <c r="W785" s="37" t="s">
        <v>3489</v>
      </c>
      <c r="X785" s="37" t="s">
        <v>3489</v>
      </c>
      <c r="Y785" s="37" t="s">
        <v>4250</v>
      </c>
    </row>
    <row r="786" spans="1:25" x14ac:dyDescent="0.3">
      <c r="A786" s="34">
        <v>26.1309</v>
      </c>
      <c r="B786" s="34">
        <v>26.277699999999999</v>
      </c>
      <c r="C786" s="34">
        <v>25.9727</v>
      </c>
      <c r="D786" s="34">
        <v>26.179600000000001</v>
      </c>
      <c r="E786" s="37">
        <v>26.3566</v>
      </c>
      <c r="F786" s="37">
        <v>26.575600000000001</v>
      </c>
      <c r="G786" s="37" t="s">
        <v>41</v>
      </c>
      <c r="H786" s="37">
        <v>26.049199999999999</v>
      </c>
      <c r="I786" s="37"/>
      <c r="J786" s="37">
        <v>6</v>
      </c>
      <c r="K786" s="37">
        <v>6</v>
      </c>
      <c r="L786" s="37">
        <v>6</v>
      </c>
      <c r="M786" s="37">
        <v>32.9</v>
      </c>
      <c r="N786" s="37">
        <v>32.9</v>
      </c>
      <c r="O786" s="37">
        <v>32.9</v>
      </c>
      <c r="P786" s="37">
        <v>33.703000000000003</v>
      </c>
      <c r="Q786" s="37">
        <v>0</v>
      </c>
      <c r="R786" s="37">
        <v>50.255000000000003</v>
      </c>
      <c r="S786" s="37">
        <v>536770000</v>
      </c>
      <c r="T786" s="37">
        <v>24</v>
      </c>
      <c r="U786" s="37">
        <v>0.26311699999999999</v>
      </c>
      <c r="V786" s="37">
        <v>0.18689800000000001</v>
      </c>
      <c r="W786" s="37" t="s">
        <v>2777</v>
      </c>
      <c r="X786" s="37" t="s">
        <v>2777</v>
      </c>
      <c r="Y786" s="37" t="s">
        <v>4251</v>
      </c>
    </row>
    <row r="787" spans="1:25" x14ac:dyDescent="0.3">
      <c r="A787" s="34" t="s">
        <v>41</v>
      </c>
      <c r="B787" s="34" t="s">
        <v>41</v>
      </c>
      <c r="C787" s="34" t="s">
        <v>41</v>
      </c>
      <c r="D787" s="34">
        <v>26.3964</v>
      </c>
      <c r="E787" s="37">
        <v>26.109300000000001</v>
      </c>
      <c r="F787" s="37">
        <v>27.3748</v>
      </c>
      <c r="G787" s="37" t="s">
        <v>41</v>
      </c>
      <c r="H787" s="37">
        <v>26.261600000000001</v>
      </c>
      <c r="I787" s="37"/>
      <c r="J787" s="37">
        <v>4</v>
      </c>
      <c r="K787" s="37">
        <v>4</v>
      </c>
      <c r="L787" s="37">
        <v>4</v>
      </c>
      <c r="M787" s="37">
        <v>11.4</v>
      </c>
      <c r="N787" s="37">
        <v>11.4</v>
      </c>
      <c r="O787" s="37">
        <v>11.4</v>
      </c>
      <c r="P787" s="37">
        <v>59.84</v>
      </c>
      <c r="Q787" s="37">
        <v>0</v>
      </c>
      <c r="R787" s="37">
        <v>59.639000000000003</v>
      </c>
      <c r="S787" s="37">
        <v>648760000</v>
      </c>
      <c r="T787" s="37">
        <v>14</v>
      </c>
      <c r="U787" s="37">
        <v>1</v>
      </c>
      <c r="V787" s="37">
        <v>0.18554599999999999</v>
      </c>
      <c r="W787" s="37" t="s">
        <v>3743</v>
      </c>
      <c r="X787" s="37" t="s">
        <v>3743</v>
      </c>
      <c r="Y787" s="37" t="s">
        <v>4252</v>
      </c>
    </row>
    <row r="788" spans="1:25" x14ac:dyDescent="0.3">
      <c r="A788" s="34">
        <v>28.897200000000002</v>
      </c>
      <c r="B788" s="34">
        <v>28.926100000000002</v>
      </c>
      <c r="C788" s="34">
        <v>29.6556</v>
      </c>
      <c r="D788" s="34">
        <v>28.829000000000001</v>
      </c>
      <c r="E788" s="37">
        <v>29.329899999999999</v>
      </c>
      <c r="F788" s="37">
        <v>28.843599999999999</v>
      </c>
      <c r="G788" s="37">
        <v>29.797000000000001</v>
      </c>
      <c r="H788" s="37">
        <v>29.075299999999999</v>
      </c>
      <c r="I788" s="37"/>
      <c r="J788" s="37">
        <v>16</v>
      </c>
      <c r="K788" s="37">
        <v>16</v>
      </c>
      <c r="L788" s="37">
        <v>16</v>
      </c>
      <c r="M788" s="37">
        <v>37.4</v>
      </c>
      <c r="N788" s="37">
        <v>37.4</v>
      </c>
      <c r="O788" s="37">
        <v>37.4</v>
      </c>
      <c r="P788" s="37">
        <v>66.555000000000007</v>
      </c>
      <c r="Q788" s="37">
        <v>0</v>
      </c>
      <c r="R788" s="37">
        <v>151.62</v>
      </c>
      <c r="S788" s="37">
        <v>4575400000</v>
      </c>
      <c r="T788" s="37">
        <v>87</v>
      </c>
      <c r="U788" s="37">
        <v>0.53666899999999995</v>
      </c>
      <c r="V788" s="37">
        <v>0.18453800000000001</v>
      </c>
      <c r="W788" s="37" t="s">
        <v>895</v>
      </c>
      <c r="X788" s="37" t="s">
        <v>895</v>
      </c>
      <c r="Y788" s="37" t="s">
        <v>538</v>
      </c>
    </row>
    <row r="789" spans="1:25" x14ac:dyDescent="0.3">
      <c r="A789" s="34">
        <v>27.356300000000001</v>
      </c>
      <c r="B789" s="34">
        <v>27.940200000000001</v>
      </c>
      <c r="C789" s="34">
        <v>27.779</v>
      </c>
      <c r="D789" s="34">
        <v>28.1387</v>
      </c>
      <c r="E789" s="37">
        <v>27.982500000000002</v>
      </c>
      <c r="F789" s="37">
        <v>27.596</v>
      </c>
      <c r="G789" s="37">
        <v>28.522300000000001</v>
      </c>
      <c r="H789" s="37">
        <v>27.8447</v>
      </c>
      <c r="I789" s="37"/>
      <c r="J789" s="37">
        <v>8</v>
      </c>
      <c r="K789" s="37">
        <v>8</v>
      </c>
      <c r="L789" s="37">
        <v>8</v>
      </c>
      <c r="M789" s="37">
        <v>50</v>
      </c>
      <c r="N789" s="37">
        <v>50</v>
      </c>
      <c r="O789" s="37">
        <v>50</v>
      </c>
      <c r="P789" s="37">
        <v>29.788</v>
      </c>
      <c r="Q789" s="37">
        <v>0</v>
      </c>
      <c r="R789" s="37">
        <v>87.278999999999996</v>
      </c>
      <c r="S789" s="37">
        <v>1882700000</v>
      </c>
      <c r="T789" s="37">
        <v>30</v>
      </c>
      <c r="U789" s="37">
        <v>0.50323200000000001</v>
      </c>
      <c r="V789" s="37">
        <v>0.18282499999999999</v>
      </c>
      <c r="W789" s="37" t="s">
        <v>3017</v>
      </c>
      <c r="X789" s="37" t="s">
        <v>3017</v>
      </c>
      <c r="Y789" s="37" t="s">
        <v>4253</v>
      </c>
    </row>
    <row r="790" spans="1:25" x14ac:dyDescent="0.3">
      <c r="A790" s="34">
        <v>26.8248</v>
      </c>
      <c r="B790" s="34">
        <v>26.796700000000001</v>
      </c>
      <c r="C790" s="34">
        <v>26.7104</v>
      </c>
      <c r="D790" s="34">
        <v>26.652100000000001</v>
      </c>
      <c r="E790" s="37">
        <v>26.581800000000001</v>
      </c>
      <c r="F790" s="37">
        <v>28.058</v>
      </c>
      <c r="G790" s="37">
        <v>26.106100000000001</v>
      </c>
      <c r="H790" s="37">
        <v>26.9695</v>
      </c>
      <c r="I790" s="37"/>
      <c r="J790" s="37">
        <v>11</v>
      </c>
      <c r="K790" s="37">
        <v>11</v>
      </c>
      <c r="L790" s="37">
        <v>11</v>
      </c>
      <c r="M790" s="37">
        <v>25.4</v>
      </c>
      <c r="N790" s="37">
        <v>25.4</v>
      </c>
      <c r="O790" s="37">
        <v>25.4</v>
      </c>
      <c r="P790" s="37">
        <v>58.173000000000002</v>
      </c>
      <c r="Q790" s="37">
        <v>0</v>
      </c>
      <c r="R790" s="37">
        <v>92.227000000000004</v>
      </c>
      <c r="S790" s="37">
        <v>1004600000</v>
      </c>
      <c r="T790" s="37">
        <v>45</v>
      </c>
      <c r="U790" s="37">
        <v>0.67688000000000004</v>
      </c>
      <c r="V790" s="37">
        <v>0.182811</v>
      </c>
      <c r="W790" s="37" t="s">
        <v>1059</v>
      </c>
      <c r="X790" s="37" t="s">
        <v>1059</v>
      </c>
      <c r="Y790" s="37" t="s">
        <v>1060</v>
      </c>
    </row>
    <row r="791" spans="1:25" x14ac:dyDescent="0.3">
      <c r="A791" s="34">
        <v>29.7041</v>
      </c>
      <c r="B791" s="34">
        <v>29.745000000000001</v>
      </c>
      <c r="C791" s="34">
        <v>29.036000000000001</v>
      </c>
      <c r="D791" s="34">
        <v>29.704499999999999</v>
      </c>
      <c r="E791" s="37">
        <v>29.852699999999999</v>
      </c>
      <c r="F791" s="37">
        <v>29.710999999999999</v>
      </c>
      <c r="G791" s="37">
        <v>29.631</v>
      </c>
      <c r="H791" s="37">
        <v>29.720199999999998</v>
      </c>
      <c r="I791" s="37"/>
      <c r="J791" s="37">
        <v>25</v>
      </c>
      <c r="K791" s="37">
        <v>25</v>
      </c>
      <c r="L791" s="37">
        <v>25</v>
      </c>
      <c r="M791" s="37">
        <v>9.5</v>
      </c>
      <c r="N791" s="37">
        <v>9.5</v>
      </c>
      <c r="O791" s="37">
        <v>9.5</v>
      </c>
      <c r="P791" s="37">
        <v>327.24</v>
      </c>
      <c r="Q791" s="37">
        <v>0</v>
      </c>
      <c r="R791" s="37">
        <v>323.31</v>
      </c>
      <c r="S791" s="37">
        <v>6429500000</v>
      </c>
      <c r="T791" s="37">
        <v>133</v>
      </c>
      <c r="U791" s="37">
        <v>0.34468500000000002</v>
      </c>
      <c r="V791" s="37">
        <v>0.181308</v>
      </c>
      <c r="W791" s="37" t="s">
        <v>1479</v>
      </c>
      <c r="X791" s="37" t="s">
        <v>1479</v>
      </c>
      <c r="Y791" s="37" t="s">
        <v>1480</v>
      </c>
    </row>
    <row r="792" spans="1:25" x14ac:dyDescent="0.3">
      <c r="A792" s="34">
        <v>26.013300000000001</v>
      </c>
      <c r="B792" s="34">
        <v>26.008400000000002</v>
      </c>
      <c r="C792" s="34">
        <v>26.732199999999999</v>
      </c>
      <c r="D792" s="34">
        <v>26.168500000000002</v>
      </c>
      <c r="E792" s="37">
        <v>26.619</v>
      </c>
      <c r="F792" s="37">
        <v>26.179500000000001</v>
      </c>
      <c r="G792" s="37">
        <v>26.416799999999999</v>
      </c>
      <c r="H792" s="37">
        <v>26.432300000000001</v>
      </c>
      <c r="I792" s="37"/>
      <c r="J792" s="37">
        <v>9</v>
      </c>
      <c r="K792" s="37">
        <v>9</v>
      </c>
      <c r="L792" s="37">
        <v>9</v>
      </c>
      <c r="M792" s="37">
        <v>35.200000000000003</v>
      </c>
      <c r="N792" s="37">
        <v>35.200000000000003</v>
      </c>
      <c r="O792" s="37">
        <v>35.200000000000003</v>
      </c>
      <c r="P792" s="37">
        <v>48.024999999999999</v>
      </c>
      <c r="Q792" s="37">
        <v>0</v>
      </c>
      <c r="R792" s="37">
        <v>65.119</v>
      </c>
      <c r="S792" s="37">
        <v>629640000</v>
      </c>
      <c r="T792" s="37">
        <v>30</v>
      </c>
      <c r="U792" s="37">
        <v>0.38501800000000003</v>
      </c>
      <c r="V792" s="37">
        <v>0.18129899999999999</v>
      </c>
      <c r="W792" s="37" t="s">
        <v>3011</v>
      </c>
      <c r="X792" s="37" t="s">
        <v>3011</v>
      </c>
      <c r="Y792" s="37" t="s">
        <v>4146</v>
      </c>
    </row>
    <row r="793" spans="1:25" x14ac:dyDescent="0.3">
      <c r="A793" s="34">
        <v>33.649099999999997</v>
      </c>
      <c r="B793" s="34">
        <v>33.848199999999999</v>
      </c>
      <c r="C793" s="34">
        <v>33.486800000000002</v>
      </c>
      <c r="D793" s="34">
        <v>33.762</v>
      </c>
      <c r="E793" s="37">
        <v>33.897500000000001</v>
      </c>
      <c r="F793" s="37">
        <v>33.625599999999999</v>
      </c>
      <c r="G793" s="37">
        <v>34.177799999999998</v>
      </c>
      <c r="H793" s="37">
        <v>33.764299999999999</v>
      </c>
      <c r="I793" s="37"/>
      <c r="J793" s="37">
        <v>35</v>
      </c>
      <c r="K793" s="37">
        <v>35</v>
      </c>
      <c r="L793" s="37">
        <v>33</v>
      </c>
      <c r="M793" s="37">
        <v>50.4</v>
      </c>
      <c r="N793" s="37">
        <v>50.4</v>
      </c>
      <c r="O793" s="37">
        <v>48.2</v>
      </c>
      <c r="P793" s="37">
        <v>88.409000000000006</v>
      </c>
      <c r="Q793" s="37">
        <v>0</v>
      </c>
      <c r="R793" s="37">
        <v>323.31</v>
      </c>
      <c r="S793" s="37">
        <v>119260000000</v>
      </c>
      <c r="T793" s="37">
        <v>440</v>
      </c>
      <c r="U793" s="37">
        <v>0.25025799999999998</v>
      </c>
      <c r="V793" s="37">
        <v>0.17977599999999999</v>
      </c>
      <c r="W793" s="37" t="s">
        <v>1213</v>
      </c>
      <c r="X793" s="37" t="s">
        <v>1213</v>
      </c>
      <c r="Y793" s="37" t="s">
        <v>1214</v>
      </c>
    </row>
    <row r="794" spans="1:25" x14ac:dyDescent="0.3">
      <c r="A794" s="34">
        <v>32.892600000000002</v>
      </c>
      <c r="B794" s="34">
        <v>33.084499999999998</v>
      </c>
      <c r="C794" s="34">
        <v>32.2849</v>
      </c>
      <c r="D794" s="34">
        <v>32.747500000000002</v>
      </c>
      <c r="E794" s="37">
        <v>32.912700000000001</v>
      </c>
      <c r="F794" s="37">
        <v>32.640700000000002</v>
      </c>
      <c r="G794" s="37">
        <v>33.328600000000002</v>
      </c>
      <c r="H794" s="37">
        <v>32.846699999999998</v>
      </c>
      <c r="I794" s="37"/>
      <c r="J794" s="37">
        <v>44</v>
      </c>
      <c r="K794" s="37">
        <v>44</v>
      </c>
      <c r="L794" s="37">
        <v>44</v>
      </c>
      <c r="M794" s="37">
        <v>34</v>
      </c>
      <c r="N794" s="37">
        <v>34</v>
      </c>
      <c r="O794" s="37">
        <v>34</v>
      </c>
      <c r="P794" s="37">
        <v>171.51</v>
      </c>
      <c r="Q794" s="37">
        <v>0</v>
      </c>
      <c r="R794" s="37">
        <v>323.31</v>
      </c>
      <c r="S794" s="37">
        <v>59592000000</v>
      </c>
      <c r="T794" s="37">
        <v>418</v>
      </c>
      <c r="U794" s="37">
        <v>0.45147100000000001</v>
      </c>
      <c r="V794" s="37">
        <v>0.17977099999999999</v>
      </c>
      <c r="W794" s="37" t="s">
        <v>692</v>
      </c>
      <c r="X794" s="37" t="s">
        <v>692</v>
      </c>
      <c r="Y794" s="37" t="s">
        <v>693</v>
      </c>
    </row>
    <row r="795" spans="1:25" x14ac:dyDescent="0.3">
      <c r="A795" s="34">
        <v>33.392699999999998</v>
      </c>
      <c r="B795" s="34">
        <v>33.761800000000001</v>
      </c>
      <c r="C795" s="34">
        <v>34.296500000000002</v>
      </c>
      <c r="D795" s="34">
        <v>33.774099999999997</v>
      </c>
      <c r="E795" s="37">
        <v>34.001399999999997</v>
      </c>
      <c r="F795" s="37">
        <v>33.548200000000001</v>
      </c>
      <c r="G795" s="37">
        <v>34.578299999999999</v>
      </c>
      <c r="H795" s="37">
        <v>33.815800000000003</v>
      </c>
      <c r="I795" s="37"/>
      <c r="J795" s="37">
        <v>23</v>
      </c>
      <c r="K795" s="37">
        <v>23</v>
      </c>
      <c r="L795" s="37">
        <v>23</v>
      </c>
      <c r="M795" s="37">
        <v>21.4</v>
      </c>
      <c r="N795" s="37">
        <v>21.4</v>
      </c>
      <c r="O795" s="37">
        <v>21.4</v>
      </c>
      <c r="P795" s="37">
        <v>184.68</v>
      </c>
      <c r="Q795" s="37">
        <v>0</v>
      </c>
      <c r="R795" s="37">
        <v>323.31</v>
      </c>
      <c r="S795" s="37">
        <v>124760000000</v>
      </c>
      <c r="T795" s="37">
        <v>417</v>
      </c>
      <c r="U795" s="37">
        <v>0.55382699999999996</v>
      </c>
      <c r="V795" s="37">
        <v>0.17969399999999999</v>
      </c>
      <c r="W795" s="37" t="s">
        <v>1036</v>
      </c>
      <c r="X795" s="37" t="s">
        <v>1036</v>
      </c>
      <c r="Y795" s="37" t="s">
        <v>1037</v>
      </c>
    </row>
    <row r="796" spans="1:25" x14ac:dyDescent="0.3">
      <c r="A796" s="34">
        <v>25.6341</v>
      </c>
      <c r="B796" s="34">
        <v>25.726600000000001</v>
      </c>
      <c r="C796" s="34">
        <v>25.252099999999999</v>
      </c>
      <c r="D796" s="34">
        <v>24.8414</v>
      </c>
      <c r="E796" s="37">
        <v>24.9909</v>
      </c>
      <c r="F796" s="37">
        <v>26.244399999999999</v>
      </c>
      <c r="G796" s="37" t="s">
        <v>41</v>
      </c>
      <c r="H796" s="37">
        <v>25.3871</v>
      </c>
      <c r="I796" s="37"/>
      <c r="J796" s="37">
        <v>10</v>
      </c>
      <c r="K796" s="37">
        <v>10</v>
      </c>
      <c r="L796" s="37">
        <v>10</v>
      </c>
      <c r="M796" s="37">
        <v>21.1</v>
      </c>
      <c r="N796" s="37">
        <v>21.1</v>
      </c>
      <c r="O796" s="37">
        <v>21.1</v>
      </c>
      <c r="P796" s="37">
        <v>77.769000000000005</v>
      </c>
      <c r="Q796" s="37">
        <v>0</v>
      </c>
      <c r="R796" s="37">
        <v>74.459000000000003</v>
      </c>
      <c r="S796" s="37">
        <v>342990000</v>
      </c>
      <c r="T796" s="37">
        <v>20</v>
      </c>
      <c r="U796" s="37">
        <v>0.66940900000000003</v>
      </c>
      <c r="V796" s="37">
        <v>0.17724300000000001</v>
      </c>
      <c r="W796" s="37" t="s">
        <v>1394</v>
      </c>
      <c r="X796" s="37" t="s">
        <v>1394</v>
      </c>
      <c r="Y796" s="37" t="s">
        <v>1395</v>
      </c>
    </row>
    <row r="797" spans="1:25" x14ac:dyDescent="0.3">
      <c r="A797" s="34">
        <v>26.002400000000002</v>
      </c>
      <c r="B797" s="34">
        <v>25.428599999999999</v>
      </c>
      <c r="C797" s="34">
        <v>25.424399999999999</v>
      </c>
      <c r="D797" s="34">
        <v>25.928799999999999</v>
      </c>
      <c r="E797" s="37">
        <v>25.773</v>
      </c>
      <c r="F797" s="37">
        <v>25.7986</v>
      </c>
      <c r="G797" s="37" t="s">
        <v>41</v>
      </c>
      <c r="H797" s="37">
        <v>26.041699999999999</v>
      </c>
      <c r="I797" s="37"/>
      <c r="J797" s="37">
        <v>7</v>
      </c>
      <c r="K797" s="37">
        <v>7</v>
      </c>
      <c r="L797" s="37">
        <v>7</v>
      </c>
      <c r="M797" s="37">
        <v>11.1</v>
      </c>
      <c r="N797" s="37">
        <v>11.1</v>
      </c>
      <c r="O797" s="37">
        <v>11.1</v>
      </c>
      <c r="P797" s="37">
        <v>120.17</v>
      </c>
      <c r="Q797" s="37">
        <v>0</v>
      </c>
      <c r="R797" s="37">
        <v>26.442</v>
      </c>
      <c r="S797" s="37">
        <v>404070000</v>
      </c>
      <c r="T797" s="37">
        <v>18</v>
      </c>
      <c r="U797" s="37">
        <v>0.41802899999999998</v>
      </c>
      <c r="V797" s="37">
        <v>0.17502999999999999</v>
      </c>
      <c r="W797" s="37" t="s">
        <v>3610</v>
      </c>
      <c r="X797" s="37" t="s">
        <v>3610</v>
      </c>
      <c r="Y797" s="37" t="s">
        <v>4254</v>
      </c>
    </row>
    <row r="798" spans="1:25" x14ac:dyDescent="0.3">
      <c r="A798" s="34">
        <v>30.848500000000001</v>
      </c>
      <c r="B798" s="34">
        <v>31.2178</v>
      </c>
      <c r="C798" s="34">
        <v>31.4389</v>
      </c>
      <c r="D798" s="34">
        <v>31.244599999999998</v>
      </c>
      <c r="E798" s="37">
        <v>31.364999999999998</v>
      </c>
      <c r="F798" s="37">
        <v>30.654599999999999</v>
      </c>
      <c r="G798" s="37">
        <v>32.1432</v>
      </c>
      <c r="H798" s="37">
        <v>31.279</v>
      </c>
      <c r="I798" s="37"/>
      <c r="J798" s="37">
        <v>12</v>
      </c>
      <c r="K798" s="37">
        <v>12</v>
      </c>
      <c r="L798" s="37">
        <v>12</v>
      </c>
      <c r="M798" s="37">
        <v>24.8</v>
      </c>
      <c r="N798" s="37">
        <v>24.8</v>
      </c>
      <c r="O798" s="37">
        <v>24.8</v>
      </c>
      <c r="P798" s="37">
        <v>76.816000000000003</v>
      </c>
      <c r="Q798" s="37">
        <v>0</v>
      </c>
      <c r="R798" s="37">
        <v>281.49</v>
      </c>
      <c r="S798" s="37">
        <v>19851000000</v>
      </c>
      <c r="T798" s="37">
        <v>108</v>
      </c>
      <c r="U798" s="37">
        <v>0.61795500000000003</v>
      </c>
      <c r="V798" s="37">
        <v>0.17302000000000001</v>
      </c>
      <c r="W798" s="37" t="s">
        <v>388</v>
      </c>
      <c r="X798" s="37" t="s">
        <v>388</v>
      </c>
      <c r="Y798" s="37" t="s">
        <v>389</v>
      </c>
    </row>
    <row r="799" spans="1:25" x14ac:dyDescent="0.3">
      <c r="A799" s="34">
        <v>28.701499999999999</v>
      </c>
      <c r="B799" s="34">
        <v>28.426100000000002</v>
      </c>
      <c r="C799" s="34">
        <v>27.879899999999999</v>
      </c>
      <c r="D799" s="34">
        <v>28.341699999999999</v>
      </c>
      <c r="E799" s="37">
        <v>28.098400000000002</v>
      </c>
      <c r="F799" s="37">
        <v>29.667400000000001</v>
      </c>
      <c r="G799" s="37">
        <v>27.078600000000002</v>
      </c>
      <c r="H799" s="37">
        <v>29.1935</v>
      </c>
      <c r="I799" s="37"/>
      <c r="J799" s="37">
        <v>12</v>
      </c>
      <c r="K799" s="37">
        <v>12</v>
      </c>
      <c r="L799" s="37">
        <v>12</v>
      </c>
      <c r="M799" s="37">
        <v>43.5</v>
      </c>
      <c r="N799" s="37">
        <v>43.5</v>
      </c>
      <c r="O799" s="37">
        <v>43.5</v>
      </c>
      <c r="P799" s="37">
        <v>50.188000000000002</v>
      </c>
      <c r="Q799" s="37">
        <v>0</v>
      </c>
      <c r="R799" s="37">
        <v>103.36</v>
      </c>
      <c r="S799" s="37">
        <v>3341000000</v>
      </c>
      <c r="T799" s="37">
        <v>59</v>
      </c>
      <c r="U799" s="37">
        <v>0.78515000000000001</v>
      </c>
      <c r="V799" s="37">
        <v>0.17214499999999999</v>
      </c>
      <c r="W799" s="37" t="s">
        <v>3594</v>
      </c>
      <c r="X799" s="37" t="s">
        <v>3594</v>
      </c>
      <c r="Y799" s="37" t="s">
        <v>4255</v>
      </c>
    </row>
    <row r="800" spans="1:25" x14ac:dyDescent="0.3">
      <c r="A800" s="34">
        <v>30.049199999999999</v>
      </c>
      <c r="B800" s="34">
        <v>30.357199999999999</v>
      </c>
      <c r="C800" s="34">
        <v>30.648299999999999</v>
      </c>
      <c r="D800" s="34">
        <v>30.502700000000001</v>
      </c>
      <c r="E800" s="37">
        <v>30.366900000000001</v>
      </c>
      <c r="F800" s="37">
        <v>30.221800000000002</v>
      </c>
      <c r="G800" s="37">
        <v>31.1264</v>
      </c>
      <c r="H800" s="37">
        <v>30.5124</v>
      </c>
      <c r="I800" s="37"/>
      <c r="J800" s="37">
        <v>15</v>
      </c>
      <c r="K800" s="37">
        <v>15</v>
      </c>
      <c r="L800" s="37">
        <v>15</v>
      </c>
      <c r="M800" s="37">
        <v>75.099999999999994</v>
      </c>
      <c r="N800" s="37">
        <v>75.099999999999994</v>
      </c>
      <c r="O800" s="37">
        <v>75.099999999999994</v>
      </c>
      <c r="P800" s="37">
        <v>26.428000000000001</v>
      </c>
      <c r="Q800" s="37">
        <v>0</v>
      </c>
      <c r="R800" s="37">
        <v>188.25</v>
      </c>
      <c r="S800" s="37">
        <v>11279000000</v>
      </c>
      <c r="T800" s="37">
        <v>116</v>
      </c>
      <c r="U800" s="37">
        <v>0.50528799999999996</v>
      </c>
      <c r="V800" s="37">
        <v>0.16755200000000001</v>
      </c>
      <c r="W800" s="37" t="s">
        <v>251</v>
      </c>
      <c r="X800" s="37" t="s">
        <v>251</v>
      </c>
      <c r="Y800" s="37" t="s">
        <v>252</v>
      </c>
    </row>
    <row r="801" spans="1:25" x14ac:dyDescent="0.3">
      <c r="A801" s="34">
        <v>32.7864</v>
      </c>
      <c r="B801" s="34">
        <v>32.716200000000001</v>
      </c>
      <c r="C801" s="34">
        <v>32.8414</v>
      </c>
      <c r="D801" s="34">
        <v>33.049999999999997</v>
      </c>
      <c r="E801" s="37">
        <v>32.721400000000003</v>
      </c>
      <c r="F801" s="37">
        <v>33.244500000000002</v>
      </c>
      <c r="G801" s="37">
        <v>33.150199999999998</v>
      </c>
      <c r="H801" s="37">
        <v>32.947699999999998</v>
      </c>
      <c r="I801" s="37"/>
      <c r="J801" s="37">
        <v>12</v>
      </c>
      <c r="K801" s="37">
        <v>12</v>
      </c>
      <c r="L801" s="37">
        <v>12</v>
      </c>
      <c r="M801" s="37">
        <v>51.8</v>
      </c>
      <c r="N801" s="37">
        <v>51.8</v>
      </c>
      <c r="O801" s="37">
        <v>51.8</v>
      </c>
      <c r="P801" s="37">
        <v>28.548999999999999</v>
      </c>
      <c r="Q801" s="37">
        <v>0</v>
      </c>
      <c r="R801" s="37">
        <v>201.9</v>
      </c>
      <c r="S801" s="37">
        <v>66841000000</v>
      </c>
      <c r="T801" s="37">
        <v>367</v>
      </c>
      <c r="U801" s="37">
        <v>0.26597599999999999</v>
      </c>
      <c r="V801" s="37">
        <v>0.16742299999999999</v>
      </c>
      <c r="W801" s="37" t="s">
        <v>1200</v>
      </c>
      <c r="X801" s="37" t="s">
        <v>1200</v>
      </c>
      <c r="Y801" s="37" t="s">
        <v>1201</v>
      </c>
    </row>
    <row r="802" spans="1:25" x14ac:dyDescent="0.3">
      <c r="A802" s="34">
        <v>28.0505</v>
      </c>
      <c r="B802" s="34">
        <v>27.655999999999999</v>
      </c>
      <c r="C802" s="34">
        <v>27.373000000000001</v>
      </c>
      <c r="D802" s="34">
        <v>27.905100000000001</v>
      </c>
      <c r="E802" s="37">
        <v>27.373799999999999</v>
      </c>
      <c r="F802" s="37">
        <v>28.249400000000001</v>
      </c>
      <c r="G802" s="37" t="s">
        <v>41</v>
      </c>
      <c r="H802" s="37">
        <v>28.115300000000001</v>
      </c>
      <c r="I802" s="37"/>
      <c r="J802" s="37">
        <v>16</v>
      </c>
      <c r="K802" s="37">
        <v>16</v>
      </c>
      <c r="L802" s="37">
        <v>16</v>
      </c>
      <c r="M802" s="37">
        <v>8.4</v>
      </c>
      <c r="N802" s="37">
        <v>8.4</v>
      </c>
      <c r="O802" s="37">
        <v>8.4</v>
      </c>
      <c r="P802" s="37">
        <v>302.14</v>
      </c>
      <c r="Q802" s="37">
        <v>0</v>
      </c>
      <c r="R802" s="37">
        <v>95.034999999999997</v>
      </c>
      <c r="S802" s="37">
        <v>1710700000</v>
      </c>
      <c r="T802" s="37">
        <v>66</v>
      </c>
      <c r="U802" s="37">
        <v>0.58757700000000002</v>
      </c>
      <c r="V802" s="37">
        <v>0.16669300000000001</v>
      </c>
      <c r="W802" s="37" t="s">
        <v>2890</v>
      </c>
      <c r="X802" s="37" t="s">
        <v>2890</v>
      </c>
      <c r="Y802" s="37" t="s">
        <v>4256</v>
      </c>
    </row>
    <row r="803" spans="1:25" x14ac:dyDescent="0.3">
      <c r="A803" s="34">
        <v>25.884399999999999</v>
      </c>
      <c r="B803" s="34">
        <v>26.263100000000001</v>
      </c>
      <c r="C803" s="34">
        <v>25.999500000000001</v>
      </c>
      <c r="D803" s="34">
        <v>26.079599999999999</v>
      </c>
      <c r="E803" s="37">
        <v>26.101400000000002</v>
      </c>
      <c r="F803" s="37">
        <v>26.0959</v>
      </c>
      <c r="G803" s="37">
        <v>26.622699999999998</v>
      </c>
      <c r="H803" s="37">
        <v>26.071899999999999</v>
      </c>
      <c r="I803" s="37"/>
      <c r="J803" s="37">
        <v>6</v>
      </c>
      <c r="K803" s="37">
        <v>6</v>
      </c>
      <c r="L803" s="37">
        <v>6</v>
      </c>
      <c r="M803" s="37">
        <v>4.5999999999999996</v>
      </c>
      <c r="N803" s="37">
        <v>4.5999999999999996</v>
      </c>
      <c r="O803" s="37">
        <v>4.5999999999999996</v>
      </c>
      <c r="P803" s="37">
        <v>173.22</v>
      </c>
      <c r="Q803" s="37">
        <v>0</v>
      </c>
      <c r="R803" s="37">
        <v>8.0172000000000008</v>
      </c>
      <c r="S803" s="37">
        <v>564910000</v>
      </c>
      <c r="T803" s="37">
        <v>17</v>
      </c>
      <c r="U803" s="37">
        <v>0.32553199999999999</v>
      </c>
      <c r="V803" s="37">
        <v>0.16631799999999999</v>
      </c>
      <c r="W803" s="37" t="s">
        <v>2893</v>
      </c>
      <c r="X803" s="37" t="s">
        <v>2893</v>
      </c>
      <c r="Y803" s="37" t="s">
        <v>4257</v>
      </c>
    </row>
    <row r="804" spans="1:25" x14ac:dyDescent="0.3">
      <c r="A804" s="34">
        <v>24.241299999999999</v>
      </c>
      <c r="B804" s="34">
        <v>24.6647</v>
      </c>
      <c r="C804" s="34" t="s">
        <v>41</v>
      </c>
      <c r="D804" s="34">
        <v>24.616099999999999</v>
      </c>
      <c r="E804" s="37">
        <v>24.581800000000001</v>
      </c>
      <c r="F804" s="37">
        <v>24.9846</v>
      </c>
      <c r="G804" s="37" t="s">
        <v>41</v>
      </c>
      <c r="H804" s="37">
        <v>24.453199999999999</v>
      </c>
      <c r="I804" s="37"/>
      <c r="J804" s="37">
        <v>3</v>
      </c>
      <c r="K804" s="37">
        <v>3</v>
      </c>
      <c r="L804" s="37">
        <v>3</v>
      </c>
      <c r="M804" s="37">
        <v>1.4</v>
      </c>
      <c r="N804" s="37">
        <v>1.4</v>
      </c>
      <c r="O804" s="37">
        <v>1.4</v>
      </c>
      <c r="P804" s="37">
        <v>282.72000000000003</v>
      </c>
      <c r="Q804" s="37">
        <v>0</v>
      </c>
      <c r="R804" s="37">
        <v>8.4981000000000009</v>
      </c>
      <c r="S804" s="37">
        <v>169820000</v>
      </c>
      <c r="T804" s="37">
        <v>12</v>
      </c>
      <c r="U804" s="37">
        <v>0.47107399999999999</v>
      </c>
      <c r="V804" s="37">
        <v>0.165852</v>
      </c>
      <c r="W804" s="37" t="s">
        <v>3049</v>
      </c>
      <c r="X804" s="37" t="s">
        <v>3049</v>
      </c>
      <c r="Y804" s="37" t="s">
        <v>4258</v>
      </c>
    </row>
    <row r="805" spans="1:25" x14ac:dyDescent="0.3">
      <c r="A805" s="34">
        <v>25.8871</v>
      </c>
      <c r="B805" s="34">
        <v>26.0962</v>
      </c>
      <c r="C805" s="34">
        <v>25.232800000000001</v>
      </c>
      <c r="D805" s="34">
        <v>25.8582</v>
      </c>
      <c r="E805" s="37">
        <v>25.703800000000001</v>
      </c>
      <c r="F805" s="37">
        <v>26.1889</v>
      </c>
      <c r="G805" s="37" t="s">
        <v>41</v>
      </c>
      <c r="H805" s="37">
        <v>25.907399999999999</v>
      </c>
      <c r="I805" s="37"/>
      <c r="J805" s="37">
        <v>6</v>
      </c>
      <c r="K805" s="37">
        <v>3</v>
      </c>
      <c r="L805" s="37">
        <v>2</v>
      </c>
      <c r="M805" s="37">
        <v>8.1</v>
      </c>
      <c r="N805" s="37">
        <v>3.7</v>
      </c>
      <c r="O805" s="37">
        <v>2.9</v>
      </c>
      <c r="P805" s="37">
        <v>148.62</v>
      </c>
      <c r="Q805" s="37">
        <v>0</v>
      </c>
      <c r="R805" s="37">
        <v>6.4370000000000003</v>
      </c>
      <c r="S805" s="37">
        <v>484660000</v>
      </c>
      <c r="T805" s="37">
        <v>7</v>
      </c>
      <c r="U805" s="37">
        <v>0.53879500000000002</v>
      </c>
      <c r="V805" s="37">
        <v>0.16476399999999999</v>
      </c>
      <c r="W805" s="37" t="s">
        <v>3668</v>
      </c>
      <c r="X805" s="37" t="s">
        <v>3668</v>
      </c>
      <c r="Y805" s="37" t="s">
        <v>4259</v>
      </c>
    </row>
    <row r="806" spans="1:25" x14ac:dyDescent="0.3">
      <c r="A806" s="34">
        <v>32.795400000000001</v>
      </c>
      <c r="B806" s="34">
        <v>32.774900000000002</v>
      </c>
      <c r="C806" s="34">
        <v>33.628399999999999</v>
      </c>
      <c r="D806" s="34">
        <v>32.959200000000003</v>
      </c>
      <c r="E806" s="37">
        <v>33.5015</v>
      </c>
      <c r="F806" s="37">
        <v>32.7684</v>
      </c>
      <c r="G806" s="37">
        <v>33.836399999999998</v>
      </c>
      <c r="H806" s="37">
        <v>32.699199999999998</v>
      </c>
      <c r="I806" s="37"/>
      <c r="J806" s="37">
        <v>10</v>
      </c>
      <c r="K806" s="37">
        <v>10</v>
      </c>
      <c r="L806" s="37">
        <v>10</v>
      </c>
      <c r="M806" s="37">
        <v>69.7</v>
      </c>
      <c r="N806" s="37">
        <v>69.7</v>
      </c>
      <c r="O806" s="37">
        <v>69.7</v>
      </c>
      <c r="P806" s="37">
        <v>24.512</v>
      </c>
      <c r="Q806" s="37">
        <v>0</v>
      </c>
      <c r="R806" s="37">
        <v>323.31</v>
      </c>
      <c r="S806" s="37">
        <v>74520000000</v>
      </c>
      <c r="T806" s="37">
        <v>209</v>
      </c>
      <c r="U806" s="37">
        <v>0.65402400000000005</v>
      </c>
      <c r="V806" s="37">
        <v>0.161915</v>
      </c>
      <c r="W806" s="37" t="s">
        <v>657</v>
      </c>
      <c r="X806" s="37" t="s">
        <v>657</v>
      </c>
      <c r="Y806" s="37" t="s">
        <v>658</v>
      </c>
    </row>
    <row r="807" spans="1:25" x14ac:dyDescent="0.3">
      <c r="A807" s="34">
        <v>29.6996</v>
      </c>
      <c r="B807" s="34">
        <v>30.236599999999999</v>
      </c>
      <c r="C807" s="34">
        <v>30.5182</v>
      </c>
      <c r="D807" s="34">
        <v>30.301500000000001</v>
      </c>
      <c r="E807" s="37">
        <v>30.939499999999999</v>
      </c>
      <c r="F807" s="37">
        <v>29.658899999999999</v>
      </c>
      <c r="G807" s="37">
        <v>30.669699999999999</v>
      </c>
      <c r="H807" s="37">
        <v>30.131900000000002</v>
      </c>
      <c r="I807" s="37"/>
      <c r="J807" s="37">
        <v>12</v>
      </c>
      <c r="K807" s="37">
        <v>12</v>
      </c>
      <c r="L807" s="37">
        <v>12</v>
      </c>
      <c r="M807" s="37">
        <v>55</v>
      </c>
      <c r="N807" s="37">
        <v>55</v>
      </c>
      <c r="O807" s="37">
        <v>55</v>
      </c>
      <c r="P807" s="37">
        <v>25.654</v>
      </c>
      <c r="Q807" s="37">
        <v>0</v>
      </c>
      <c r="R807" s="37">
        <v>80.846999999999994</v>
      </c>
      <c r="S807" s="37">
        <v>10210000000</v>
      </c>
      <c r="T807" s="37">
        <v>89</v>
      </c>
      <c r="U807" s="37">
        <v>0.64667200000000002</v>
      </c>
      <c r="V807" s="37">
        <v>0.16103999999999999</v>
      </c>
      <c r="W807" s="37" t="s">
        <v>866</v>
      </c>
      <c r="X807" s="37" t="s">
        <v>866</v>
      </c>
      <c r="Y807" s="37" t="s">
        <v>867</v>
      </c>
    </row>
    <row r="808" spans="1:25" x14ac:dyDescent="0.3">
      <c r="A808" s="34">
        <v>25.075700000000001</v>
      </c>
      <c r="B808" s="34">
        <v>25.6205</v>
      </c>
      <c r="C808" s="34" t="s">
        <v>41</v>
      </c>
      <c r="D808" s="34">
        <v>24.481000000000002</v>
      </c>
      <c r="E808" s="37" t="s">
        <v>41</v>
      </c>
      <c r="F808" s="37">
        <v>25.8064</v>
      </c>
      <c r="G808" s="37" t="s">
        <v>41</v>
      </c>
      <c r="H808" s="37">
        <v>24.632999999999999</v>
      </c>
      <c r="I808" s="37"/>
      <c r="J808" s="37">
        <v>5</v>
      </c>
      <c r="K808" s="37">
        <v>5</v>
      </c>
      <c r="L808" s="37">
        <v>5</v>
      </c>
      <c r="M808" s="37">
        <v>10.6</v>
      </c>
      <c r="N808" s="37">
        <v>10.6</v>
      </c>
      <c r="O808" s="37">
        <v>10.6</v>
      </c>
      <c r="P808" s="37">
        <v>69.614000000000004</v>
      </c>
      <c r="Q808" s="37">
        <v>0</v>
      </c>
      <c r="R808" s="37">
        <v>16.353999999999999</v>
      </c>
      <c r="S808" s="37">
        <v>215770000</v>
      </c>
      <c r="T808" s="37">
        <v>12</v>
      </c>
      <c r="U808" s="37">
        <v>0.80924600000000002</v>
      </c>
      <c r="V808" s="37">
        <v>0.160636</v>
      </c>
      <c r="W808" s="37" t="s">
        <v>3441</v>
      </c>
      <c r="X808" s="37" t="s">
        <v>3441</v>
      </c>
      <c r="Y808" s="37" t="s">
        <v>4260</v>
      </c>
    </row>
    <row r="809" spans="1:25" x14ac:dyDescent="0.3">
      <c r="A809" s="34">
        <v>31.931799999999999</v>
      </c>
      <c r="B809" s="34">
        <v>32.243200000000002</v>
      </c>
      <c r="C809" s="34">
        <v>32.174100000000003</v>
      </c>
      <c r="D809" s="34">
        <v>32.085799999999999</v>
      </c>
      <c r="E809" s="37">
        <v>32.312800000000003</v>
      </c>
      <c r="F809" s="37">
        <v>31.987500000000001</v>
      </c>
      <c r="G809" s="37">
        <v>32.651699999999998</v>
      </c>
      <c r="H809" s="37">
        <v>32.123399999999997</v>
      </c>
      <c r="I809" s="37"/>
      <c r="J809" s="37">
        <v>18</v>
      </c>
      <c r="K809" s="37">
        <v>18</v>
      </c>
      <c r="L809" s="37">
        <v>18</v>
      </c>
      <c r="M809" s="37">
        <v>23.1</v>
      </c>
      <c r="N809" s="37">
        <v>23.1</v>
      </c>
      <c r="O809" s="37">
        <v>23.1</v>
      </c>
      <c r="P809" s="37">
        <v>111.08</v>
      </c>
      <c r="Q809" s="37">
        <v>0</v>
      </c>
      <c r="R809" s="37">
        <v>323.31</v>
      </c>
      <c r="S809" s="37">
        <v>36913000000</v>
      </c>
      <c r="T809" s="37">
        <v>174</v>
      </c>
      <c r="U809" s="37">
        <v>0.35252899999999998</v>
      </c>
      <c r="V809" s="37">
        <v>0.16012699999999999</v>
      </c>
      <c r="W809" s="37" t="s">
        <v>543</v>
      </c>
      <c r="X809" s="37" t="s">
        <v>543</v>
      </c>
      <c r="Y809" s="37" t="s">
        <v>544</v>
      </c>
    </row>
    <row r="810" spans="1:25" x14ac:dyDescent="0.3">
      <c r="A810" s="34">
        <v>33.226500000000001</v>
      </c>
      <c r="B810" s="34">
        <v>33.160600000000002</v>
      </c>
      <c r="C810" s="34">
        <v>32.915599999999998</v>
      </c>
      <c r="D810" s="34">
        <v>32.817100000000003</v>
      </c>
      <c r="E810" s="37">
        <v>33.307400000000001</v>
      </c>
      <c r="F810" s="37">
        <v>32.960500000000003</v>
      </c>
      <c r="G810" s="37">
        <v>33.477400000000003</v>
      </c>
      <c r="H810" s="37">
        <v>33.010300000000001</v>
      </c>
      <c r="I810" s="37"/>
      <c r="J810" s="37">
        <v>26</v>
      </c>
      <c r="K810" s="37">
        <v>26</v>
      </c>
      <c r="L810" s="37">
        <v>26</v>
      </c>
      <c r="M810" s="37">
        <v>78.5</v>
      </c>
      <c r="N810" s="37">
        <v>78.5</v>
      </c>
      <c r="O810" s="37">
        <v>78.5</v>
      </c>
      <c r="P810" s="37">
        <v>40.484000000000002</v>
      </c>
      <c r="Q810" s="37">
        <v>0</v>
      </c>
      <c r="R810" s="37">
        <v>323.31</v>
      </c>
      <c r="S810" s="37">
        <v>72831000000</v>
      </c>
      <c r="T810" s="37">
        <v>412</v>
      </c>
      <c r="U810" s="37">
        <v>0.350105</v>
      </c>
      <c r="V810" s="37">
        <v>0.15896299999999999</v>
      </c>
      <c r="W810" s="37" t="s">
        <v>1085</v>
      </c>
      <c r="X810" s="37" t="s">
        <v>1085</v>
      </c>
      <c r="Y810" s="37" t="s">
        <v>1086</v>
      </c>
    </row>
    <row r="811" spans="1:25" x14ac:dyDescent="0.3">
      <c r="A811" s="34">
        <v>28.693300000000001</v>
      </c>
      <c r="B811" s="34">
        <v>28.777000000000001</v>
      </c>
      <c r="C811" s="34">
        <v>28.2607</v>
      </c>
      <c r="D811" s="34">
        <v>28.811599999999999</v>
      </c>
      <c r="E811" s="37">
        <v>29.001200000000001</v>
      </c>
      <c r="F811" s="37">
        <v>29.307400000000001</v>
      </c>
      <c r="G811" s="37">
        <v>27.811599999999999</v>
      </c>
      <c r="H811" s="37">
        <v>29.055399999999999</v>
      </c>
      <c r="I811" s="37"/>
      <c r="J811" s="37">
        <v>14</v>
      </c>
      <c r="K811" s="37">
        <v>14</v>
      </c>
      <c r="L811" s="37">
        <v>14</v>
      </c>
      <c r="M811" s="37">
        <v>57.4</v>
      </c>
      <c r="N811" s="37">
        <v>57.4</v>
      </c>
      <c r="O811" s="37">
        <v>57.4</v>
      </c>
      <c r="P811" s="37">
        <v>37.328000000000003</v>
      </c>
      <c r="Q811" s="37">
        <v>0</v>
      </c>
      <c r="R811" s="37">
        <v>177.87</v>
      </c>
      <c r="S811" s="37">
        <v>3581000000</v>
      </c>
      <c r="T811" s="37">
        <v>79</v>
      </c>
      <c r="U811" s="37">
        <v>0.67364100000000005</v>
      </c>
      <c r="V811" s="37">
        <v>0.158246</v>
      </c>
      <c r="W811" s="37" t="s">
        <v>1110</v>
      </c>
      <c r="X811" s="37" t="s">
        <v>1110</v>
      </c>
      <c r="Y811" s="37" t="s">
        <v>1111</v>
      </c>
    </row>
    <row r="812" spans="1:25" x14ac:dyDescent="0.3">
      <c r="A812" s="34">
        <v>29.317</v>
      </c>
      <c r="B812" s="34">
        <v>29.834499999999998</v>
      </c>
      <c r="C812" s="34">
        <v>30.3064</v>
      </c>
      <c r="D812" s="34">
        <v>30.017199999999999</v>
      </c>
      <c r="E812" s="37">
        <v>29.993300000000001</v>
      </c>
      <c r="F812" s="37">
        <v>29.5212</v>
      </c>
      <c r="G812" s="37">
        <v>30.798500000000001</v>
      </c>
      <c r="H812" s="37">
        <v>29.791</v>
      </c>
      <c r="I812" s="37"/>
      <c r="J812" s="37">
        <v>12</v>
      </c>
      <c r="K812" s="37">
        <v>12</v>
      </c>
      <c r="L812" s="37">
        <v>12</v>
      </c>
      <c r="M812" s="37">
        <v>41.6</v>
      </c>
      <c r="N812" s="37">
        <v>41.6</v>
      </c>
      <c r="O812" s="37">
        <v>41.6</v>
      </c>
      <c r="P812" s="37">
        <v>40.127000000000002</v>
      </c>
      <c r="Q812" s="37">
        <v>0</v>
      </c>
      <c r="R812" s="37">
        <v>206.07</v>
      </c>
      <c r="S812" s="37">
        <v>7921700000</v>
      </c>
      <c r="T812" s="37">
        <v>119</v>
      </c>
      <c r="U812" s="37">
        <v>0.66443399999999997</v>
      </c>
      <c r="V812" s="37">
        <v>0.157246</v>
      </c>
      <c r="W812" s="37" t="s">
        <v>74</v>
      </c>
      <c r="X812" s="37" t="s">
        <v>74</v>
      </c>
      <c r="Y812" s="37" t="s">
        <v>75</v>
      </c>
    </row>
    <row r="813" spans="1:25" x14ac:dyDescent="0.3">
      <c r="A813" s="34">
        <v>25.8979</v>
      </c>
      <c r="B813" s="34" t="s">
        <v>41</v>
      </c>
      <c r="C813" s="34" t="s">
        <v>41</v>
      </c>
      <c r="D813" s="34" t="s">
        <v>41</v>
      </c>
      <c r="E813" s="37">
        <v>25.608499999999999</v>
      </c>
      <c r="F813" s="37">
        <v>26.543500000000002</v>
      </c>
      <c r="G813" s="37" t="s">
        <v>41</v>
      </c>
      <c r="H813" s="37">
        <v>26.010200000000001</v>
      </c>
      <c r="I813" s="37"/>
      <c r="J813" s="37">
        <v>7</v>
      </c>
      <c r="K813" s="37">
        <v>7</v>
      </c>
      <c r="L813" s="37">
        <v>7</v>
      </c>
      <c r="M813" s="37">
        <v>19.600000000000001</v>
      </c>
      <c r="N813" s="37">
        <v>19.600000000000001</v>
      </c>
      <c r="O813" s="37">
        <v>19.600000000000001</v>
      </c>
      <c r="P813" s="37">
        <v>71.825999999999993</v>
      </c>
      <c r="Q813" s="37">
        <v>0</v>
      </c>
      <c r="R813" s="37">
        <v>53.331000000000003</v>
      </c>
      <c r="S813" s="37">
        <v>363660000</v>
      </c>
      <c r="T813" s="37">
        <v>21</v>
      </c>
      <c r="U813" s="37">
        <v>1</v>
      </c>
      <c r="V813" s="37">
        <v>0.156246</v>
      </c>
      <c r="W813" s="37" t="s">
        <v>3802</v>
      </c>
      <c r="X813" s="37" t="s">
        <v>3802</v>
      </c>
      <c r="Y813" s="37" t="s">
        <v>4261</v>
      </c>
    </row>
    <row r="814" spans="1:25" x14ac:dyDescent="0.3">
      <c r="A814" s="34">
        <v>26.905999999999999</v>
      </c>
      <c r="B814" s="34">
        <v>28.081900000000001</v>
      </c>
      <c r="C814" s="34">
        <v>27.861699999999999</v>
      </c>
      <c r="D814" s="34">
        <v>27.7529</v>
      </c>
      <c r="E814" s="37">
        <v>27.597899999999999</v>
      </c>
      <c r="F814" s="37">
        <v>27.4633</v>
      </c>
      <c r="G814" s="37">
        <v>28.432700000000001</v>
      </c>
      <c r="H814" s="37">
        <v>27.732700000000001</v>
      </c>
      <c r="I814" s="37"/>
      <c r="J814" s="37">
        <v>7</v>
      </c>
      <c r="K814" s="37">
        <v>7</v>
      </c>
      <c r="L814" s="37">
        <v>7</v>
      </c>
      <c r="M814" s="37">
        <v>25.5</v>
      </c>
      <c r="N814" s="37">
        <v>25.5</v>
      </c>
      <c r="O814" s="37">
        <v>25.5</v>
      </c>
      <c r="P814" s="37">
        <v>46.328000000000003</v>
      </c>
      <c r="Q814" s="37">
        <v>0</v>
      </c>
      <c r="R814" s="37">
        <v>65.144999999999996</v>
      </c>
      <c r="S814" s="37">
        <v>1728400000</v>
      </c>
      <c r="T814" s="37">
        <v>26</v>
      </c>
      <c r="U814" s="37">
        <v>0.65866400000000003</v>
      </c>
      <c r="V814" s="37">
        <v>0.15604899999999999</v>
      </c>
      <c r="W814" s="37" t="s">
        <v>3636</v>
      </c>
      <c r="X814" s="37" t="s">
        <v>3636</v>
      </c>
      <c r="Y814" s="37" t="s">
        <v>4262</v>
      </c>
    </row>
    <row r="815" spans="1:25" x14ac:dyDescent="0.3">
      <c r="A815" s="34">
        <v>24.4114</v>
      </c>
      <c r="B815" s="34">
        <v>24.573599999999999</v>
      </c>
      <c r="C815" s="34" t="s">
        <v>41</v>
      </c>
      <c r="D815" s="34">
        <v>24.601400000000002</v>
      </c>
      <c r="E815" s="37">
        <v>24.5457</v>
      </c>
      <c r="F815" s="37">
        <v>24.773700000000002</v>
      </c>
      <c r="G815" s="37" t="s">
        <v>41</v>
      </c>
      <c r="H815" s="37">
        <v>24.727399999999999</v>
      </c>
      <c r="I815" s="37"/>
      <c r="J815" s="37">
        <v>6</v>
      </c>
      <c r="K815" s="37">
        <v>5</v>
      </c>
      <c r="L815" s="37">
        <v>5</v>
      </c>
      <c r="M815" s="37">
        <v>4.5</v>
      </c>
      <c r="N815" s="37">
        <v>4.5</v>
      </c>
      <c r="O815" s="37">
        <v>4.5</v>
      </c>
      <c r="P815" s="37">
        <v>144.41999999999999</v>
      </c>
      <c r="Q815" s="37">
        <v>0</v>
      </c>
      <c r="R815" s="37">
        <v>18.29</v>
      </c>
      <c r="S815" s="37">
        <v>155950000</v>
      </c>
      <c r="T815" s="37">
        <v>14</v>
      </c>
      <c r="U815" s="37">
        <v>0.16827900000000001</v>
      </c>
      <c r="V815" s="37">
        <v>0.15349499999999999</v>
      </c>
      <c r="W815" s="37" t="s">
        <v>722</v>
      </c>
      <c r="X815" s="37" t="s">
        <v>722</v>
      </c>
      <c r="Y815" s="37" t="s">
        <v>723</v>
      </c>
    </row>
    <row r="816" spans="1:25" x14ac:dyDescent="0.3">
      <c r="A816" s="34">
        <v>26.3063</v>
      </c>
      <c r="B816" s="34">
        <v>26.071100000000001</v>
      </c>
      <c r="C816" s="34">
        <v>25.909099999999999</v>
      </c>
      <c r="D816" s="34">
        <v>26.084700000000002</v>
      </c>
      <c r="E816" s="37" t="s">
        <v>41</v>
      </c>
      <c r="F816" s="37">
        <v>26.245200000000001</v>
      </c>
      <c r="G816" s="37" t="s">
        <v>41</v>
      </c>
      <c r="H816" s="37" t="s">
        <v>41</v>
      </c>
      <c r="I816" s="37"/>
      <c r="J816" s="37">
        <v>9</v>
      </c>
      <c r="K816" s="37">
        <v>9</v>
      </c>
      <c r="L816" s="37">
        <v>9</v>
      </c>
      <c r="M816" s="37">
        <v>69</v>
      </c>
      <c r="N816" s="37">
        <v>69</v>
      </c>
      <c r="O816" s="37">
        <v>69</v>
      </c>
      <c r="P816" s="37">
        <v>21.242999999999999</v>
      </c>
      <c r="Q816" s="37">
        <v>0</v>
      </c>
      <c r="R816" s="37">
        <v>67.816000000000003</v>
      </c>
      <c r="S816" s="37">
        <v>365870000</v>
      </c>
      <c r="T816" s="37">
        <v>17</v>
      </c>
      <c r="U816" s="37">
        <v>1</v>
      </c>
      <c r="V816" s="37">
        <v>0.15240000000000001</v>
      </c>
      <c r="W816" s="37" t="s">
        <v>3686</v>
      </c>
      <c r="X816" s="37" t="s">
        <v>3686</v>
      </c>
      <c r="Y816" s="37" t="s">
        <v>4263</v>
      </c>
    </row>
    <row r="817" spans="1:25" x14ac:dyDescent="0.3">
      <c r="A817" s="34">
        <v>26.474399999999999</v>
      </c>
      <c r="B817" s="34">
        <v>26.119499999999999</v>
      </c>
      <c r="C817" s="34">
        <v>25.879899999999999</v>
      </c>
      <c r="D817" s="34">
        <v>25.838000000000001</v>
      </c>
      <c r="E817" s="37">
        <v>26.2651</v>
      </c>
      <c r="F817" s="37">
        <v>26.253699999999998</v>
      </c>
      <c r="G817" s="37">
        <v>26.127300000000002</v>
      </c>
      <c r="H817" s="37">
        <v>26.270800000000001</v>
      </c>
      <c r="I817" s="37"/>
      <c r="J817" s="37">
        <v>9</v>
      </c>
      <c r="K817" s="37">
        <v>9</v>
      </c>
      <c r="L817" s="37">
        <v>9</v>
      </c>
      <c r="M817" s="37">
        <v>19.399999999999999</v>
      </c>
      <c r="N817" s="37">
        <v>19.399999999999999</v>
      </c>
      <c r="O817" s="37">
        <v>19.399999999999999</v>
      </c>
      <c r="P817" s="37">
        <v>84.486999999999995</v>
      </c>
      <c r="Q817" s="37">
        <v>0</v>
      </c>
      <c r="R817" s="37">
        <v>32.933999999999997</v>
      </c>
      <c r="S817" s="37">
        <v>591670000</v>
      </c>
      <c r="T817" s="37">
        <v>24</v>
      </c>
      <c r="U817" s="37">
        <v>0.35187800000000002</v>
      </c>
      <c r="V817" s="37">
        <v>0.15127399999999999</v>
      </c>
      <c r="W817" s="37" t="s">
        <v>3705</v>
      </c>
      <c r="X817" s="37" t="s">
        <v>3705</v>
      </c>
      <c r="Y817" s="37" t="s">
        <v>1298</v>
      </c>
    </row>
    <row r="818" spans="1:25" x14ac:dyDescent="0.3">
      <c r="A818" s="34">
        <v>30.5441</v>
      </c>
      <c r="B818" s="34">
        <v>30.7987</v>
      </c>
      <c r="C818" s="34">
        <v>30.9801</v>
      </c>
      <c r="D818" s="34">
        <v>30.763000000000002</v>
      </c>
      <c r="E818" s="37">
        <v>30.791899999999998</v>
      </c>
      <c r="F818" s="37">
        <v>30.617799999999999</v>
      </c>
      <c r="G818" s="37">
        <v>31.441500000000001</v>
      </c>
      <c r="H818" s="37">
        <v>30.835100000000001</v>
      </c>
      <c r="I818" s="37"/>
      <c r="J818" s="37">
        <v>18</v>
      </c>
      <c r="K818" s="37">
        <v>18</v>
      </c>
      <c r="L818" s="37">
        <v>18</v>
      </c>
      <c r="M818" s="37">
        <v>84</v>
      </c>
      <c r="N818" s="37">
        <v>84</v>
      </c>
      <c r="O818" s="37">
        <v>84</v>
      </c>
      <c r="P818" s="37">
        <v>27.228000000000002</v>
      </c>
      <c r="Q818" s="37">
        <v>0</v>
      </c>
      <c r="R818" s="37">
        <v>269.44</v>
      </c>
      <c r="S818" s="37">
        <v>14574000000</v>
      </c>
      <c r="T818" s="37">
        <v>128</v>
      </c>
      <c r="U818" s="37">
        <v>0.48248600000000003</v>
      </c>
      <c r="V818" s="37">
        <v>0.15015100000000001</v>
      </c>
      <c r="W818" s="37" t="s">
        <v>239</v>
      </c>
      <c r="X818" s="37" t="s">
        <v>239</v>
      </c>
      <c r="Y818" s="37" t="s">
        <v>240</v>
      </c>
    </row>
    <row r="819" spans="1:25" x14ac:dyDescent="0.3">
      <c r="A819" s="34">
        <v>23.9495</v>
      </c>
      <c r="B819" s="34">
        <v>23.7987</v>
      </c>
      <c r="C819" s="34" t="s">
        <v>41</v>
      </c>
      <c r="D819" s="34">
        <v>24.069099999999999</v>
      </c>
      <c r="E819" s="37">
        <v>23.942699999999999</v>
      </c>
      <c r="F819" s="37">
        <v>24.6998</v>
      </c>
      <c r="G819" s="37">
        <v>23.758600000000001</v>
      </c>
      <c r="H819" s="37">
        <v>23.954599999999999</v>
      </c>
      <c r="I819" s="37"/>
      <c r="J819" s="37">
        <v>3</v>
      </c>
      <c r="K819" s="37">
        <v>3</v>
      </c>
      <c r="L819" s="37">
        <v>3</v>
      </c>
      <c r="M819" s="37">
        <v>8.6999999999999993</v>
      </c>
      <c r="N819" s="37">
        <v>8.6999999999999993</v>
      </c>
      <c r="O819" s="37">
        <v>8.6999999999999993</v>
      </c>
      <c r="P819" s="37">
        <v>36.621000000000002</v>
      </c>
      <c r="Q819" s="37">
        <v>0</v>
      </c>
      <c r="R819" s="37">
        <v>3.4319999999999999</v>
      </c>
      <c r="S819" s="37">
        <v>132200000</v>
      </c>
      <c r="T819" s="37">
        <v>12</v>
      </c>
      <c r="U819" s="37">
        <v>0.58265599999999995</v>
      </c>
      <c r="V819" s="37">
        <v>0.149842</v>
      </c>
      <c r="W819" s="37" t="s">
        <v>3030</v>
      </c>
      <c r="X819" s="37" t="s">
        <v>3030</v>
      </c>
      <c r="Y819" s="37" t="s">
        <v>4264</v>
      </c>
    </row>
    <row r="820" spans="1:25" x14ac:dyDescent="0.3">
      <c r="A820" s="34">
        <v>26.8797</v>
      </c>
      <c r="B820" s="34">
        <v>26.733499999999999</v>
      </c>
      <c r="C820" s="34">
        <v>27.5627</v>
      </c>
      <c r="D820" s="34">
        <v>26.866</v>
      </c>
      <c r="E820" s="37">
        <v>27.256599999999999</v>
      </c>
      <c r="F820" s="37">
        <v>27.5533</v>
      </c>
      <c r="G820" s="37">
        <v>27.3247</v>
      </c>
      <c r="H820" s="37">
        <v>26.506</v>
      </c>
      <c r="I820" s="37"/>
      <c r="J820" s="37">
        <v>5</v>
      </c>
      <c r="K820" s="37">
        <v>5</v>
      </c>
      <c r="L820" s="37">
        <v>5</v>
      </c>
      <c r="M820" s="37">
        <v>62.2</v>
      </c>
      <c r="N820" s="37">
        <v>62.2</v>
      </c>
      <c r="O820" s="37">
        <v>62.2</v>
      </c>
      <c r="P820" s="37">
        <v>10.343</v>
      </c>
      <c r="Q820" s="37">
        <v>0</v>
      </c>
      <c r="R820" s="37">
        <v>128.47</v>
      </c>
      <c r="S820" s="37">
        <v>1066700000</v>
      </c>
      <c r="T820" s="37">
        <v>30</v>
      </c>
      <c r="U820" s="37">
        <v>0.62904400000000005</v>
      </c>
      <c r="V820" s="37">
        <v>0.14968699999999999</v>
      </c>
      <c r="W820" s="37" t="s">
        <v>3469</v>
      </c>
      <c r="X820" s="37" t="s">
        <v>3469</v>
      </c>
      <c r="Y820" s="37" t="s">
        <v>4265</v>
      </c>
    </row>
    <row r="821" spans="1:25" x14ac:dyDescent="0.3">
      <c r="A821" s="34">
        <v>24.624400000000001</v>
      </c>
      <c r="B821" s="34">
        <v>23.988900000000001</v>
      </c>
      <c r="C821" s="34" t="s">
        <v>41</v>
      </c>
      <c r="D821" s="34">
        <v>23.488900000000001</v>
      </c>
      <c r="E821" s="37">
        <v>23.805700000000002</v>
      </c>
      <c r="F821" s="37">
        <v>24.468499999999999</v>
      </c>
      <c r="G821" s="37" t="s">
        <v>41</v>
      </c>
      <c r="H821" s="37">
        <v>24.276299999999999</v>
      </c>
      <c r="I821" s="37"/>
      <c r="J821" s="37">
        <v>3</v>
      </c>
      <c r="K821" s="37">
        <v>3</v>
      </c>
      <c r="L821" s="37">
        <v>3</v>
      </c>
      <c r="M821" s="37">
        <v>29.1</v>
      </c>
      <c r="N821" s="37">
        <v>29.1</v>
      </c>
      <c r="O821" s="37">
        <v>29.1</v>
      </c>
      <c r="P821" s="37">
        <v>21.073</v>
      </c>
      <c r="Q821" s="37">
        <v>0</v>
      </c>
      <c r="R821" s="37">
        <v>24.282</v>
      </c>
      <c r="S821" s="37">
        <v>120990000</v>
      </c>
      <c r="T821" s="37">
        <v>16</v>
      </c>
      <c r="U821" s="37">
        <v>0.71636299999999997</v>
      </c>
      <c r="V821" s="37">
        <v>0.149422</v>
      </c>
      <c r="W821" s="37" t="s">
        <v>2877</v>
      </c>
      <c r="X821" s="37" t="s">
        <v>2877</v>
      </c>
      <c r="Y821" s="37" t="s">
        <v>4266</v>
      </c>
    </row>
    <row r="822" spans="1:25" x14ac:dyDescent="0.3">
      <c r="A822" s="34">
        <v>26.397400000000001</v>
      </c>
      <c r="B822" s="34">
        <v>27.220800000000001</v>
      </c>
      <c r="C822" s="34">
        <v>29.049499999999998</v>
      </c>
      <c r="D822" s="34">
        <v>27.578600000000002</v>
      </c>
      <c r="E822" s="37">
        <v>27.874400000000001</v>
      </c>
      <c r="F822" s="37">
        <v>26.463799999999999</v>
      </c>
      <c r="G822" s="37">
        <v>28.971299999999999</v>
      </c>
      <c r="H822" s="37">
        <v>27.5307</v>
      </c>
      <c r="I822" s="37"/>
      <c r="J822" s="37">
        <v>5</v>
      </c>
      <c r="K822" s="37">
        <v>5</v>
      </c>
      <c r="L822" s="37">
        <v>5</v>
      </c>
      <c r="M822" s="37">
        <v>8.1</v>
      </c>
      <c r="N822" s="37">
        <v>8.1</v>
      </c>
      <c r="O822" s="37">
        <v>8.1</v>
      </c>
      <c r="P822" s="37">
        <v>77.98</v>
      </c>
      <c r="Q822" s="37">
        <v>0</v>
      </c>
      <c r="R822" s="37">
        <v>99.72</v>
      </c>
      <c r="S822" s="37">
        <v>1955600000</v>
      </c>
      <c r="T822" s="37">
        <v>32</v>
      </c>
      <c r="U822" s="37">
        <v>0.85114000000000001</v>
      </c>
      <c r="V822" s="37">
        <v>0.14844099999999999</v>
      </c>
      <c r="W822" s="37" t="s">
        <v>3377</v>
      </c>
      <c r="X822" s="37" t="s">
        <v>3377</v>
      </c>
      <c r="Y822" s="37" t="s">
        <v>4267</v>
      </c>
    </row>
    <row r="823" spans="1:25" x14ac:dyDescent="0.3">
      <c r="A823" s="34">
        <v>27.831499999999998</v>
      </c>
      <c r="B823" s="34">
        <v>27.8431</v>
      </c>
      <c r="C823" s="34">
        <v>27.0852</v>
      </c>
      <c r="D823" s="34">
        <v>27.8184</v>
      </c>
      <c r="E823" s="37">
        <v>27.6693</v>
      </c>
      <c r="F823" s="37">
        <v>27.877199999999998</v>
      </c>
      <c r="G823" s="37">
        <v>27.8734</v>
      </c>
      <c r="H823" s="37">
        <v>27.750699999999998</v>
      </c>
      <c r="I823" s="37"/>
      <c r="J823" s="37">
        <v>20</v>
      </c>
      <c r="K823" s="37">
        <v>20</v>
      </c>
      <c r="L823" s="37">
        <v>20</v>
      </c>
      <c r="M823" s="37">
        <v>33</v>
      </c>
      <c r="N823" s="37">
        <v>33</v>
      </c>
      <c r="O823" s="37">
        <v>33</v>
      </c>
      <c r="P823" s="37">
        <v>93.986000000000004</v>
      </c>
      <c r="Q823" s="37">
        <v>0</v>
      </c>
      <c r="R823" s="37">
        <v>181.37</v>
      </c>
      <c r="S823" s="37">
        <v>1671300000</v>
      </c>
      <c r="T823" s="37">
        <v>76</v>
      </c>
      <c r="U823" s="37">
        <v>0.472526</v>
      </c>
      <c r="V823" s="37">
        <v>0.14810000000000001</v>
      </c>
      <c r="W823" s="37" t="s">
        <v>2817</v>
      </c>
      <c r="X823" s="37" t="s">
        <v>2817</v>
      </c>
      <c r="Y823" s="37" t="s">
        <v>4268</v>
      </c>
    </row>
    <row r="824" spans="1:25" x14ac:dyDescent="0.3">
      <c r="A824" s="34">
        <v>26.448399999999999</v>
      </c>
      <c r="B824" s="34">
        <v>26.1526</v>
      </c>
      <c r="C824" s="34">
        <v>25.2621</v>
      </c>
      <c r="D824" s="34">
        <v>26.360800000000001</v>
      </c>
      <c r="E824" s="37">
        <v>25.872599999999998</v>
      </c>
      <c r="F824" s="37">
        <v>26.811199999999999</v>
      </c>
      <c r="G824" s="37">
        <v>25.388999999999999</v>
      </c>
      <c r="H824" s="37">
        <v>26.742899999999999</v>
      </c>
      <c r="I824" s="37"/>
      <c r="J824" s="37">
        <v>8</v>
      </c>
      <c r="K824" s="37">
        <v>8</v>
      </c>
      <c r="L824" s="37">
        <v>8</v>
      </c>
      <c r="M824" s="37">
        <v>14.2</v>
      </c>
      <c r="N824" s="37">
        <v>14.2</v>
      </c>
      <c r="O824" s="37">
        <v>14.2</v>
      </c>
      <c r="P824" s="37">
        <v>98.516000000000005</v>
      </c>
      <c r="Q824" s="37">
        <v>0</v>
      </c>
      <c r="R824" s="37">
        <v>74.747</v>
      </c>
      <c r="S824" s="37">
        <v>629950000</v>
      </c>
      <c r="T824" s="37">
        <v>29</v>
      </c>
      <c r="U824" s="37">
        <v>0.747942</v>
      </c>
      <c r="V824" s="37">
        <v>0.147953</v>
      </c>
      <c r="W824" s="37" t="s">
        <v>3571</v>
      </c>
      <c r="X824" s="37" t="s">
        <v>3571</v>
      </c>
      <c r="Y824" s="37" t="s">
        <v>4269</v>
      </c>
    </row>
    <row r="825" spans="1:25" x14ac:dyDescent="0.3">
      <c r="A825" s="34">
        <v>34.590499999999999</v>
      </c>
      <c r="B825" s="34">
        <v>34.790799999999997</v>
      </c>
      <c r="C825" s="34">
        <v>34.840899999999998</v>
      </c>
      <c r="D825" s="34">
        <v>34.717300000000002</v>
      </c>
      <c r="E825" s="37">
        <v>34.871499999999997</v>
      </c>
      <c r="F825" s="37">
        <v>34.532400000000003</v>
      </c>
      <c r="G825" s="37">
        <v>35.376199999999997</v>
      </c>
      <c r="H825" s="37">
        <v>34.742100000000001</v>
      </c>
      <c r="I825" s="37"/>
      <c r="J825" s="37">
        <v>23</v>
      </c>
      <c r="K825" s="37">
        <v>23</v>
      </c>
      <c r="L825" s="37">
        <v>23</v>
      </c>
      <c r="M825" s="37">
        <v>76.099999999999994</v>
      </c>
      <c r="N825" s="37">
        <v>76.099999999999994</v>
      </c>
      <c r="O825" s="37">
        <v>76.099999999999994</v>
      </c>
      <c r="P825" s="37">
        <v>36.075000000000003</v>
      </c>
      <c r="Q825" s="37">
        <v>0</v>
      </c>
      <c r="R825" s="37">
        <v>323.31</v>
      </c>
      <c r="S825" s="37">
        <v>228940000000</v>
      </c>
      <c r="T825" s="37">
        <v>319</v>
      </c>
      <c r="U825" s="37">
        <v>0.46667799999999998</v>
      </c>
      <c r="V825" s="37">
        <v>0.14565900000000001</v>
      </c>
      <c r="W825" s="37" t="s">
        <v>933</v>
      </c>
      <c r="X825" s="37" t="s">
        <v>933</v>
      </c>
      <c r="Y825" s="37" t="s">
        <v>934</v>
      </c>
    </row>
    <row r="826" spans="1:25" x14ac:dyDescent="0.3">
      <c r="A826" s="34">
        <v>25.834399999999999</v>
      </c>
      <c r="B826" s="34">
        <v>25.158899999999999</v>
      </c>
      <c r="C826" s="34">
        <v>25.043099999999999</v>
      </c>
      <c r="D826" s="34">
        <v>25.6</v>
      </c>
      <c r="E826" s="37">
        <v>25.040600000000001</v>
      </c>
      <c r="F826" s="37">
        <v>26.055399999999999</v>
      </c>
      <c r="G826" s="37" t="s">
        <v>41</v>
      </c>
      <c r="H826" s="37">
        <v>25.564900000000002</v>
      </c>
      <c r="I826" s="37"/>
      <c r="J826" s="37">
        <v>7</v>
      </c>
      <c r="K826" s="37">
        <v>7</v>
      </c>
      <c r="L826" s="37">
        <v>7</v>
      </c>
      <c r="M826" s="37">
        <v>13.2</v>
      </c>
      <c r="N826" s="37">
        <v>13.2</v>
      </c>
      <c r="O826" s="37">
        <v>13.2</v>
      </c>
      <c r="P826" s="37">
        <v>115.69</v>
      </c>
      <c r="Q826" s="37">
        <v>0</v>
      </c>
      <c r="R826" s="37">
        <v>39.667000000000002</v>
      </c>
      <c r="S826" s="37">
        <v>347140000</v>
      </c>
      <c r="T826" s="37">
        <v>34</v>
      </c>
      <c r="U826" s="37">
        <v>0.67906100000000003</v>
      </c>
      <c r="V826" s="37">
        <v>0.14448800000000001</v>
      </c>
      <c r="W826" s="37" t="s">
        <v>2868</v>
      </c>
      <c r="X826" s="37" t="s">
        <v>2868</v>
      </c>
      <c r="Y826" s="37" t="s">
        <v>4270</v>
      </c>
    </row>
    <row r="827" spans="1:25" x14ac:dyDescent="0.3">
      <c r="A827" s="34">
        <v>30.0044</v>
      </c>
      <c r="B827" s="34">
        <v>29.6389</v>
      </c>
      <c r="C827" s="34">
        <v>29.014600000000002</v>
      </c>
      <c r="D827" s="34">
        <v>29.417400000000001</v>
      </c>
      <c r="E827" s="37">
        <v>29.7515</v>
      </c>
      <c r="F827" s="37">
        <v>30.426500000000001</v>
      </c>
      <c r="G827" s="37">
        <v>28.167899999999999</v>
      </c>
      <c r="H827" s="37">
        <v>30.3063</v>
      </c>
      <c r="I827" s="37"/>
      <c r="J827" s="37">
        <v>33</v>
      </c>
      <c r="K827" s="37">
        <v>33</v>
      </c>
      <c r="L827" s="37">
        <v>33</v>
      </c>
      <c r="M827" s="37">
        <v>31.7</v>
      </c>
      <c r="N827" s="37">
        <v>31.7</v>
      </c>
      <c r="O827" s="37">
        <v>31.7</v>
      </c>
      <c r="P827" s="37">
        <v>116.81</v>
      </c>
      <c r="Q827" s="37">
        <v>0</v>
      </c>
      <c r="R827" s="37">
        <v>214.62</v>
      </c>
      <c r="S827" s="37">
        <v>7274600000</v>
      </c>
      <c r="T827" s="37">
        <v>164</v>
      </c>
      <c r="U827" s="37">
        <v>0.80514399999999997</v>
      </c>
      <c r="V827" s="37">
        <v>0.144228</v>
      </c>
      <c r="W827" s="37" t="s">
        <v>3231</v>
      </c>
      <c r="X827" s="37" t="s">
        <v>3231</v>
      </c>
      <c r="Y827" s="37" t="s">
        <v>4271</v>
      </c>
    </row>
    <row r="828" spans="1:25" x14ac:dyDescent="0.3">
      <c r="A828" s="34">
        <v>25.7</v>
      </c>
      <c r="B828" s="34">
        <v>25.890599999999999</v>
      </c>
      <c r="C828" s="34">
        <v>25.5505</v>
      </c>
      <c r="D828" s="34">
        <v>25.3642</v>
      </c>
      <c r="E828" s="37">
        <v>25.312899999999999</v>
      </c>
      <c r="F828" s="37">
        <v>26.3415</v>
      </c>
      <c r="G828" s="37" t="s">
        <v>41</v>
      </c>
      <c r="H828" s="37">
        <v>25.656400000000001</v>
      </c>
      <c r="I828" s="37"/>
      <c r="J828" s="37">
        <v>6</v>
      </c>
      <c r="K828" s="37">
        <v>6</v>
      </c>
      <c r="L828" s="37">
        <v>6</v>
      </c>
      <c r="M828" s="37">
        <v>7.7</v>
      </c>
      <c r="N828" s="37">
        <v>7.7</v>
      </c>
      <c r="O828" s="37">
        <v>7.7</v>
      </c>
      <c r="P828" s="37">
        <v>122.77</v>
      </c>
      <c r="Q828" s="37">
        <v>0</v>
      </c>
      <c r="R828" s="37">
        <v>28.446999999999999</v>
      </c>
      <c r="S828" s="37">
        <v>389350000</v>
      </c>
      <c r="T828" s="37">
        <v>13</v>
      </c>
      <c r="U828" s="37">
        <v>0.635436</v>
      </c>
      <c r="V828" s="37">
        <v>0.14394499999999999</v>
      </c>
      <c r="W828" s="37" t="s">
        <v>2960</v>
      </c>
      <c r="X828" s="37" t="s">
        <v>2960</v>
      </c>
      <c r="Y828" s="37" t="s">
        <v>4272</v>
      </c>
    </row>
    <row r="829" spans="1:25" x14ac:dyDescent="0.3">
      <c r="A829" s="34">
        <v>30.144200000000001</v>
      </c>
      <c r="B829" s="34">
        <v>30.488800000000001</v>
      </c>
      <c r="C829" s="34">
        <v>30.758800000000001</v>
      </c>
      <c r="D829" s="34">
        <v>30.2057</v>
      </c>
      <c r="E829" s="37">
        <v>30.654299999999999</v>
      </c>
      <c r="F829" s="37">
        <v>30.239899999999999</v>
      </c>
      <c r="G829" s="37">
        <v>31.041799999999999</v>
      </c>
      <c r="H829" s="37">
        <v>30.225200000000001</v>
      </c>
      <c r="I829" s="37"/>
      <c r="J829" s="37">
        <v>19</v>
      </c>
      <c r="K829" s="37">
        <v>19</v>
      </c>
      <c r="L829" s="37">
        <v>19</v>
      </c>
      <c r="M829" s="37">
        <v>32.200000000000003</v>
      </c>
      <c r="N829" s="37">
        <v>32.200000000000003</v>
      </c>
      <c r="O829" s="37">
        <v>32.200000000000003</v>
      </c>
      <c r="P829" s="37">
        <v>88.27</v>
      </c>
      <c r="Q829" s="37">
        <v>0</v>
      </c>
      <c r="R829" s="37">
        <v>237.98</v>
      </c>
      <c r="S829" s="37">
        <v>11204000000</v>
      </c>
      <c r="T829" s="37">
        <v>105</v>
      </c>
      <c r="U829" s="37">
        <v>0.57928500000000005</v>
      </c>
      <c r="V829" s="37">
        <v>0.14089299999999999</v>
      </c>
      <c r="W829" s="37" t="s">
        <v>728</v>
      </c>
      <c r="X829" s="37" t="s">
        <v>728</v>
      </c>
      <c r="Y829" s="37" t="s">
        <v>729</v>
      </c>
    </row>
    <row r="830" spans="1:25" x14ac:dyDescent="0.3">
      <c r="A830" s="34">
        <v>26.584900000000001</v>
      </c>
      <c r="B830" s="34">
        <v>26.0291</v>
      </c>
      <c r="C830" s="34" t="s">
        <v>41</v>
      </c>
      <c r="D830" s="34">
        <v>26.0594</v>
      </c>
      <c r="E830" s="37">
        <v>26.7608</v>
      </c>
      <c r="F830" s="37">
        <v>26.394500000000001</v>
      </c>
      <c r="G830" s="37">
        <v>25.6081</v>
      </c>
      <c r="H830" s="37">
        <v>26.695399999999999</v>
      </c>
      <c r="I830" s="37"/>
      <c r="J830" s="37">
        <v>5</v>
      </c>
      <c r="K830" s="37">
        <v>5</v>
      </c>
      <c r="L830" s="37">
        <v>4</v>
      </c>
      <c r="M830" s="37">
        <v>19.8</v>
      </c>
      <c r="N830" s="37">
        <v>19.8</v>
      </c>
      <c r="O830" s="37">
        <v>17.2</v>
      </c>
      <c r="P830" s="37">
        <v>45.058999999999997</v>
      </c>
      <c r="Q830" s="37">
        <v>0</v>
      </c>
      <c r="R830" s="37">
        <v>51.965000000000003</v>
      </c>
      <c r="S830" s="37">
        <v>623460000</v>
      </c>
      <c r="T830" s="37">
        <v>22</v>
      </c>
      <c r="U830" s="37">
        <v>0.70321100000000003</v>
      </c>
      <c r="V830" s="37">
        <v>0.14022399999999999</v>
      </c>
      <c r="W830" s="37" t="s">
        <v>2899</v>
      </c>
      <c r="X830" s="37" t="s">
        <v>2899</v>
      </c>
      <c r="Y830" s="37" t="s">
        <v>4273</v>
      </c>
    </row>
    <row r="831" spans="1:25" x14ac:dyDescent="0.3">
      <c r="A831" s="34">
        <v>27.9163</v>
      </c>
      <c r="B831" s="34">
        <v>28.063800000000001</v>
      </c>
      <c r="C831" s="34">
        <v>27.481200000000001</v>
      </c>
      <c r="D831" s="34">
        <v>27.597999999999999</v>
      </c>
      <c r="E831" s="37">
        <v>27.895600000000002</v>
      </c>
      <c r="F831" s="37">
        <v>27.907699999999998</v>
      </c>
      <c r="G831" s="37">
        <v>28.1296</v>
      </c>
      <c r="H831" s="37">
        <v>27.678100000000001</v>
      </c>
      <c r="I831" s="37"/>
      <c r="J831" s="37">
        <v>6</v>
      </c>
      <c r="K831" s="37">
        <v>6</v>
      </c>
      <c r="L831" s="37">
        <v>6</v>
      </c>
      <c r="M831" s="37">
        <v>5.4</v>
      </c>
      <c r="N831" s="37">
        <v>5.4</v>
      </c>
      <c r="O831" s="37">
        <v>5.4</v>
      </c>
      <c r="P831" s="37">
        <v>195.81</v>
      </c>
      <c r="Q831" s="37">
        <v>0</v>
      </c>
      <c r="R831" s="37">
        <v>22.343</v>
      </c>
      <c r="S831" s="37">
        <v>1826300000</v>
      </c>
      <c r="T831" s="37">
        <v>29</v>
      </c>
      <c r="U831" s="37">
        <v>0.432452</v>
      </c>
      <c r="V831" s="37">
        <v>0.13794699999999999</v>
      </c>
      <c r="W831" s="37" t="s">
        <v>3503</v>
      </c>
      <c r="X831" s="37" t="s">
        <v>3503</v>
      </c>
      <c r="Y831" s="37" t="s">
        <v>4274</v>
      </c>
    </row>
    <row r="832" spans="1:25" x14ac:dyDescent="0.3">
      <c r="A832" s="34">
        <v>30.2073</v>
      </c>
      <c r="B832" s="34">
        <v>30.180599999999998</v>
      </c>
      <c r="C832" s="34">
        <v>30.174099999999999</v>
      </c>
      <c r="D832" s="34">
        <v>30.113299999999999</v>
      </c>
      <c r="E832" s="37">
        <v>30.3826</v>
      </c>
      <c r="F832" s="37">
        <v>30.547599999999999</v>
      </c>
      <c r="G832" s="37">
        <v>30.0093</v>
      </c>
      <c r="H832" s="37">
        <v>30.281600000000001</v>
      </c>
      <c r="I832" s="37"/>
      <c r="J832" s="37">
        <v>44</v>
      </c>
      <c r="K832" s="37">
        <v>44</v>
      </c>
      <c r="L832" s="37">
        <v>44</v>
      </c>
      <c r="M832" s="37">
        <v>53.1</v>
      </c>
      <c r="N832" s="37">
        <v>53.1</v>
      </c>
      <c r="O832" s="37">
        <v>53.1</v>
      </c>
      <c r="P832" s="37">
        <v>140.94</v>
      </c>
      <c r="Q832" s="37">
        <v>0</v>
      </c>
      <c r="R832" s="37">
        <v>323.31</v>
      </c>
      <c r="S832" s="37">
        <v>9791300000</v>
      </c>
      <c r="T832" s="37">
        <v>264</v>
      </c>
      <c r="U832" s="37">
        <v>0.27878500000000001</v>
      </c>
      <c r="V832" s="37">
        <v>0.13642199999999999</v>
      </c>
      <c r="W832" s="37" t="s">
        <v>3257</v>
      </c>
      <c r="X832" s="37" t="s">
        <v>3257</v>
      </c>
      <c r="Y832" s="37" t="s">
        <v>4275</v>
      </c>
    </row>
    <row r="833" spans="1:25" x14ac:dyDescent="0.3">
      <c r="A833" s="34">
        <v>26.034199999999998</v>
      </c>
      <c r="B833" s="34">
        <v>25.7014</v>
      </c>
      <c r="C833" s="34">
        <v>25.667000000000002</v>
      </c>
      <c r="D833" s="34">
        <v>25.849499999999999</v>
      </c>
      <c r="E833" s="37" t="s">
        <v>41</v>
      </c>
      <c r="F833" s="37">
        <v>26.0961</v>
      </c>
      <c r="G833" s="37">
        <v>25.763500000000001</v>
      </c>
      <c r="H833" s="37">
        <v>25.985299999999999</v>
      </c>
      <c r="I833" s="37"/>
      <c r="J833" s="37">
        <v>3</v>
      </c>
      <c r="K833" s="37">
        <v>3</v>
      </c>
      <c r="L833" s="37">
        <v>3</v>
      </c>
      <c r="M833" s="37">
        <v>13</v>
      </c>
      <c r="N833" s="37">
        <v>13</v>
      </c>
      <c r="O833" s="37">
        <v>13</v>
      </c>
      <c r="P833" s="37">
        <v>50.362000000000002</v>
      </c>
      <c r="Q833" s="37">
        <v>0</v>
      </c>
      <c r="R833" s="37">
        <v>40.814999999999998</v>
      </c>
      <c r="S833" s="37">
        <v>464120000</v>
      </c>
      <c r="T833" s="37">
        <v>12</v>
      </c>
      <c r="U833" s="37">
        <v>0.34049699999999999</v>
      </c>
      <c r="V833" s="37">
        <v>0.13525799999999999</v>
      </c>
      <c r="W833" s="37" t="s">
        <v>3294</v>
      </c>
      <c r="X833" s="37" t="s">
        <v>3294</v>
      </c>
      <c r="Y833" s="37" t="s">
        <v>4239</v>
      </c>
    </row>
    <row r="834" spans="1:25" x14ac:dyDescent="0.3">
      <c r="A834" s="34">
        <v>30.668399999999998</v>
      </c>
      <c r="B834" s="34">
        <v>30.7867</v>
      </c>
      <c r="C834" s="34">
        <v>31.189</v>
      </c>
      <c r="D834" s="34">
        <v>31.084599999999998</v>
      </c>
      <c r="E834" s="37">
        <v>30.963799999999999</v>
      </c>
      <c r="F834" s="37">
        <v>30.607299999999999</v>
      </c>
      <c r="G834" s="37">
        <v>31.591200000000001</v>
      </c>
      <c r="H834" s="37">
        <v>31.101199999999999</v>
      </c>
      <c r="I834" s="37"/>
      <c r="J834" s="37">
        <v>19</v>
      </c>
      <c r="K834" s="37">
        <v>19</v>
      </c>
      <c r="L834" s="37">
        <v>19</v>
      </c>
      <c r="M834" s="37">
        <v>59.4</v>
      </c>
      <c r="N834" s="37">
        <v>59.4</v>
      </c>
      <c r="O834" s="37">
        <v>59.4</v>
      </c>
      <c r="P834" s="37">
        <v>32.296999999999997</v>
      </c>
      <c r="Q834" s="37">
        <v>0</v>
      </c>
      <c r="R834" s="37">
        <v>273.39999999999998</v>
      </c>
      <c r="S834" s="37">
        <v>16208000000</v>
      </c>
      <c r="T834" s="37">
        <v>163</v>
      </c>
      <c r="U834" s="37">
        <v>0.594055</v>
      </c>
      <c r="V834" s="37">
        <v>0.13372100000000001</v>
      </c>
      <c r="W834" s="37" t="s">
        <v>1083</v>
      </c>
      <c r="X834" s="37" t="s">
        <v>1083</v>
      </c>
      <c r="Y834" s="37" t="s">
        <v>1084</v>
      </c>
    </row>
    <row r="835" spans="1:25" x14ac:dyDescent="0.3">
      <c r="A835" s="34">
        <v>23.787500000000001</v>
      </c>
      <c r="B835" s="34">
        <v>24.3873</v>
      </c>
      <c r="C835" s="34">
        <v>24.6877</v>
      </c>
      <c r="D835" s="34">
        <v>24.159800000000001</v>
      </c>
      <c r="E835" s="37">
        <v>24.447399999999998</v>
      </c>
      <c r="F835" s="37">
        <v>23.871600000000001</v>
      </c>
      <c r="G835" s="37">
        <v>25.197199999999999</v>
      </c>
      <c r="H835" s="37">
        <v>24.033999999999999</v>
      </c>
      <c r="I835" s="37"/>
      <c r="J835" s="37">
        <v>5</v>
      </c>
      <c r="K835" s="37">
        <v>5</v>
      </c>
      <c r="L835" s="37">
        <v>5</v>
      </c>
      <c r="M835" s="37">
        <v>3.6</v>
      </c>
      <c r="N835" s="37">
        <v>3.6</v>
      </c>
      <c r="O835" s="37">
        <v>3.6</v>
      </c>
      <c r="P835" s="37">
        <v>196.52</v>
      </c>
      <c r="Q835" s="37">
        <v>0</v>
      </c>
      <c r="R835" s="37">
        <v>8.0981000000000005</v>
      </c>
      <c r="S835" s="37">
        <v>159240000</v>
      </c>
      <c r="T835" s="37">
        <v>8</v>
      </c>
      <c r="U835" s="37">
        <v>0.72019100000000003</v>
      </c>
      <c r="V835" s="37">
        <v>0.13199900000000001</v>
      </c>
      <c r="W835" s="37" t="s">
        <v>3075</v>
      </c>
      <c r="X835" s="37" t="s">
        <v>3075</v>
      </c>
      <c r="Y835" s="37" t="s">
        <v>4276</v>
      </c>
    </row>
    <row r="836" spans="1:25" x14ac:dyDescent="0.3">
      <c r="A836" s="34">
        <v>31.952400000000001</v>
      </c>
      <c r="B836" s="34">
        <v>31.880700000000001</v>
      </c>
      <c r="C836" s="34">
        <v>32.6999</v>
      </c>
      <c r="D836" s="34">
        <v>31.947500000000002</v>
      </c>
      <c r="E836" s="37">
        <v>32.3611</v>
      </c>
      <c r="F836" s="37">
        <v>32.0854</v>
      </c>
      <c r="G836" s="37">
        <v>32.826300000000003</v>
      </c>
      <c r="H836" s="37">
        <v>31.735399999999998</v>
      </c>
      <c r="I836" s="37"/>
      <c r="J836" s="37">
        <v>6</v>
      </c>
      <c r="K836" s="37">
        <v>6</v>
      </c>
      <c r="L836" s="37">
        <v>6</v>
      </c>
      <c r="M836" s="37">
        <v>63.2</v>
      </c>
      <c r="N836" s="37">
        <v>63.2</v>
      </c>
      <c r="O836" s="37">
        <v>63.2</v>
      </c>
      <c r="P836" s="37">
        <v>13.553000000000001</v>
      </c>
      <c r="Q836" s="37">
        <v>0</v>
      </c>
      <c r="R836" s="37">
        <v>120.94</v>
      </c>
      <c r="S836" s="37">
        <v>37953000000</v>
      </c>
      <c r="T836" s="37">
        <v>56</v>
      </c>
      <c r="U836" s="37">
        <v>0.67655799999999999</v>
      </c>
      <c r="V836" s="37">
        <v>0.131938</v>
      </c>
      <c r="W836" s="37" t="s">
        <v>1125</v>
      </c>
      <c r="X836" s="37" t="s">
        <v>1125</v>
      </c>
      <c r="Y836" s="37" t="s">
        <v>1126</v>
      </c>
    </row>
    <row r="837" spans="1:25" x14ac:dyDescent="0.3">
      <c r="A837" s="34">
        <v>30.927800000000001</v>
      </c>
      <c r="B837" s="34">
        <v>31.281199999999998</v>
      </c>
      <c r="C837" s="34">
        <v>31.315899999999999</v>
      </c>
      <c r="D837" s="34">
        <v>31.480499999999999</v>
      </c>
      <c r="E837" s="37">
        <v>31.414200000000001</v>
      </c>
      <c r="F837" s="37">
        <v>30.455500000000001</v>
      </c>
      <c r="G837" s="37">
        <v>32.209099999999999</v>
      </c>
      <c r="H837" s="37">
        <v>31.448399999999999</v>
      </c>
      <c r="I837" s="37"/>
      <c r="J837" s="37">
        <v>17</v>
      </c>
      <c r="K837" s="37">
        <v>17</v>
      </c>
      <c r="L837" s="37">
        <v>17</v>
      </c>
      <c r="M837" s="37">
        <v>61.6</v>
      </c>
      <c r="N837" s="37">
        <v>61.6</v>
      </c>
      <c r="O837" s="37">
        <v>61.6</v>
      </c>
      <c r="P837" s="37">
        <v>36.109000000000002</v>
      </c>
      <c r="Q837" s="37">
        <v>0</v>
      </c>
      <c r="R837" s="37">
        <v>250.23</v>
      </c>
      <c r="S837" s="37">
        <v>20988000000</v>
      </c>
      <c r="T837" s="37">
        <v>148</v>
      </c>
      <c r="U837" s="37">
        <v>0.74148199999999997</v>
      </c>
      <c r="V837" s="37">
        <v>0.13044500000000001</v>
      </c>
      <c r="W837" s="37" t="s">
        <v>2991</v>
      </c>
      <c r="X837" s="37" t="s">
        <v>2991</v>
      </c>
      <c r="Y837" s="37" t="s">
        <v>4277</v>
      </c>
    </row>
    <row r="838" spans="1:25" x14ac:dyDescent="0.3">
      <c r="A838" s="34">
        <v>33.987400000000001</v>
      </c>
      <c r="B838" s="34">
        <v>34.2851</v>
      </c>
      <c r="C838" s="34">
        <v>34.356499999999997</v>
      </c>
      <c r="D838" s="34">
        <v>34.1539</v>
      </c>
      <c r="E838" s="37">
        <v>34.361400000000003</v>
      </c>
      <c r="F838" s="37">
        <v>33.997500000000002</v>
      </c>
      <c r="G838" s="37">
        <v>34.828400000000002</v>
      </c>
      <c r="H838" s="37">
        <v>34.114400000000003</v>
      </c>
      <c r="I838" s="37"/>
      <c r="J838" s="37">
        <v>36</v>
      </c>
      <c r="K838" s="37">
        <v>36</v>
      </c>
      <c r="L838" s="37">
        <v>36</v>
      </c>
      <c r="M838" s="37">
        <v>79.7</v>
      </c>
      <c r="N838" s="37">
        <v>79.7</v>
      </c>
      <c r="O838" s="37">
        <v>79.7</v>
      </c>
      <c r="P838" s="37">
        <v>57.311999999999998</v>
      </c>
      <c r="Q838" s="37">
        <v>0</v>
      </c>
      <c r="R838" s="37">
        <v>323.31</v>
      </c>
      <c r="S838" s="37">
        <v>157290000000</v>
      </c>
      <c r="T838" s="37">
        <v>480</v>
      </c>
      <c r="U838" s="37">
        <v>0.54274299999999998</v>
      </c>
      <c r="V838" s="37">
        <v>0.12973000000000001</v>
      </c>
      <c r="W838" s="37" t="s">
        <v>1118</v>
      </c>
      <c r="X838" s="37" t="s">
        <v>1118</v>
      </c>
      <c r="Y838" s="37" t="s">
        <v>1119</v>
      </c>
    </row>
    <row r="839" spans="1:25" x14ac:dyDescent="0.3">
      <c r="A839" s="34">
        <v>29.241199999999999</v>
      </c>
      <c r="B839" s="34">
        <v>29.381799999999998</v>
      </c>
      <c r="C839" s="34">
        <v>28.621099999999998</v>
      </c>
      <c r="D839" s="34">
        <v>29.050699999999999</v>
      </c>
      <c r="E839" s="37">
        <v>29.279800000000002</v>
      </c>
      <c r="F839" s="37">
        <v>28.9649</v>
      </c>
      <c r="G839" s="37">
        <v>29.627199999999998</v>
      </c>
      <c r="H839" s="37">
        <v>28.935600000000001</v>
      </c>
      <c r="I839" s="37"/>
      <c r="J839" s="37">
        <v>17</v>
      </c>
      <c r="K839" s="37">
        <v>17</v>
      </c>
      <c r="L839" s="37">
        <v>17</v>
      </c>
      <c r="M839" s="37">
        <v>31.9</v>
      </c>
      <c r="N839" s="37">
        <v>31.9</v>
      </c>
      <c r="O839" s="37">
        <v>31.9</v>
      </c>
      <c r="P839" s="37">
        <v>105.82</v>
      </c>
      <c r="Q839" s="37">
        <v>0</v>
      </c>
      <c r="R839" s="37">
        <v>141.08000000000001</v>
      </c>
      <c r="S839" s="37">
        <v>4527900000</v>
      </c>
      <c r="T839" s="37">
        <v>94</v>
      </c>
      <c r="U839" s="37">
        <v>0.59967199999999998</v>
      </c>
      <c r="V839" s="37">
        <v>0.128162</v>
      </c>
      <c r="W839" s="37" t="s">
        <v>1028</v>
      </c>
      <c r="X839" s="37" t="s">
        <v>1028</v>
      </c>
      <c r="Y839" s="37" t="s">
        <v>1029</v>
      </c>
    </row>
    <row r="840" spans="1:25" x14ac:dyDescent="0.3">
      <c r="A840" s="34">
        <v>30.877199999999998</v>
      </c>
      <c r="B840" s="34">
        <v>30.9101</v>
      </c>
      <c r="C840" s="34">
        <v>31.117699999999999</v>
      </c>
      <c r="D840" s="34">
        <v>31.087399999999999</v>
      </c>
      <c r="E840" s="37">
        <v>30.936</v>
      </c>
      <c r="F840" s="37">
        <v>31.419899999999998</v>
      </c>
      <c r="G840" s="37">
        <v>31.379799999999999</v>
      </c>
      <c r="H840" s="37">
        <v>30.7683</v>
      </c>
      <c r="I840" s="37"/>
      <c r="J840" s="37">
        <v>113</v>
      </c>
      <c r="K840" s="37">
        <v>113</v>
      </c>
      <c r="L840" s="37">
        <v>111</v>
      </c>
      <c r="M840" s="37">
        <v>33.799999999999997</v>
      </c>
      <c r="N840" s="37">
        <v>33.799999999999997</v>
      </c>
      <c r="O840" s="37">
        <v>33.299999999999997</v>
      </c>
      <c r="P840" s="37">
        <v>507.26</v>
      </c>
      <c r="Q840" s="37">
        <v>0</v>
      </c>
      <c r="R840" s="37">
        <v>323.31</v>
      </c>
      <c r="S840" s="37">
        <v>17287000000</v>
      </c>
      <c r="T840" s="37">
        <v>590</v>
      </c>
      <c r="U840" s="37">
        <v>0.48781999999999998</v>
      </c>
      <c r="V840" s="37">
        <v>0.12789800000000001</v>
      </c>
      <c r="W840" s="37" t="s">
        <v>3355</v>
      </c>
      <c r="X840" s="37" t="s">
        <v>3355</v>
      </c>
      <c r="Y840" s="37" t="s">
        <v>4278</v>
      </c>
    </row>
    <row r="841" spans="1:25" x14ac:dyDescent="0.3">
      <c r="A841" s="34">
        <v>28.445599999999999</v>
      </c>
      <c r="B841" s="34">
        <v>28.558800000000002</v>
      </c>
      <c r="C841" s="34">
        <v>28.825299999999999</v>
      </c>
      <c r="D841" s="34">
        <v>28.368300000000001</v>
      </c>
      <c r="E841" s="37">
        <v>28.7056</v>
      </c>
      <c r="F841" s="37">
        <v>28.547599999999999</v>
      </c>
      <c r="G841" s="37">
        <v>29.103200000000001</v>
      </c>
      <c r="H841" s="37">
        <v>28.346599999999999</v>
      </c>
      <c r="I841" s="37"/>
      <c r="J841" s="37">
        <v>22</v>
      </c>
      <c r="K841" s="37">
        <v>22</v>
      </c>
      <c r="L841" s="37">
        <v>22</v>
      </c>
      <c r="M841" s="37">
        <v>54.3</v>
      </c>
      <c r="N841" s="37">
        <v>54.3</v>
      </c>
      <c r="O841" s="37">
        <v>54.3</v>
      </c>
      <c r="P841" s="37">
        <v>70.900000000000006</v>
      </c>
      <c r="Q841" s="37">
        <v>0</v>
      </c>
      <c r="R841" s="37">
        <v>256.27999999999997</v>
      </c>
      <c r="S841" s="37">
        <v>3097000000</v>
      </c>
      <c r="T841" s="37">
        <v>104</v>
      </c>
      <c r="U841" s="37">
        <v>0.52868400000000004</v>
      </c>
      <c r="V841" s="37">
        <v>0.12626499999999999</v>
      </c>
      <c r="W841" s="37" t="s">
        <v>3071</v>
      </c>
      <c r="X841" s="37" t="s">
        <v>3071</v>
      </c>
      <c r="Y841" s="37" t="s">
        <v>4279</v>
      </c>
    </row>
    <row r="842" spans="1:25" x14ac:dyDescent="0.3">
      <c r="A842" s="34">
        <v>28.563300000000002</v>
      </c>
      <c r="B842" s="34">
        <v>28.6541</v>
      </c>
      <c r="C842" s="34">
        <v>28.215800000000002</v>
      </c>
      <c r="D842" s="34">
        <v>28.398800000000001</v>
      </c>
      <c r="E842" s="37">
        <v>28.543500000000002</v>
      </c>
      <c r="F842" s="37">
        <v>28.535499999999999</v>
      </c>
      <c r="G842" s="37">
        <v>28.633400000000002</v>
      </c>
      <c r="H842" s="37">
        <v>28.624099999999999</v>
      </c>
      <c r="I842" s="37"/>
      <c r="J842" s="37">
        <v>18</v>
      </c>
      <c r="K842" s="37">
        <v>18</v>
      </c>
      <c r="L842" s="37">
        <v>18</v>
      </c>
      <c r="M842" s="37">
        <v>35.299999999999997</v>
      </c>
      <c r="N842" s="37">
        <v>35.299999999999997</v>
      </c>
      <c r="O842" s="37">
        <v>35.299999999999997</v>
      </c>
      <c r="P842" s="37">
        <v>102.05</v>
      </c>
      <c r="Q842" s="37">
        <v>0</v>
      </c>
      <c r="R842" s="37">
        <v>204.61</v>
      </c>
      <c r="S842" s="37">
        <v>2963400000</v>
      </c>
      <c r="T842" s="37">
        <v>120</v>
      </c>
      <c r="U842" s="37">
        <v>0.25357400000000002</v>
      </c>
      <c r="V842" s="37">
        <v>0.126135</v>
      </c>
      <c r="W842" s="37" t="s">
        <v>3287</v>
      </c>
      <c r="X842" s="37" t="s">
        <v>3287</v>
      </c>
      <c r="Y842" s="37" t="s">
        <v>4280</v>
      </c>
    </row>
    <row r="843" spans="1:25" x14ac:dyDescent="0.3">
      <c r="A843" s="34">
        <v>32.737200000000001</v>
      </c>
      <c r="B843" s="34">
        <v>32.498100000000001</v>
      </c>
      <c r="C843" s="34">
        <v>32.665399999999998</v>
      </c>
      <c r="D843" s="34">
        <v>32.296399999999998</v>
      </c>
      <c r="E843" s="37">
        <v>33.055</v>
      </c>
      <c r="F843" s="37">
        <v>32.5167</v>
      </c>
      <c r="G843" s="37">
        <v>32.781599999999997</v>
      </c>
      <c r="H843" s="37">
        <v>32.346899999999998</v>
      </c>
      <c r="I843" s="37"/>
      <c r="J843" s="37">
        <v>17</v>
      </c>
      <c r="K843" s="37">
        <v>17</v>
      </c>
      <c r="L843" s="37">
        <v>17</v>
      </c>
      <c r="M843" s="37">
        <v>33</v>
      </c>
      <c r="N843" s="37">
        <v>33</v>
      </c>
      <c r="O843" s="37">
        <v>33</v>
      </c>
      <c r="P843" s="37">
        <v>76.587999999999994</v>
      </c>
      <c r="Q843" s="37">
        <v>0</v>
      </c>
      <c r="R843" s="37">
        <v>323.31</v>
      </c>
      <c r="S843" s="37">
        <v>51192000000</v>
      </c>
      <c r="T843" s="37">
        <v>236</v>
      </c>
      <c r="U843" s="37">
        <v>0.51857600000000004</v>
      </c>
      <c r="V843" s="37">
        <v>0.12575800000000001</v>
      </c>
      <c r="W843" s="37" t="s">
        <v>1369</v>
      </c>
      <c r="X843" s="37" t="s">
        <v>1369</v>
      </c>
      <c r="Y843" s="37" t="s">
        <v>1370</v>
      </c>
    </row>
    <row r="844" spans="1:25" x14ac:dyDescent="0.3">
      <c r="A844" s="34">
        <v>27.854800000000001</v>
      </c>
      <c r="B844" s="34">
        <v>27.7958</v>
      </c>
      <c r="C844" s="34">
        <v>28.438099999999999</v>
      </c>
      <c r="D844" s="34">
        <v>27.964200000000002</v>
      </c>
      <c r="E844" s="37">
        <v>28.148800000000001</v>
      </c>
      <c r="F844" s="37">
        <v>27.525700000000001</v>
      </c>
      <c r="G844" s="37">
        <v>28.928599999999999</v>
      </c>
      <c r="H844" s="37">
        <v>27.949400000000001</v>
      </c>
      <c r="I844" s="37"/>
      <c r="J844" s="37">
        <v>6</v>
      </c>
      <c r="K844" s="37">
        <v>6</v>
      </c>
      <c r="L844" s="37">
        <v>6</v>
      </c>
      <c r="M844" s="37">
        <v>54.5</v>
      </c>
      <c r="N844" s="37">
        <v>54.5</v>
      </c>
      <c r="O844" s="37">
        <v>54.5</v>
      </c>
      <c r="P844" s="37">
        <v>17.123999999999999</v>
      </c>
      <c r="Q844" s="37">
        <v>0</v>
      </c>
      <c r="R844" s="37">
        <v>147.69999999999999</v>
      </c>
      <c r="S844" s="37">
        <v>2149600000</v>
      </c>
      <c r="T844" s="37">
        <v>44</v>
      </c>
      <c r="U844" s="37">
        <v>0.71648999999999996</v>
      </c>
      <c r="V844" s="37">
        <v>0.124889</v>
      </c>
      <c r="W844" s="37" t="s">
        <v>1466</v>
      </c>
      <c r="X844" s="37" t="s">
        <v>1466</v>
      </c>
      <c r="Y844" s="37" t="s">
        <v>1467</v>
      </c>
    </row>
    <row r="845" spans="1:25" x14ac:dyDescent="0.3">
      <c r="A845" s="34">
        <v>28.134699999999999</v>
      </c>
      <c r="B845" s="34">
        <v>27.531300000000002</v>
      </c>
      <c r="C845" s="34">
        <v>26.966799999999999</v>
      </c>
      <c r="D845" s="34">
        <v>26.928000000000001</v>
      </c>
      <c r="E845" s="37">
        <v>27.712900000000001</v>
      </c>
      <c r="F845" s="37">
        <v>28.279900000000001</v>
      </c>
      <c r="G845" s="37">
        <v>26.307700000000001</v>
      </c>
      <c r="H845" s="37">
        <v>27.7545</v>
      </c>
      <c r="I845" s="37"/>
      <c r="J845" s="37">
        <v>2</v>
      </c>
      <c r="K845" s="37">
        <v>2</v>
      </c>
      <c r="L845" s="37">
        <v>2</v>
      </c>
      <c r="M845" s="37">
        <v>9.8000000000000007</v>
      </c>
      <c r="N845" s="37">
        <v>9.8000000000000007</v>
      </c>
      <c r="O845" s="37">
        <v>9.8000000000000007</v>
      </c>
      <c r="P845" s="37">
        <v>22.620999999999999</v>
      </c>
      <c r="Q845" s="37">
        <v>0</v>
      </c>
      <c r="R845" s="37">
        <v>7.0159000000000002</v>
      </c>
      <c r="S845" s="37">
        <v>1583500000</v>
      </c>
      <c r="T845" s="37">
        <v>17</v>
      </c>
      <c r="U845" s="37">
        <v>0.81617899999999999</v>
      </c>
      <c r="V845" s="37">
        <v>0.123581</v>
      </c>
      <c r="W845" s="37" t="s">
        <v>3703</v>
      </c>
      <c r="X845" s="37" t="s">
        <v>3703</v>
      </c>
      <c r="Y845" s="37" t="s">
        <v>91</v>
      </c>
    </row>
    <row r="846" spans="1:25" x14ac:dyDescent="0.3">
      <c r="A846" s="34">
        <v>26.634599999999999</v>
      </c>
      <c r="B846" s="34">
        <v>26.594200000000001</v>
      </c>
      <c r="C846" s="34">
        <v>26.522099999999998</v>
      </c>
      <c r="D846" s="34">
        <v>26.680199999999999</v>
      </c>
      <c r="E846" s="37">
        <v>26.689900000000002</v>
      </c>
      <c r="F846" s="37">
        <v>26.622699999999998</v>
      </c>
      <c r="G846" s="37">
        <v>26.893699999999999</v>
      </c>
      <c r="H846" s="37">
        <v>26.715299999999999</v>
      </c>
      <c r="I846" s="37"/>
      <c r="J846" s="37">
        <v>12</v>
      </c>
      <c r="K846" s="37">
        <v>12</v>
      </c>
      <c r="L846" s="37">
        <v>12</v>
      </c>
      <c r="M846" s="37">
        <v>23.8</v>
      </c>
      <c r="N846" s="37">
        <v>23.8</v>
      </c>
      <c r="O846" s="37">
        <v>23.8</v>
      </c>
      <c r="P846" s="37">
        <v>80.900000000000006</v>
      </c>
      <c r="Q846" s="37">
        <v>0</v>
      </c>
      <c r="R846" s="37">
        <v>77.203999999999994</v>
      </c>
      <c r="S846" s="37">
        <v>813570000</v>
      </c>
      <c r="T846" s="37">
        <v>38</v>
      </c>
      <c r="U846" s="37">
        <v>0.11626400000000001</v>
      </c>
      <c r="V846" s="37">
        <v>0.12262199999999999</v>
      </c>
      <c r="W846" s="37" t="s">
        <v>1341</v>
      </c>
      <c r="X846" s="37" t="s">
        <v>1341</v>
      </c>
      <c r="Y846" s="37" t="s">
        <v>1342</v>
      </c>
    </row>
    <row r="847" spans="1:25" x14ac:dyDescent="0.3">
      <c r="A847" s="34">
        <v>30.478100000000001</v>
      </c>
      <c r="B847" s="34">
        <v>30.914100000000001</v>
      </c>
      <c r="C847" s="34">
        <v>30.8428</v>
      </c>
      <c r="D847" s="34">
        <v>30.8081</v>
      </c>
      <c r="E847" s="37">
        <v>31.020199999999999</v>
      </c>
      <c r="F847" s="37">
        <v>30.257300000000001</v>
      </c>
      <c r="G847" s="37">
        <v>31.507200000000001</v>
      </c>
      <c r="H847" s="37">
        <v>30.742899999999999</v>
      </c>
      <c r="I847" s="37"/>
      <c r="J847" s="37">
        <v>7</v>
      </c>
      <c r="K847" s="37">
        <v>7</v>
      </c>
      <c r="L847" s="37">
        <v>7</v>
      </c>
      <c r="M847" s="37">
        <v>66</v>
      </c>
      <c r="N847" s="37">
        <v>66</v>
      </c>
      <c r="O847" s="37">
        <v>66</v>
      </c>
      <c r="P847" s="37">
        <v>17.393000000000001</v>
      </c>
      <c r="Q847" s="37">
        <v>0</v>
      </c>
      <c r="R847" s="37">
        <v>96.665999999999997</v>
      </c>
      <c r="S847" s="37">
        <v>15192000000</v>
      </c>
      <c r="T847" s="37">
        <v>181</v>
      </c>
      <c r="U847" s="37">
        <v>0.67906</v>
      </c>
      <c r="V847" s="37">
        <v>0.12110899999999999</v>
      </c>
      <c r="W847" s="37" t="s">
        <v>1284</v>
      </c>
      <c r="X847" s="37" t="s">
        <v>1284</v>
      </c>
      <c r="Y847" s="37" t="s">
        <v>1285</v>
      </c>
    </row>
    <row r="848" spans="1:25" x14ac:dyDescent="0.3">
      <c r="A848" s="34">
        <v>24.620100000000001</v>
      </c>
      <c r="B848" s="34">
        <v>23.686699999999998</v>
      </c>
      <c r="C848" s="34">
        <v>23.4056</v>
      </c>
      <c r="D848" s="34" t="s">
        <v>41</v>
      </c>
      <c r="E848" s="37" t="s">
        <v>41</v>
      </c>
      <c r="F848" s="37" t="s">
        <v>41</v>
      </c>
      <c r="G848" s="37" t="s">
        <v>41</v>
      </c>
      <c r="H848" s="37">
        <v>24.023800000000001</v>
      </c>
      <c r="I848" s="37"/>
      <c r="J848" s="37">
        <v>2</v>
      </c>
      <c r="K848" s="37">
        <v>2</v>
      </c>
      <c r="L848" s="37">
        <v>2</v>
      </c>
      <c r="M848" s="37">
        <v>10.1</v>
      </c>
      <c r="N848" s="37">
        <v>10.1</v>
      </c>
      <c r="O848" s="37">
        <v>10.1</v>
      </c>
      <c r="P848" s="37">
        <v>38.265000000000001</v>
      </c>
      <c r="Q848" s="37">
        <v>0</v>
      </c>
      <c r="R848" s="37">
        <v>8.4986999999999995</v>
      </c>
      <c r="S848" s="37">
        <v>103310000</v>
      </c>
      <c r="T848" s="37">
        <v>8</v>
      </c>
      <c r="U848" s="37">
        <v>1</v>
      </c>
      <c r="V848" s="37">
        <v>0.119633</v>
      </c>
      <c r="W848" s="37" t="s">
        <v>3245</v>
      </c>
      <c r="X848" s="37" t="s">
        <v>3245</v>
      </c>
      <c r="Y848" s="37" t="s">
        <v>4281</v>
      </c>
    </row>
    <row r="849" spans="1:25" x14ac:dyDescent="0.3">
      <c r="A849" s="34">
        <v>25.359000000000002</v>
      </c>
      <c r="B849" s="34">
        <v>25.1404</v>
      </c>
      <c r="C849" s="34">
        <v>24.635999999999999</v>
      </c>
      <c r="D849" s="34">
        <v>24.8752</v>
      </c>
      <c r="E849" s="37" t="s">
        <v>41</v>
      </c>
      <c r="F849" s="37">
        <v>25.229500000000002</v>
      </c>
      <c r="G849" s="37" t="s">
        <v>41</v>
      </c>
      <c r="H849" s="37">
        <v>25.014299999999999</v>
      </c>
      <c r="I849" s="37"/>
      <c r="J849" s="37">
        <v>2</v>
      </c>
      <c r="K849" s="37">
        <v>2</v>
      </c>
      <c r="L849" s="37">
        <v>1</v>
      </c>
      <c r="M849" s="37">
        <v>1.6</v>
      </c>
      <c r="N849" s="37">
        <v>1.6</v>
      </c>
      <c r="O849" s="37">
        <v>0.7</v>
      </c>
      <c r="P849" s="37">
        <v>297.08</v>
      </c>
      <c r="Q849" s="37">
        <v>0</v>
      </c>
      <c r="R849" s="37">
        <v>13.875999999999999</v>
      </c>
      <c r="S849" s="37">
        <v>221280000</v>
      </c>
      <c r="T849" s="37">
        <v>5</v>
      </c>
      <c r="U849" s="37">
        <v>0.65178400000000003</v>
      </c>
      <c r="V849" s="37">
        <v>0.11923400000000001</v>
      </c>
      <c r="W849" s="37" t="s">
        <v>3052</v>
      </c>
      <c r="X849" s="37" t="s">
        <v>3052</v>
      </c>
      <c r="Y849" s="37" t="s">
        <v>4282</v>
      </c>
    </row>
    <row r="850" spans="1:25" x14ac:dyDescent="0.3">
      <c r="A850" s="34">
        <v>23.6264</v>
      </c>
      <c r="B850" s="34">
        <v>23.747499999999999</v>
      </c>
      <c r="C850" s="34">
        <v>23.309000000000001</v>
      </c>
      <c r="D850" s="34">
        <v>23.953199999999999</v>
      </c>
      <c r="E850" s="37">
        <v>23.793500000000002</v>
      </c>
      <c r="F850" s="37">
        <v>24.188400000000001</v>
      </c>
      <c r="G850" s="37">
        <v>23.484400000000001</v>
      </c>
      <c r="H850" s="37">
        <v>23.6388</v>
      </c>
      <c r="I850" s="37"/>
      <c r="J850" s="37">
        <v>3</v>
      </c>
      <c r="K850" s="37">
        <v>3</v>
      </c>
      <c r="L850" s="37">
        <v>3</v>
      </c>
      <c r="M850" s="37">
        <v>7</v>
      </c>
      <c r="N850" s="37">
        <v>7</v>
      </c>
      <c r="O850" s="37">
        <v>7</v>
      </c>
      <c r="P850" s="37">
        <v>47.207999999999998</v>
      </c>
      <c r="Q850" s="37">
        <v>0</v>
      </c>
      <c r="R850" s="37">
        <v>5.9932999999999996</v>
      </c>
      <c r="S850" s="37">
        <v>106780000</v>
      </c>
      <c r="T850" s="37">
        <v>12</v>
      </c>
      <c r="U850" s="37">
        <v>0.58369499999999996</v>
      </c>
      <c r="V850" s="37">
        <v>0.117245</v>
      </c>
      <c r="W850" s="37" t="s">
        <v>3106</v>
      </c>
      <c r="X850" s="37" t="s">
        <v>3106</v>
      </c>
      <c r="Y850" s="37" t="s">
        <v>4283</v>
      </c>
    </row>
    <row r="851" spans="1:25" x14ac:dyDescent="0.3">
      <c r="A851" s="34">
        <v>26.9435</v>
      </c>
      <c r="B851" s="34">
        <v>27.101199999999999</v>
      </c>
      <c r="C851" s="34">
        <v>26.567499999999999</v>
      </c>
      <c r="D851" s="34">
        <v>27.1372</v>
      </c>
      <c r="E851" s="37">
        <v>27.160499999999999</v>
      </c>
      <c r="F851" s="37">
        <v>27.148499999999999</v>
      </c>
      <c r="G851" s="37">
        <v>26.5318</v>
      </c>
      <c r="H851" s="37">
        <v>27.372</v>
      </c>
      <c r="I851" s="37"/>
      <c r="J851" s="37">
        <v>8</v>
      </c>
      <c r="K851" s="37">
        <v>8</v>
      </c>
      <c r="L851" s="37">
        <v>8</v>
      </c>
      <c r="M851" s="37">
        <v>29.7</v>
      </c>
      <c r="N851" s="37">
        <v>29.7</v>
      </c>
      <c r="O851" s="37">
        <v>29.7</v>
      </c>
      <c r="P851" s="37">
        <v>33.491</v>
      </c>
      <c r="Q851" s="37">
        <v>0</v>
      </c>
      <c r="R851" s="37">
        <v>35.091000000000001</v>
      </c>
      <c r="S851" s="37">
        <v>1034700000</v>
      </c>
      <c r="T851" s="37">
        <v>56</v>
      </c>
      <c r="U851" s="37">
        <v>0.62226599999999999</v>
      </c>
      <c r="V851" s="37">
        <v>0.11586</v>
      </c>
      <c r="W851" s="37" t="s">
        <v>3713</v>
      </c>
      <c r="X851" s="37" t="s">
        <v>3713</v>
      </c>
      <c r="Y851" s="37" t="s">
        <v>4284</v>
      </c>
    </row>
    <row r="852" spans="1:25" x14ac:dyDescent="0.3">
      <c r="A852" s="34">
        <v>30.558199999999999</v>
      </c>
      <c r="B852" s="34">
        <v>30.910699999999999</v>
      </c>
      <c r="C852" s="34">
        <v>31.217400000000001</v>
      </c>
      <c r="D852" s="34">
        <v>31.1416</v>
      </c>
      <c r="E852" s="37">
        <v>31.022300000000001</v>
      </c>
      <c r="F852" s="37">
        <v>30.482600000000001</v>
      </c>
      <c r="G852" s="37">
        <v>31.8367</v>
      </c>
      <c r="H852" s="37">
        <v>30.947099999999999</v>
      </c>
      <c r="I852" s="37"/>
      <c r="J852" s="37">
        <v>21</v>
      </c>
      <c r="K852" s="37">
        <v>21</v>
      </c>
      <c r="L852" s="37">
        <v>21</v>
      </c>
      <c r="M852" s="37">
        <v>35.1</v>
      </c>
      <c r="N852" s="37">
        <v>35.1</v>
      </c>
      <c r="O852" s="37">
        <v>35.1</v>
      </c>
      <c r="P852" s="37">
        <v>83.616</v>
      </c>
      <c r="Q852" s="37">
        <v>0</v>
      </c>
      <c r="R852" s="37">
        <v>274</v>
      </c>
      <c r="S852" s="37">
        <v>16861000000</v>
      </c>
      <c r="T852" s="37">
        <v>169</v>
      </c>
      <c r="U852" s="37">
        <v>0.72954399999999997</v>
      </c>
      <c r="V852" s="37">
        <v>0.115207</v>
      </c>
      <c r="W852" s="37" t="s">
        <v>799</v>
      </c>
      <c r="X852" s="37" t="s">
        <v>799</v>
      </c>
      <c r="Y852" s="37" t="s">
        <v>800</v>
      </c>
    </row>
    <row r="853" spans="1:25" x14ac:dyDescent="0.3">
      <c r="A853" s="34">
        <v>30.844899999999999</v>
      </c>
      <c r="B853" s="34">
        <v>31.111799999999999</v>
      </c>
      <c r="C853" s="34">
        <v>31.199200000000001</v>
      </c>
      <c r="D853" s="34">
        <v>30.9375</v>
      </c>
      <c r="E853" s="37">
        <v>31.192799999999998</v>
      </c>
      <c r="F853" s="37">
        <v>30.886900000000001</v>
      </c>
      <c r="G853" s="37">
        <v>31.4466</v>
      </c>
      <c r="H853" s="37">
        <v>31.023599999999998</v>
      </c>
      <c r="I853" s="37"/>
      <c r="J853" s="37">
        <v>45</v>
      </c>
      <c r="K853" s="37">
        <v>45</v>
      </c>
      <c r="L853" s="37">
        <v>45</v>
      </c>
      <c r="M853" s="37">
        <v>52.4</v>
      </c>
      <c r="N853" s="37">
        <v>52.4</v>
      </c>
      <c r="O853" s="37">
        <v>52.4</v>
      </c>
      <c r="P853" s="37">
        <v>123.98</v>
      </c>
      <c r="Q853" s="37">
        <v>0</v>
      </c>
      <c r="R853" s="37">
        <v>323.31</v>
      </c>
      <c r="S853" s="37">
        <v>16934000000</v>
      </c>
      <c r="T853" s="37">
        <v>255</v>
      </c>
      <c r="U853" s="37">
        <v>0.46122400000000002</v>
      </c>
      <c r="V853" s="37">
        <v>0.11413</v>
      </c>
      <c r="W853" s="37" t="s">
        <v>553</v>
      </c>
      <c r="X853" s="37" t="s">
        <v>553</v>
      </c>
      <c r="Y853" s="37" t="s">
        <v>554</v>
      </c>
    </row>
    <row r="854" spans="1:25" x14ac:dyDescent="0.3">
      <c r="A854" s="34">
        <v>31.6694</v>
      </c>
      <c r="B854" s="34">
        <v>31.788799999999998</v>
      </c>
      <c r="C854" s="34">
        <v>32.027299999999997</v>
      </c>
      <c r="D854" s="34">
        <v>31.8306</v>
      </c>
      <c r="E854" s="37">
        <v>31.9024</v>
      </c>
      <c r="F854" s="37">
        <v>31.542999999999999</v>
      </c>
      <c r="G854" s="37">
        <v>32.547400000000003</v>
      </c>
      <c r="H854" s="37">
        <v>31.772200000000002</v>
      </c>
      <c r="I854" s="37"/>
      <c r="J854" s="37">
        <v>14</v>
      </c>
      <c r="K854" s="37">
        <v>14</v>
      </c>
      <c r="L854" s="37">
        <v>14</v>
      </c>
      <c r="M854" s="37">
        <v>34.5</v>
      </c>
      <c r="N854" s="37">
        <v>34.5</v>
      </c>
      <c r="O854" s="37">
        <v>34.5</v>
      </c>
      <c r="P854" s="37">
        <v>61.957000000000001</v>
      </c>
      <c r="Q854" s="37">
        <v>0</v>
      </c>
      <c r="R854" s="37">
        <v>216.21</v>
      </c>
      <c r="S854" s="37">
        <v>30204000000</v>
      </c>
      <c r="T854" s="37">
        <v>153</v>
      </c>
      <c r="U854" s="37">
        <v>0.63973800000000003</v>
      </c>
      <c r="V854" s="37">
        <v>0.11221200000000001</v>
      </c>
      <c r="W854" s="37" t="s">
        <v>507</v>
      </c>
      <c r="X854" s="37" t="s">
        <v>507</v>
      </c>
      <c r="Y854" s="37" t="s">
        <v>508</v>
      </c>
    </row>
    <row r="855" spans="1:25" x14ac:dyDescent="0.3">
      <c r="A855" s="34">
        <v>31.937000000000001</v>
      </c>
      <c r="B855" s="34">
        <v>31.755299999999998</v>
      </c>
      <c r="C855" s="34">
        <v>31.4085</v>
      </c>
      <c r="D855" s="34">
        <v>31.7987</v>
      </c>
      <c r="E855" s="37">
        <v>31.474699999999999</v>
      </c>
      <c r="F855" s="37">
        <v>32.972099999999998</v>
      </c>
      <c r="G855" s="37">
        <v>30.845500000000001</v>
      </c>
      <c r="H855" s="37">
        <v>32.0535</v>
      </c>
      <c r="I855" s="37"/>
      <c r="J855" s="37">
        <v>34</v>
      </c>
      <c r="K855" s="37">
        <v>34</v>
      </c>
      <c r="L855" s="37">
        <v>34</v>
      </c>
      <c r="M855" s="37">
        <v>71.3</v>
      </c>
      <c r="N855" s="37">
        <v>71.3</v>
      </c>
      <c r="O855" s="37">
        <v>71.3</v>
      </c>
      <c r="P855" s="37">
        <v>59.805</v>
      </c>
      <c r="Q855" s="37">
        <v>0</v>
      </c>
      <c r="R855" s="37">
        <v>323.31</v>
      </c>
      <c r="S855" s="37">
        <v>32177000000</v>
      </c>
      <c r="T855" s="37">
        <v>260</v>
      </c>
      <c r="U855" s="37">
        <v>0.81854400000000005</v>
      </c>
      <c r="V855" s="37">
        <v>0.111598</v>
      </c>
      <c r="W855" s="37" t="s">
        <v>1365</v>
      </c>
      <c r="X855" s="37" t="s">
        <v>1365</v>
      </c>
      <c r="Y855" s="37" t="s">
        <v>1366</v>
      </c>
    </row>
    <row r="856" spans="1:25" x14ac:dyDescent="0.3">
      <c r="A856" s="34">
        <v>34.3782</v>
      </c>
      <c r="B856" s="34">
        <v>34.743000000000002</v>
      </c>
      <c r="C856" s="34">
        <v>34.679699999999997</v>
      </c>
      <c r="D856" s="34">
        <v>34.696300000000001</v>
      </c>
      <c r="E856" s="37">
        <v>34.661200000000001</v>
      </c>
      <c r="F856" s="37">
        <v>34.400799999999997</v>
      </c>
      <c r="G856" s="37">
        <v>35.228900000000003</v>
      </c>
      <c r="H856" s="37">
        <v>34.651200000000003</v>
      </c>
      <c r="I856" s="37"/>
      <c r="J856" s="37">
        <v>45</v>
      </c>
      <c r="K856" s="37">
        <v>45</v>
      </c>
      <c r="L856" s="37">
        <v>44</v>
      </c>
      <c r="M856" s="37">
        <v>88.8</v>
      </c>
      <c r="N856" s="37">
        <v>88.8</v>
      </c>
      <c r="O856" s="37">
        <v>86.1</v>
      </c>
      <c r="P856" s="37">
        <v>54.091999999999999</v>
      </c>
      <c r="Q856" s="37">
        <v>0</v>
      </c>
      <c r="R856" s="37">
        <v>323.31</v>
      </c>
      <c r="S856" s="37">
        <v>210520000000</v>
      </c>
      <c r="T856" s="37">
        <v>562</v>
      </c>
      <c r="U856" s="37">
        <v>0.58688700000000005</v>
      </c>
      <c r="V856" s="37">
        <v>0.111258</v>
      </c>
      <c r="W856" s="37" t="s">
        <v>771</v>
      </c>
      <c r="X856" s="37" t="s">
        <v>771</v>
      </c>
      <c r="Y856" s="37" t="s">
        <v>772</v>
      </c>
    </row>
    <row r="857" spans="1:25" x14ac:dyDescent="0.3">
      <c r="A857" s="34">
        <v>25.5105</v>
      </c>
      <c r="B857" s="34">
        <v>25.4345</v>
      </c>
      <c r="C857" s="34" t="s">
        <v>41</v>
      </c>
      <c r="D857" s="34">
        <v>25.073699999999999</v>
      </c>
      <c r="E857" s="37">
        <v>24.901599999999998</v>
      </c>
      <c r="F857" s="37">
        <v>26.139700000000001</v>
      </c>
      <c r="G857" s="37" t="s">
        <v>41</v>
      </c>
      <c r="H857" s="37">
        <v>25.308199999999999</v>
      </c>
      <c r="I857" s="37"/>
      <c r="J857" s="37">
        <v>4</v>
      </c>
      <c r="K857" s="37">
        <v>4</v>
      </c>
      <c r="L857" s="37">
        <v>4</v>
      </c>
      <c r="M857" s="37">
        <v>13.5</v>
      </c>
      <c r="N857" s="37">
        <v>13.5</v>
      </c>
      <c r="O857" s="37">
        <v>13.5</v>
      </c>
      <c r="P857" s="37">
        <v>46.601999999999997</v>
      </c>
      <c r="Q857" s="37">
        <v>0</v>
      </c>
      <c r="R857" s="37">
        <v>27.853000000000002</v>
      </c>
      <c r="S857" s="37">
        <v>295460000</v>
      </c>
      <c r="T857" s="37">
        <v>18</v>
      </c>
      <c r="U857" s="37">
        <v>0.79066700000000001</v>
      </c>
      <c r="V857" s="37">
        <v>0.11024</v>
      </c>
      <c r="W857" s="37" t="s">
        <v>3366</v>
      </c>
      <c r="X857" s="37" t="s">
        <v>3366</v>
      </c>
      <c r="Y857" s="37" t="s">
        <v>4285</v>
      </c>
    </row>
    <row r="858" spans="1:25" x14ac:dyDescent="0.3">
      <c r="A858" s="34">
        <v>28.752800000000001</v>
      </c>
      <c r="B858" s="34">
        <v>28.842500000000001</v>
      </c>
      <c r="C858" s="34">
        <v>27.774100000000001</v>
      </c>
      <c r="D858" s="34">
        <v>28.535399999999999</v>
      </c>
      <c r="E858" s="37">
        <v>28.587299999999999</v>
      </c>
      <c r="F858" s="37">
        <v>28.697299999999998</v>
      </c>
      <c r="G858" s="37">
        <v>28.092400000000001</v>
      </c>
      <c r="H858" s="37">
        <v>28.967700000000001</v>
      </c>
      <c r="I858" s="37"/>
      <c r="J858" s="37">
        <v>18</v>
      </c>
      <c r="K858" s="37">
        <v>18</v>
      </c>
      <c r="L858" s="37">
        <v>18</v>
      </c>
      <c r="M858" s="37">
        <v>16.8</v>
      </c>
      <c r="N858" s="37">
        <v>16.8</v>
      </c>
      <c r="O858" s="37">
        <v>16.8</v>
      </c>
      <c r="P858" s="37">
        <v>180.21</v>
      </c>
      <c r="Q858" s="37">
        <v>0</v>
      </c>
      <c r="R858" s="37">
        <v>161.85</v>
      </c>
      <c r="S858" s="37">
        <v>3126400000</v>
      </c>
      <c r="T858" s="37">
        <v>105</v>
      </c>
      <c r="U858" s="37">
        <v>0.72984199999999999</v>
      </c>
      <c r="V858" s="37">
        <v>0.110002</v>
      </c>
      <c r="W858" s="37" t="s">
        <v>1040</v>
      </c>
      <c r="X858" s="37" t="s">
        <v>3407</v>
      </c>
      <c r="Y858" s="37" t="s">
        <v>4286</v>
      </c>
    </row>
    <row r="859" spans="1:25" x14ac:dyDescent="0.3">
      <c r="A859" s="34">
        <v>29.831499999999998</v>
      </c>
      <c r="B859" s="34">
        <v>29.6629</v>
      </c>
      <c r="C859" s="34">
        <v>30.051400000000001</v>
      </c>
      <c r="D859" s="34">
        <v>29.918700000000001</v>
      </c>
      <c r="E859" s="37">
        <v>29.848400000000002</v>
      </c>
      <c r="F859" s="37">
        <v>30.348199999999999</v>
      </c>
      <c r="G859" s="37">
        <v>30.098700000000001</v>
      </c>
      <c r="H859" s="37">
        <v>29.609000000000002</v>
      </c>
      <c r="I859" s="37"/>
      <c r="J859" s="37">
        <v>99</v>
      </c>
      <c r="K859" s="37">
        <v>97</v>
      </c>
      <c r="L859" s="37">
        <v>97</v>
      </c>
      <c r="M859" s="37">
        <v>29.3</v>
      </c>
      <c r="N859" s="37">
        <v>28.8</v>
      </c>
      <c r="O859" s="37">
        <v>28.8</v>
      </c>
      <c r="P859" s="37">
        <v>510.79</v>
      </c>
      <c r="Q859" s="37">
        <v>0</v>
      </c>
      <c r="R859" s="37">
        <v>323.31</v>
      </c>
      <c r="S859" s="37">
        <v>7833100000</v>
      </c>
      <c r="T859" s="37">
        <v>369</v>
      </c>
      <c r="U859" s="37">
        <v>0.56143600000000005</v>
      </c>
      <c r="V859" s="37">
        <v>0.109954</v>
      </c>
      <c r="W859" s="37" t="s">
        <v>2838</v>
      </c>
      <c r="X859" s="37" t="s">
        <v>2838</v>
      </c>
      <c r="Y859" s="37" t="s">
        <v>4287</v>
      </c>
    </row>
    <row r="860" spans="1:25" x14ac:dyDescent="0.3">
      <c r="A860" s="34">
        <v>27.879899999999999</v>
      </c>
      <c r="B860" s="34">
        <v>27.654199999999999</v>
      </c>
      <c r="C860" s="34">
        <v>27.9099</v>
      </c>
      <c r="D860" s="34">
        <v>27.455500000000001</v>
      </c>
      <c r="E860" s="37">
        <v>27.851600000000001</v>
      </c>
      <c r="F860" s="37">
        <v>27.598500000000001</v>
      </c>
      <c r="G860" s="37">
        <v>28.037299999999998</v>
      </c>
      <c r="H860" s="37">
        <v>27.851700000000001</v>
      </c>
      <c r="I860" s="37"/>
      <c r="J860" s="37">
        <v>7</v>
      </c>
      <c r="K860" s="37">
        <v>2</v>
      </c>
      <c r="L860" s="37">
        <v>2</v>
      </c>
      <c r="M860" s="37">
        <v>34.5</v>
      </c>
      <c r="N860" s="37">
        <v>7.7</v>
      </c>
      <c r="O860" s="37">
        <v>7.7</v>
      </c>
      <c r="P860" s="37">
        <v>18.762</v>
      </c>
      <c r="Q860" s="37">
        <v>0</v>
      </c>
      <c r="R860" s="37">
        <v>14.576000000000001</v>
      </c>
      <c r="S860" s="37">
        <v>1751400000</v>
      </c>
      <c r="T860" s="37">
        <v>18</v>
      </c>
      <c r="U860" s="37">
        <v>0.46061400000000002</v>
      </c>
      <c r="V860" s="37">
        <v>0.109879</v>
      </c>
      <c r="W860" s="37" t="s">
        <v>3305</v>
      </c>
      <c r="X860" s="37" t="s">
        <v>3305</v>
      </c>
      <c r="Y860" s="37" t="s">
        <v>4288</v>
      </c>
    </row>
    <row r="861" spans="1:25" x14ac:dyDescent="0.3">
      <c r="A861" s="34">
        <v>30.5533</v>
      </c>
      <c r="B861" s="34">
        <v>30.5395</v>
      </c>
      <c r="C861" s="34">
        <v>29.790800000000001</v>
      </c>
      <c r="D861" s="34">
        <v>30.509</v>
      </c>
      <c r="E861" s="37">
        <v>30.369900000000001</v>
      </c>
      <c r="F861" s="37">
        <v>30.761900000000001</v>
      </c>
      <c r="G861" s="37">
        <v>30.003599999999999</v>
      </c>
      <c r="H861" s="37">
        <v>30.695699999999999</v>
      </c>
      <c r="I861" s="37"/>
      <c r="J861" s="37">
        <v>25</v>
      </c>
      <c r="K861" s="37">
        <v>25</v>
      </c>
      <c r="L861" s="37">
        <v>25</v>
      </c>
      <c r="M861" s="37">
        <v>77.400000000000006</v>
      </c>
      <c r="N861" s="37">
        <v>77.400000000000006</v>
      </c>
      <c r="O861" s="37">
        <v>77.400000000000006</v>
      </c>
      <c r="P861" s="37">
        <v>55.908000000000001</v>
      </c>
      <c r="Q861" s="37">
        <v>0</v>
      </c>
      <c r="R861" s="37">
        <v>323.31</v>
      </c>
      <c r="S861" s="37">
        <v>11241000000</v>
      </c>
      <c r="T861" s="37">
        <v>176</v>
      </c>
      <c r="U861" s="37">
        <v>0.68181099999999994</v>
      </c>
      <c r="V861" s="37">
        <v>0.10965800000000001</v>
      </c>
      <c r="W861" s="37" t="s">
        <v>1145</v>
      </c>
      <c r="X861" s="37" t="s">
        <v>1145</v>
      </c>
      <c r="Y861" s="37" t="s">
        <v>1146</v>
      </c>
    </row>
    <row r="862" spans="1:25" x14ac:dyDescent="0.3">
      <c r="A862" s="34">
        <v>26.798100000000002</v>
      </c>
      <c r="B862" s="34">
        <v>26.845400000000001</v>
      </c>
      <c r="C862" s="34">
        <v>28.2864</v>
      </c>
      <c r="D862" s="34">
        <v>26.921399999999998</v>
      </c>
      <c r="E862" s="37">
        <v>27.5243</v>
      </c>
      <c r="F862" s="37">
        <v>26.587299999999999</v>
      </c>
      <c r="G862" s="37">
        <v>28.2681</v>
      </c>
      <c r="H862" s="37">
        <v>26.904299999999999</v>
      </c>
      <c r="I862" s="37"/>
      <c r="J862" s="37">
        <v>44</v>
      </c>
      <c r="K862" s="37">
        <v>44</v>
      </c>
      <c r="L862" s="37">
        <v>44</v>
      </c>
      <c r="M862" s="37">
        <v>11.7</v>
      </c>
      <c r="N862" s="37">
        <v>11.7</v>
      </c>
      <c r="O862" s="37">
        <v>11.7</v>
      </c>
      <c r="P862" s="37">
        <v>698.47</v>
      </c>
      <c r="Q862" s="37">
        <v>0</v>
      </c>
      <c r="R862" s="37">
        <v>300.11</v>
      </c>
      <c r="S862" s="37">
        <v>1276300000</v>
      </c>
      <c r="T862" s="37">
        <v>83</v>
      </c>
      <c r="U862" s="37">
        <v>0.84087500000000004</v>
      </c>
      <c r="V862" s="37">
        <v>0.108178</v>
      </c>
      <c r="W862" s="37" t="s">
        <v>3266</v>
      </c>
      <c r="X862" s="37" t="s">
        <v>3266</v>
      </c>
      <c r="Y862" s="37" t="s">
        <v>4289</v>
      </c>
    </row>
    <row r="863" spans="1:25" x14ac:dyDescent="0.3">
      <c r="A863" s="34">
        <v>24.310600000000001</v>
      </c>
      <c r="B863" s="34">
        <v>24.486000000000001</v>
      </c>
      <c r="C863" s="34">
        <v>24.181999999999999</v>
      </c>
      <c r="D863" s="34">
        <v>24.196300000000001</v>
      </c>
      <c r="E863" s="37">
        <v>24.434999999999999</v>
      </c>
      <c r="F863" s="37">
        <v>24.345500000000001</v>
      </c>
      <c r="G863" s="37">
        <v>24.275700000000001</v>
      </c>
      <c r="H863" s="37">
        <v>24.550899999999999</v>
      </c>
      <c r="I863" s="37"/>
      <c r="J863" s="37">
        <v>5</v>
      </c>
      <c r="K863" s="37">
        <v>5</v>
      </c>
      <c r="L863" s="37">
        <v>5</v>
      </c>
      <c r="M863" s="37">
        <v>6.5</v>
      </c>
      <c r="N863" s="37">
        <v>6.5</v>
      </c>
      <c r="O863" s="37">
        <v>6.5</v>
      </c>
      <c r="P863" s="37">
        <v>158.57</v>
      </c>
      <c r="Q863" s="37">
        <v>0</v>
      </c>
      <c r="R863" s="37">
        <v>13.071</v>
      </c>
      <c r="S863" s="37">
        <v>159310000</v>
      </c>
      <c r="T863" s="37">
        <v>8</v>
      </c>
      <c r="U863" s="37">
        <v>0.28501700000000002</v>
      </c>
      <c r="V863" s="37">
        <v>0.10800800000000001</v>
      </c>
      <c r="W863" s="37" t="s">
        <v>3064</v>
      </c>
      <c r="X863" s="37" t="s">
        <v>3064</v>
      </c>
      <c r="Y863" s="37" t="s">
        <v>4290</v>
      </c>
    </row>
    <row r="864" spans="1:25" x14ac:dyDescent="0.3">
      <c r="A864" s="34">
        <v>25.5486</v>
      </c>
      <c r="B864" s="34">
        <v>25.0411</v>
      </c>
      <c r="C864" s="34">
        <v>25.593499999999999</v>
      </c>
      <c r="D864" s="34">
        <v>25.694400000000002</v>
      </c>
      <c r="E864" s="37">
        <v>25.3643</v>
      </c>
      <c r="F864" s="37">
        <v>25.6998</v>
      </c>
      <c r="G864" s="37" t="s">
        <v>41</v>
      </c>
      <c r="H864" s="37">
        <v>25.666699999999999</v>
      </c>
      <c r="I864" s="37"/>
      <c r="J864" s="37">
        <v>4</v>
      </c>
      <c r="K864" s="37">
        <v>4</v>
      </c>
      <c r="L864" s="37">
        <v>4</v>
      </c>
      <c r="M864" s="37">
        <v>6.1</v>
      </c>
      <c r="N864" s="37">
        <v>6.1</v>
      </c>
      <c r="O864" s="37">
        <v>6.1</v>
      </c>
      <c r="P864" s="37">
        <v>118</v>
      </c>
      <c r="Q864" s="37">
        <v>0</v>
      </c>
      <c r="R864" s="37">
        <v>29.815000000000001</v>
      </c>
      <c r="S864" s="37">
        <v>353650000</v>
      </c>
      <c r="T864" s="37">
        <v>12</v>
      </c>
      <c r="U864" s="37">
        <v>0.60403300000000004</v>
      </c>
      <c r="V864" s="37">
        <v>0.10755000000000001</v>
      </c>
      <c r="W864" s="37" t="s">
        <v>3437</v>
      </c>
      <c r="X864" s="37" t="s">
        <v>3437</v>
      </c>
      <c r="Y864" s="37" t="s">
        <v>4291</v>
      </c>
    </row>
    <row r="865" spans="1:25" x14ac:dyDescent="0.3">
      <c r="A865" s="34">
        <v>29.183700000000002</v>
      </c>
      <c r="B865" s="34">
        <v>29.7333</v>
      </c>
      <c r="C865" s="34">
        <v>30.6783</v>
      </c>
      <c r="D865" s="34">
        <v>29.784400000000002</v>
      </c>
      <c r="E865" s="37">
        <v>30.270099999999999</v>
      </c>
      <c r="F865" s="37">
        <v>29.192299999999999</v>
      </c>
      <c r="G865" s="37">
        <v>30.488</v>
      </c>
      <c r="H865" s="37">
        <v>29.858599999999999</v>
      </c>
      <c r="I865" s="37"/>
      <c r="J865" s="37">
        <v>11</v>
      </c>
      <c r="K865" s="37">
        <v>11</v>
      </c>
      <c r="L865" s="37">
        <v>11</v>
      </c>
      <c r="M865" s="37">
        <v>75.599999999999994</v>
      </c>
      <c r="N865" s="37">
        <v>75.599999999999994</v>
      </c>
      <c r="O865" s="37">
        <v>75.599999999999994</v>
      </c>
      <c r="P865" s="37">
        <v>25.266999999999999</v>
      </c>
      <c r="Q865" s="37">
        <v>0</v>
      </c>
      <c r="R865" s="37">
        <v>157.41999999999999</v>
      </c>
      <c r="S865" s="37">
        <v>7732600000</v>
      </c>
      <c r="T865" s="37">
        <v>79</v>
      </c>
      <c r="U865" s="37">
        <v>0.80717700000000003</v>
      </c>
      <c r="V865" s="37">
        <v>0.107275</v>
      </c>
      <c r="W865" s="37" t="s">
        <v>1240</v>
      </c>
      <c r="X865" s="37" t="s">
        <v>1240</v>
      </c>
      <c r="Y865" s="37" t="s">
        <v>1241</v>
      </c>
    </row>
    <row r="866" spans="1:25" x14ac:dyDescent="0.3">
      <c r="A866" s="34">
        <v>30.515499999999999</v>
      </c>
      <c r="B866" s="34">
        <v>30.762</v>
      </c>
      <c r="C866" s="34">
        <v>31.048999999999999</v>
      </c>
      <c r="D866" s="34">
        <v>30.5123</v>
      </c>
      <c r="E866" s="37">
        <v>30.7911</v>
      </c>
      <c r="F866" s="37">
        <v>30.491900000000001</v>
      </c>
      <c r="G866" s="37">
        <v>31.080400000000001</v>
      </c>
      <c r="H866" s="37">
        <v>30.901299999999999</v>
      </c>
      <c r="I866" s="37"/>
      <c r="J866" s="37">
        <v>13</v>
      </c>
      <c r="K866" s="37">
        <v>13</v>
      </c>
      <c r="L866" s="37">
        <v>13</v>
      </c>
      <c r="M866" s="37">
        <v>59.8</v>
      </c>
      <c r="N866" s="37">
        <v>59.8</v>
      </c>
      <c r="O866" s="37">
        <v>59.8</v>
      </c>
      <c r="P866" s="37">
        <v>25.954000000000001</v>
      </c>
      <c r="Q866" s="37">
        <v>0</v>
      </c>
      <c r="R866" s="37">
        <v>291.05</v>
      </c>
      <c r="S866" s="37">
        <v>13848000000</v>
      </c>
      <c r="T866" s="37">
        <v>158</v>
      </c>
      <c r="U866" s="37">
        <v>0.57018999999999997</v>
      </c>
      <c r="V866" s="37">
        <v>0.10648299999999999</v>
      </c>
      <c r="W866" s="37" t="s">
        <v>1436</v>
      </c>
      <c r="X866" s="37" t="s">
        <v>1436</v>
      </c>
      <c r="Y866" s="37" t="s">
        <v>1437</v>
      </c>
    </row>
    <row r="867" spans="1:25" x14ac:dyDescent="0.3">
      <c r="A867" s="34">
        <v>27.237400000000001</v>
      </c>
      <c r="B867" s="34">
        <v>26.8901</v>
      </c>
      <c r="C867" s="34">
        <v>25.6342</v>
      </c>
      <c r="D867" s="34">
        <v>26.879000000000001</v>
      </c>
      <c r="E867" s="37">
        <v>26.944600000000001</v>
      </c>
      <c r="F867" s="37">
        <v>26.8749</v>
      </c>
      <c r="G867" s="37">
        <v>26.649000000000001</v>
      </c>
      <c r="H867" s="37">
        <v>26.596800000000002</v>
      </c>
      <c r="I867" s="37"/>
      <c r="J867" s="37">
        <v>8</v>
      </c>
      <c r="K867" s="37">
        <v>8</v>
      </c>
      <c r="L867" s="37">
        <v>8</v>
      </c>
      <c r="M867" s="37">
        <v>79.900000000000006</v>
      </c>
      <c r="N867" s="37">
        <v>79.900000000000006</v>
      </c>
      <c r="O867" s="37">
        <v>79.900000000000006</v>
      </c>
      <c r="P867" s="37">
        <v>17.347999999999999</v>
      </c>
      <c r="Q867" s="37">
        <v>0</v>
      </c>
      <c r="R867" s="37">
        <v>101.38</v>
      </c>
      <c r="S867" s="37">
        <v>867380000</v>
      </c>
      <c r="T867" s="37">
        <v>40</v>
      </c>
      <c r="U867" s="37">
        <v>0.77922499999999995</v>
      </c>
      <c r="V867" s="37">
        <v>0.106151</v>
      </c>
      <c r="W867" s="37" t="s">
        <v>2965</v>
      </c>
      <c r="X867" s="37" t="s">
        <v>2965</v>
      </c>
      <c r="Y867" s="37" t="s">
        <v>4292</v>
      </c>
    </row>
    <row r="868" spans="1:25" x14ac:dyDescent="0.3">
      <c r="A868" s="34">
        <v>24.806000000000001</v>
      </c>
      <c r="B868" s="34">
        <v>24.963000000000001</v>
      </c>
      <c r="C868" s="34">
        <v>25.033200000000001</v>
      </c>
      <c r="D868" s="34">
        <v>25.708100000000002</v>
      </c>
      <c r="E868" s="37">
        <v>24.841200000000001</v>
      </c>
      <c r="F868" s="37">
        <v>25.867100000000001</v>
      </c>
      <c r="G868" s="37" t="s">
        <v>41</v>
      </c>
      <c r="H868" s="37">
        <v>24.990100000000002</v>
      </c>
      <c r="I868" s="37"/>
      <c r="J868" s="37">
        <v>4</v>
      </c>
      <c r="K868" s="37">
        <v>3</v>
      </c>
      <c r="L868" s="37">
        <v>3</v>
      </c>
      <c r="M868" s="37">
        <v>23.5</v>
      </c>
      <c r="N868" s="37">
        <v>18.100000000000001</v>
      </c>
      <c r="O868" s="37">
        <v>18.100000000000001</v>
      </c>
      <c r="P868" s="37">
        <v>23.125</v>
      </c>
      <c r="Q868" s="37">
        <v>0</v>
      </c>
      <c r="R868" s="37">
        <v>10.192</v>
      </c>
      <c r="S868" s="37">
        <v>275830000</v>
      </c>
      <c r="T868" s="37">
        <v>6</v>
      </c>
      <c r="U868" s="37">
        <v>0.77990899999999996</v>
      </c>
      <c r="V868" s="37">
        <v>0.105215</v>
      </c>
      <c r="W868" s="37" t="s">
        <v>2837</v>
      </c>
      <c r="X868" s="37" t="s">
        <v>2837</v>
      </c>
      <c r="Y868" s="37" t="s">
        <v>4293</v>
      </c>
    </row>
    <row r="869" spans="1:25" x14ac:dyDescent="0.3">
      <c r="A869" s="34">
        <v>25.339300000000001</v>
      </c>
      <c r="B869" s="34">
        <v>25.9846</v>
      </c>
      <c r="C869" s="34">
        <v>25.270399999999999</v>
      </c>
      <c r="D869" s="34">
        <v>25.205300000000001</v>
      </c>
      <c r="E869" s="37">
        <v>25.436699999999998</v>
      </c>
      <c r="F869" s="37">
        <v>25.070499999999999</v>
      </c>
      <c r="G869" s="37">
        <v>26.2422</v>
      </c>
      <c r="H869" s="37">
        <v>25.4709</v>
      </c>
      <c r="I869" s="37"/>
      <c r="J869" s="37">
        <v>8</v>
      </c>
      <c r="K869" s="37">
        <v>8</v>
      </c>
      <c r="L869" s="37">
        <v>8</v>
      </c>
      <c r="M869" s="37">
        <v>2.8</v>
      </c>
      <c r="N869" s="37">
        <v>2.8</v>
      </c>
      <c r="O869" s="37">
        <v>2.8</v>
      </c>
      <c r="P869" s="37">
        <v>463.49</v>
      </c>
      <c r="Q869" s="37">
        <v>0</v>
      </c>
      <c r="R869" s="37">
        <v>35.921999999999997</v>
      </c>
      <c r="S869" s="37">
        <v>362340000</v>
      </c>
      <c r="T869" s="37">
        <v>19</v>
      </c>
      <c r="U869" s="37">
        <v>0.74214800000000003</v>
      </c>
      <c r="V869" s="37">
        <v>0.10519100000000001</v>
      </c>
      <c r="W869" s="37" t="s">
        <v>3041</v>
      </c>
      <c r="X869" s="37" t="s">
        <v>3041</v>
      </c>
      <c r="Y869" s="37" t="s">
        <v>4294</v>
      </c>
    </row>
    <row r="870" spans="1:25" x14ac:dyDescent="0.3">
      <c r="A870" s="34">
        <v>27.483799999999999</v>
      </c>
      <c r="B870" s="34">
        <v>27.7516</v>
      </c>
      <c r="C870" s="34" t="s">
        <v>41</v>
      </c>
      <c r="D870" s="34">
        <v>27.395800000000001</v>
      </c>
      <c r="E870" s="37">
        <v>27.815100000000001</v>
      </c>
      <c r="F870" s="37">
        <v>27.3871</v>
      </c>
      <c r="G870" s="37">
        <v>27.3871</v>
      </c>
      <c r="H870" s="37">
        <v>28.0031</v>
      </c>
      <c r="I870" s="37"/>
      <c r="J870" s="37">
        <v>14</v>
      </c>
      <c r="K870" s="37">
        <v>14</v>
      </c>
      <c r="L870" s="37">
        <v>14</v>
      </c>
      <c r="M870" s="37">
        <v>21.6</v>
      </c>
      <c r="N870" s="37">
        <v>21.6</v>
      </c>
      <c r="O870" s="37">
        <v>21.6</v>
      </c>
      <c r="P870" s="37">
        <v>121.6</v>
      </c>
      <c r="Q870" s="37">
        <v>0</v>
      </c>
      <c r="R870" s="37">
        <v>68.954999999999998</v>
      </c>
      <c r="S870" s="37">
        <v>1418000000</v>
      </c>
      <c r="T870" s="37">
        <v>43</v>
      </c>
      <c r="U870" s="37">
        <v>0.63173500000000005</v>
      </c>
      <c r="V870" s="37">
        <v>0.104361</v>
      </c>
      <c r="W870" s="37" t="s">
        <v>1188</v>
      </c>
      <c r="X870" s="37" t="s">
        <v>1188</v>
      </c>
      <c r="Y870" s="37" t="s">
        <v>998</v>
      </c>
    </row>
    <row r="871" spans="1:25" x14ac:dyDescent="0.3">
      <c r="A871" s="34">
        <v>26.271899999999999</v>
      </c>
      <c r="B871" s="34">
        <v>26.573699999999999</v>
      </c>
      <c r="C871" s="34">
        <v>26.747399999999999</v>
      </c>
      <c r="D871" s="34">
        <v>26.6388</v>
      </c>
      <c r="E871" s="37">
        <v>26.5016</v>
      </c>
      <c r="F871" s="37">
        <v>26.370799999999999</v>
      </c>
      <c r="G871" s="37">
        <v>27.222000000000001</v>
      </c>
      <c r="H871" s="37">
        <v>26.552099999999999</v>
      </c>
      <c r="I871" s="37"/>
      <c r="J871" s="37">
        <v>8</v>
      </c>
      <c r="K871" s="37">
        <v>8</v>
      </c>
      <c r="L871" s="37">
        <v>8</v>
      </c>
      <c r="M871" s="37">
        <v>33.200000000000003</v>
      </c>
      <c r="N871" s="37">
        <v>33.200000000000003</v>
      </c>
      <c r="O871" s="37">
        <v>33.200000000000003</v>
      </c>
      <c r="P871" s="37">
        <v>32.847000000000001</v>
      </c>
      <c r="Q871" s="37">
        <v>0</v>
      </c>
      <c r="R871" s="37">
        <v>29.835999999999999</v>
      </c>
      <c r="S871" s="37">
        <v>775960000</v>
      </c>
      <c r="T871" s="37">
        <v>49</v>
      </c>
      <c r="U871" s="37">
        <v>0.64836300000000002</v>
      </c>
      <c r="V871" s="37">
        <v>0.103715</v>
      </c>
      <c r="W871" s="37" t="s">
        <v>2959</v>
      </c>
      <c r="X871" s="37" t="s">
        <v>2959</v>
      </c>
      <c r="Y871" s="37" t="s">
        <v>4295</v>
      </c>
    </row>
    <row r="872" spans="1:25" x14ac:dyDescent="0.3">
      <c r="A872" s="34">
        <v>30.077500000000001</v>
      </c>
      <c r="B872" s="34">
        <v>30.760100000000001</v>
      </c>
      <c r="C872" s="34">
        <v>30.8446</v>
      </c>
      <c r="D872" s="34">
        <v>30.669</v>
      </c>
      <c r="E872" s="37">
        <v>30.7484</v>
      </c>
      <c r="F872" s="37">
        <v>29.7956</v>
      </c>
      <c r="G872" s="37">
        <v>31.536899999999999</v>
      </c>
      <c r="H872" s="37">
        <v>30.682200000000002</v>
      </c>
      <c r="I872" s="37"/>
      <c r="J872" s="37">
        <v>19</v>
      </c>
      <c r="K872" s="37">
        <v>19</v>
      </c>
      <c r="L872" s="37">
        <v>19</v>
      </c>
      <c r="M872" s="37">
        <v>76.099999999999994</v>
      </c>
      <c r="N872" s="37">
        <v>76.099999999999994</v>
      </c>
      <c r="O872" s="37">
        <v>76.099999999999994</v>
      </c>
      <c r="P872" s="37">
        <v>41.930999999999997</v>
      </c>
      <c r="Q872" s="37">
        <v>0</v>
      </c>
      <c r="R872" s="37">
        <v>284.31</v>
      </c>
      <c r="S872" s="37">
        <v>12919000000</v>
      </c>
      <c r="T872" s="37">
        <v>171</v>
      </c>
      <c r="U872" s="37">
        <v>0.803624</v>
      </c>
      <c r="V872" s="37">
        <v>0.102966</v>
      </c>
      <c r="W872" s="37" t="s">
        <v>35</v>
      </c>
      <c r="X872" s="37" t="s">
        <v>35</v>
      </c>
      <c r="Y872" s="37" t="s">
        <v>36</v>
      </c>
    </row>
    <row r="873" spans="1:25" x14ac:dyDescent="0.3">
      <c r="A873" s="34">
        <v>27.081099999999999</v>
      </c>
      <c r="B873" s="34">
        <v>27.048400000000001</v>
      </c>
      <c r="C873" s="34">
        <v>27.136900000000001</v>
      </c>
      <c r="D873" s="34">
        <v>27.321000000000002</v>
      </c>
      <c r="E873" s="37">
        <v>27.1203</v>
      </c>
      <c r="F873" s="37">
        <v>27.113</v>
      </c>
      <c r="G873" s="37">
        <v>27.5672</v>
      </c>
      <c r="H873" s="37">
        <v>27.1966</v>
      </c>
      <c r="I873" s="37"/>
      <c r="J873" s="37">
        <v>11</v>
      </c>
      <c r="K873" s="37">
        <v>11</v>
      </c>
      <c r="L873" s="37">
        <v>11</v>
      </c>
      <c r="M873" s="37">
        <v>20.6</v>
      </c>
      <c r="N873" s="37">
        <v>20.6</v>
      </c>
      <c r="O873" s="37">
        <v>20.6</v>
      </c>
      <c r="P873" s="37">
        <v>95.468000000000004</v>
      </c>
      <c r="Q873" s="37">
        <v>0</v>
      </c>
      <c r="R873" s="37">
        <v>156.43</v>
      </c>
      <c r="S873" s="37">
        <v>1132000000</v>
      </c>
      <c r="T873" s="37">
        <v>46</v>
      </c>
      <c r="U873" s="37">
        <v>0.43941200000000002</v>
      </c>
      <c r="V873" s="37">
        <v>0.102378</v>
      </c>
      <c r="W873" s="37" t="s">
        <v>2841</v>
      </c>
      <c r="X873" s="37" t="s">
        <v>2841</v>
      </c>
      <c r="Y873" s="37" t="s">
        <v>4296</v>
      </c>
    </row>
    <row r="874" spans="1:25" x14ac:dyDescent="0.3">
      <c r="A874" s="34">
        <v>22.564299999999999</v>
      </c>
      <c r="B874" s="34" t="s">
        <v>41</v>
      </c>
      <c r="C874" s="34" t="s">
        <v>41</v>
      </c>
      <c r="D874" s="34" t="s">
        <v>41</v>
      </c>
      <c r="E874" s="37">
        <v>22.2865</v>
      </c>
      <c r="F874" s="37">
        <v>23.206499999999998</v>
      </c>
      <c r="G874" s="37" t="s">
        <v>41</v>
      </c>
      <c r="H874" s="37">
        <v>22.506900000000002</v>
      </c>
      <c r="I874" s="37"/>
      <c r="J874" s="37">
        <v>1</v>
      </c>
      <c r="K874" s="37">
        <v>1</v>
      </c>
      <c r="L874" s="37">
        <v>1</v>
      </c>
      <c r="M874" s="37">
        <v>5.5</v>
      </c>
      <c r="N874" s="37">
        <v>5.5</v>
      </c>
      <c r="O874" s="37">
        <v>5.5</v>
      </c>
      <c r="P874" s="37">
        <v>45.152000000000001</v>
      </c>
      <c r="Q874" s="37">
        <v>0</v>
      </c>
      <c r="R874" s="37">
        <v>8.032</v>
      </c>
      <c r="S874" s="37">
        <v>36403000</v>
      </c>
      <c r="T874" s="37">
        <v>11</v>
      </c>
      <c r="U874" s="37">
        <v>1</v>
      </c>
      <c r="V874" s="37">
        <v>0.102363</v>
      </c>
      <c r="W874" s="37" t="s">
        <v>3763</v>
      </c>
      <c r="X874" s="37" t="s">
        <v>3763</v>
      </c>
      <c r="Y874" s="37" t="s">
        <v>4297</v>
      </c>
    </row>
    <row r="875" spans="1:25" x14ac:dyDescent="0.3">
      <c r="A875" s="34">
        <v>30.4177</v>
      </c>
      <c r="B875" s="34">
        <v>30.312999999999999</v>
      </c>
      <c r="C875" s="34">
        <v>29.505600000000001</v>
      </c>
      <c r="D875" s="34">
        <v>30.037600000000001</v>
      </c>
      <c r="E875" s="37">
        <v>30.411799999999999</v>
      </c>
      <c r="F875" s="37">
        <v>30.647200000000002</v>
      </c>
      <c r="G875" s="37">
        <v>29.145800000000001</v>
      </c>
      <c r="H875" s="37">
        <v>30.473600000000001</v>
      </c>
      <c r="I875" s="37"/>
      <c r="J875" s="37">
        <v>18</v>
      </c>
      <c r="K875" s="37">
        <v>18</v>
      </c>
      <c r="L875" s="37">
        <v>18</v>
      </c>
      <c r="M875" s="37">
        <v>55.4</v>
      </c>
      <c r="N875" s="37">
        <v>55.4</v>
      </c>
      <c r="O875" s="37">
        <v>55.4</v>
      </c>
      <c r="P875" s="37">
        <v>43.843000000000004</v>
      </c>
      <c r="Q875" s="37">
        <v>0</v>
      </c>
      <c r="R875" s="37">
        <v>115.72</v>
      </c>
      <c r="S875" s="37">
        <v>9571200000</v>
      </c>
      <c r="T875" s="37">
        <v>114</v>
      </c>
      <c r="U875" s="37">
        <v>0.80921200000000004</v>
      </c>
      <c r="V875" s="37">
        <v>0.10111000000000001</v>
      </c>
      <c r="W875" s="37" t="s">
        <v>778</v>
      </c>
      <c r="X875" s="37" t="s">
        <v>778</v>
      </c>
      <c r="Y875" s="37" t="s">
        <v>779</v>
      </c>
    </row>
    <row r="876" spans="1:25" x14ac:dyDescent="0.3">
      <c r="A876" s="34">
        <v>27.840299999999999</v>
      </c>
      <c r="B876" s="34">
        <v>27.343399999999999</v>
      </c>
      <c r="C876" s="34">
        <v>29.0823</v>
      </c>
      <c r="D876" s="34">
        <v>27.309100000000001</v>
      </c>
      <c r="E876" s="37">
        <v>27.9453</v>
      </c>
      <c r="F876" s="37">
        <v>28.0501</v>
      </c>
      <c r="G876" s="37">
        <v>28.1891</v>
      </c>
      <c r="H876" s="37">
        <v>27.7928</v>
      </c>
      <c r="I876" s="37"/>
      <c r="J876" s="37">
        <v>9</v>
      </c>
      <c r="K876" s="37">
        <v>9</v>
      </c>
      <c r="L876" s="37">
        <v>7</v>
      </c>
      <c r="M876" s="37">
        <v>17.2</v>
      </c>
      <c r="N876" s="37">
        <v>17.2</v>
      </c>
      <c r="O876" s="37">
        <v>15.1</v>
      </c>
      <c r="P876" s="37">
        <v>60.51</v>
      </c>
      <c r="Q876" s="37">
        <v>0</v>
      </c>
      <c r="R876" s="37">
        <v>70.188999999999993</v>
      </c>
      <c r="S876" s="37">
        <v>2022500000</v>
      </c>
      <c r="T876" s="37">
        <v>49</v>
      </c>
      <c r="U876" s="37">
        <v>0.81992699999999996</v>
      </c>
      <c r="V876" s="37">
        <v>0.10052999999999999</v>
      </c>
      <c r="W876" s="37" t="s">
        <v>326</v>
      </c>
      <c r="X876" s="37" t="s">
        <v>326</v>
      </c>
      <c r="Y876" s="37" t="s">
        <v>91</v>
      </c>
    </row>
    <row r="877" spans="1:25" x14ac:dyDescent="0.3">
      <c r="A877" s="34">
        <v>30.9694</v>
      </c>
      <c r="B877" s="34">
        <v>30.8644</v>
      </c>
      <c r="C877" s="34">
        <v>31.255700000000001</v>
      </c>
      <c r="D877" s="34">
        <v>30.711500000000001</v>
      </c>
      <c r="E877" s="37">
        <v>31.014199999999999</v>
      </c>
      <c r="F877" s="37">
        <v>30.962199999999999</v>
      </c>
      <c r="G877" s="37">
        <v>31.154</v>
      </c>
      <c r="H877" s="37">
        <v>31.070499999999999</v>
      </c>
      <c r="I877" s="37"/>
      <c r="J877" s="37">
        <v>29</v>
      </c>
      <c r="K877" s="37">
        <v>29</v>
      </c>
      <c r="L877" s="37">
        <v>29</v>
      </c>
      <c r="M877" s="37">
        <v>37.799999999999997</v>
      </c>
      <c r="N877" s="37">
        <v>37.799999999999997</v>
      </c>
      <c r="O877" s="37">
        <v>37.799999999999997</v>
      </c>
      <c r="P877" s="37">
        <v>123.45</v>
      </c>
      <c r="Q877" s="37">
        <v>0</v>
      </c>
      <c r="R877" s="37">
        <v>323.31</v>
      </c>
      <c r="S877" s="37">
        <v>16095000000</v>
      </c>
      <c r="T877" s="37">
        <v>222</v>
      </c>
      <c r="U877" s="37">
        <v>0.44339299999999998</v>
      </c>
      <c r="V877" s="37">
        <v>9.9974199999999999E-2</v>
      </c>
      <c r="W877" s="37" t="s">
        <v>1432</v>
      </c>
      <c r="X877" s="37" t="s">
        <v>1432</v>
      </c>
      <c r="Y877" s="37" t="s">
        <v>1433</v>
      </c>
    </row>
    <row r="878" spans="1:25" x14ac:dyDescent="0.3">
      <c r="A878" s="34">
        <v>24.551200000000001</v>
      </c>
      <c r="B878" s="34">
        <v>24.3825</v>
      </c>
      <c r="C878" s="34">
        <v>24.237200000000001</v>
      </c>
      <c r="D878" s="34">
        <v>24.796900000000001</v>
      </c>
      <c r="E878" s="37">
        <v>24.506900000000002</v>
      </c>
      <c r="F878" s="37">
        <v>24.6709</v>
      </c>
      <c r="G878" s="37" t="s">
        <v>41</v>
      </c>
      <c r="H878" s="37" t="s">
        <v>41</v>
      </c>
      <c r="I878" s="37"/>
      <c r="J878" s="37">
        <v>5</v>
      </c>
      <c r="K878" s="37">
        <v>5</v>
      </c>
      <c r="L878" s="37">
        <v>5</v>
      </c>
      <c r="M878" s="37">
        <v>13.8</v>
      </c>
      <c r="N878" s="37">
        <v>13.8</v>
      </c>
      <c r="O878" s="37">
        <v>13.8</v>
      </c>
      <c r="P878" s="37">
        <v>50.319000000000003</v>
      </c>
      <c r="Q878" s="37">
        <v>0</v>
      </c>
      <c r="R878" s="37">
        <v>24.274999999999999</v>
      </c>
      <c r="S878" s="37">
        <v>158620000</v>
      </c>
      <c r="T878" s="37">
        <v>14</v>
      </c>
      <c r="U878" s="37">
        <v>0.63173100000000004</v>
      </c>
      <c r="V878" s="37">
        <v>9.69777E-2</v>
      </c>
      <c r="W878" s="37" t="s">
        <v>4298</v>
      </c>
      <c r="X878" s="37" t="s">
        <v>3327</v>
      </c>
      <c r="Y878" s="37" t="s">
        <v>4299</v>
      </c>
    </row>
    <row r="879" spans="1:25" x14ac:dyDescent="0.3">
      <c r="A879" s="34">
        <v>26.188700000000001</v>
      </c>
      <c r="B879" s="34">
        <v>26.014600000000002</v>
      </c>
      <c r="C879" s="34">
        <v>25.837399999999999</v>
      </c>
      <c r="D879" s="34">
        <v>26.114000000000001</v>
      </c>
      <c r="E879" s="37">
        <v>26.1769</v>
      </c>
      <c r="F879" s="37">
        <v>26.089700000000001</v>
      </c>
      <c r="G879" s="37">
        <v>25.765499999999999</v>
      </c>
      <c r="H879" s="37">
        <v>26.510200000000001</v>
      </c>
      <c r="I879" s="37"/>
      <c r="J879" s="37">
        <v>9</v>
      </c>
      <c r="K879" s="37">
        <v>9</v>
      </c>
      <c r="L879" s="37">
        <v>9</v>
      </c>
      <c r="M879" s="37">
        <v>49</v>
      </c>
      <c r="N879" s="37">
        <v>49</v>
      </c>
      <c r="O879" s="37">
        <v>49</v>
      </c>
      <c r="P879" s="37">
        <v>27.917000000000002</v>
      </c>
      <c r="Q879" s="37">
        <v>0</v>
      </c>
      <c r="R879" s="37">
        <v>44.508000000000003</v>
      </c>
      <c r="S879" s="37">
        <v>559110000</v>
      </c>
      <c r="T879" s="37">
        <v>46</v>
      </c>
      <c r="U879" s="37">
        <v>0.59127200000000002</v>
      </c>
      <c r="V879" s="37">
        <v>9.6891900000000003E-2</v>
      </c>
      <c r="W879" s="37" t="s">
        <v>3074</v>
      </c>
      <c r="X879" s="37" t="s">
        <v>3074</v>
      </c>
      <c r="Y879" s="37" t="s">
        <v>4300</v>
      </c>
    </row>
    <row r="880" spans="1:25" x14ac:dyDescent="0.3">
      <c r="A880" s="34">
        <v>33.530200000000001</v>
      </c>
      <c r="B880" s="34">
        <v>33.653799999999997</v>
      </c>
      <c r="C880" s="34">
        <v>33.822600000000001</v>
      </c>
      <c r="D880" s="34">
        <v>33.419400000000003</v>
      </c>
      <c r="E880" s="37">
        <v>33.692500000000003</v>
      </c>
      <c r="F880" s="37">
        <v>33.470199999999998</v>
      </c>
      <c r="G880" s="37">
        <v>34.016800000000003</v>
      </c>
      <c r="H880" s="37">
        <v>33.631999999999998</v>
      </c>
      <c r="I880" s="37"/>
      <c r="J880" s="37">
        <v>59</v>
      </c>
      <c r="K880" s="37">
        <v>59</v>
      </c>
      <c r="L880" s="37">
        <v>59</v>
      </c>
      <c r="M880" s="37">
        <v>72.599999999999994</v>
      </c>
      <c r="N880" s="37">
        <v>72.599999999999994</v>
      </c>
      <c r="O880" s="37">
        <v>72.599999999999994</v>
      </c>
      <c r="P880" s="37">
        <v>110.9</v>
      </c>
      <c r="Q880" s="37">
        <v>0</v>
      </c>
      <c r="R880" s="37">
        <v>323.31</v>
      </c>
      <c r="S880" s="37">
        <v>102890000000</v>
      </c>
      <c r="T880" s="37">
        <v>597</v>
      </c>
      <c r="U880" s="37">
        <v>0.52720199999999995</v>
      </c>
      <c r="V880" s="37">
        <v>9.6373600000000004E-2</v>
      </c>
      <c r="W880" s="37" t="s">
        <v>229</v>
      </c>
      <c r="X880" s="37" t="s">
        <v>229</v>
      </c>
      <c r="Y880" s="37" t="s">
        <v>230</v>
      </c>
    </row>
    <row r="881" spans="1:25" x14ac:dyDescent="0.3">
      <c r="A881" s="34">
        <v>26.0063</v>
      </c>
      <c r="B881" s="34">
        <v>25.763100000000001</v>
      </c>
      <c r="C881" s="34">
        <v>25.909300000000002</v>
      </c>
      <c r="D881" s="34">
        <v>25.9361</v>
      </c>
      <c r="E881" s="37">
        <v>25.5853</v>
      </c>
      <c r="F881" s="37">
        <v>26.573499999999999</v>
      </c>
      <c r="G881" s="37" t="s">
        <v>41</v>
      </c>
      <c r="H881" s="37">
        <v>25.8401</v>
      </c>
      <c r="I881" s="37"/>
      <c r="J881" s="37">
        <v>8</v>
      </c>
      <c r="K881" s="37">
        <v>8</v>
      </c>
      <c r="L881" s="37">
        <v>8</v>
      </c>
      <c r="M881" s="37">
        <v>23.6</v>
      </c>
      <c r="N881" s="37">
        <v>23.6</v>
      </c>
      <c r="O881" s="37">
        <v>23.6</v>
      </c>
      <c r="P881" s="37">
        <v>59.247999999999998</v>
      </c>
      <c r="Q881" s="37">
        <v>0</v>
      </c>
      <c r="R881" s="37">
        <v>50.344000000000001</v>
      </c>
      <c r="S881" s="37">
        <v>471220000</v>
      </c>
      <c r="T881" s="37">
        <v>22</v>
      </c>
      <c r="U881" s="37">
        <v>0.72240899999999997</v>
      </c>
      <c r="V881" s="37">
        <v>9.5898499999999998E-2</v>
      </c>
      <c r="W881" s="37" t="s">
        <v>3096</v>
      </c>
      <c r="X881" s="37" t="s">
        <v>3096</v>
      </c>
      <c r="Y881" s="37" t="s">
        <v>4301</v>
      </c>
    </row>
    <row r="882" spans="1:25" x14ac:dyDescent="0.3">
      <c r="A882" s="34">
        <v>25.833100000000002</v>
      </c>
      <c r="B882" s="34">
        <v>25.1541</v>
      </c>
      <c r="C882" s="34" t="s">
        <v>41</v>
      </c>
      <c r="D882" s="34">
        <v>25.138300000000001</v>
      </c>
      <c r="E882" s="37">
        <v>25.334900000000001</v>
      </c>
      <c r="F882" s="37">
        <v>26.617599999999999</v>
      </c>
      <c r="G882" s="37">
        <v>24.3047</v>
      </c>
      <c r="H882" s="37">
        <v>25.626000000000001</v>
      </c>
      <c r="I882" s="37"/>
      <c r="J882" s="37">
        <v>10</v>
      </c>
      <c r="K882" s="37">
        <v>10</v>
      </c>
      <c r="L882" s="37">
        <v>10</v>
      </c>
      <c r="M882" s="37">
        <v>26.4</v>
      </c>
      <c r="N882" s="37">
        <v>26.4</v>
      </c>
      <c r="O882" s="37">
        <v>26.4</v>
      </c>
      <c r="P882" s="37">
        <v>81.686999999999998</v>
      </c>
      <c r="Q882" s="37">
        <v>0</v>
      </c>
      <c r="R882" s="37">
        <v>38.329000000000001</v>
      </c>
      <c r="S882" s="37">
        <v>385330000</v>
      </c>
      <c r="T882" s="37">
        <v>21</v>
      </c>
      <c r="U882" s="37">
        <v>0.87851100000000004</v>
      </c>
      <c r="V882" s="37">
        <v>9.5670199999999997E-2</v>
      </c>
      <c r="W882" s="37" t="s">
        <v>3666</v>
      </c>
      <c r="X882" s="37" t="s">
        <v>3666</v>
      </c>
      <c r="Y882" s="37" t="s">
        <v>4302</v>
      </c>
    </row>
    <row r="883" spans="1:25" x14ac:dyDescent="0.3">
      <c r="A883" s="34">
        <v>26.486899999999999</v>
      </c>
      <c r="B883" s="34">
        <v>26.892600000000002</v>
      </c>
      <c r="C883" s="34">
        <v>26.4374</v>
      </c>
      <c r="D883" s="34">
        <v>26.904299999999999</v>
      </c>
      <c r="E883" s="37">
        <v>26.4284</v>
      </c>
      <c r="F883" s="37">
        <v>27.172499999999999</v>
      </c>
      <c r="G883" s="37" t="s">
        <v>41</v>
      </c>
      <c r="H883" s="37">
        <v>26.7257</v>
      </c>
      <c r="I883" s="37"/>
      <c r="J883" s="37">
        <v>12</v>
      </c>
      <c r="K883" s="37">
        <v>12</v>
      </c>
      <c r="L883" s="37">
        <v>12</v>
      </c>
      <c r="M883" s="37">
        <v>14.5</v>
      </c>
      <c r="N883" s="37">
        <v>14.5</v>
      </c>
      <c r="O883" s="37">
        <v>14.5</v>
      </c>
      <c r="P883" s="37">
        <v>137.59</v>
      </c>
      <c r="Q883" s="37">
        <v>0</v>
      </c>
      <c r="R883" s="37">
        <v>72.745999999999995</v>
      </c>
      <c r="S883" s="37">
        <v>858660000</v>
      </c>
      <c r="T883" s="37">
        <v>35</v>
      </c>
      <c r="U883" s="37">
        <v>0.701631</v>
      </c>
      <c r="V883" s="37">
        <v>9.5255099999999995E-2</v>
      </c>
      <c r="W883" s="37" t="s">
        <v>390</v>
      </c>
      <c r="X883" s="37" t="s">
        <v>390</v>
      </c>
      <c r="Y883" s="37" t="s">
        <v>391</v>
      </c>
    </row>
    <row r="884" spans="1:25" x14ac:dyDescent="0.3">
      <c r="A884" s="34" t="s">
        <v>41</v>
      </c>
      <c r="B884" s="34" t="s">
        <v>41</v>
      </c>
      <c r="C884" s="34" t="s">
        <v>41</v>
      </c>
      <c r="D884" s="34">
        <v>23.650400000000001</v>
      </c>
      <c r="E884" s="37">
        <v>23.7818</v>
      </c>
      <c r="F884" s="37">
        <v>23.614899999999999</v>
      </c>
      <c r="G884" s="37" t="s">
        <v>41</v>
      </c>
      <c r="H884" s="37">
        <v>23.838899999999999</v>
      </c>
      <c r="I884" s="37"/>
      <c r="J884" s="37">
        <v>3</v>
      </c>
      <c r="K884" s="37">
        <v>3</v>
      </c>
      <c r="L884" s="37">
        <v>3</v>
      </c>
      <c r="M884" s="37">
        <v>1.5</v>
      </c>
      <c r="N884" s="37">
        <v>1.5</v>
      </c>
      <c r="O884" s="37">
        <v>1.5</v>
      </c>
      <c r="P884" s="37">
        <v>309.79000000000002</v>
      </c>
      <c r="Q884" s="37">
        <v>4.8563E-3</v>
      </c>
      <c r="R884" s="37">
        <v>1.8097000000000001</v>
      </c>
      <c r="S884" s="37">
        <v>67862000</v>
      </c>
      <c r="T884" s="37">
        <v>5</v>
      </c>
      <c r="U884" s="37">
        <v>1</v>
      </c>
      <c r="V884" s="37">
        <v>9.4788899999999995E-2</v>
      </c>
      <c r="W884" s="37" t="s">
        <v>601</v>
      </c>
      <c r="X884" s="37" t="s">
        <v>601</v>
      </c>
      <c r="Y884" s="37" t="s">
        <v>602</v>
      </c>
    </row>
    <row r="885" spans="1:25" x14ac:dyDescent="0.3">
      <c r="A885" s="34">
        <v>31.043700000000001</v>
      </c>
      <c r="B885" s="34">
        <v>31.076499999999999</v>
      </c>
      <c r="C885" s="34">
        <v>30.983499999999999</v>
      </c>
      <c r="D885" s="34">
        <v>30.935199999999998</v>
      </c>
      <c r="E885" s="37">
        <v>31.223099999999999</v>
      </c>
      <c r="F885" s="37">
        <v>30.784400000000002</v>
      </c>
      <c r="G885" s="37">
        <v>31.696400000000001</v>
      </c>
      <c r="H885" s="37">
        <v>30.712399999999999</v>
      </c>
      <c r="I885" s="37"/>
      <c r="J885" s="37">
        <v>19</v>
      </c>
      <c r="K885" s="37">
        <v>19</v>
      </c>
      <c r="L885" s="37">
        <v>19</v>
      </c>
      <c r="M885" s="37">
        <v>48.6</v>
      </c>
      <c r="N885" s="37">
        <v>48.6</v>
      </c>
      <c r="O885" s="37">
        <v>48.6</v>
      </c>
      <c r="P885" s="37">
        <v>53.061</v>
      </c>
      <c r="Q885" s="37">
        <v>0</v>
      </c>
      <c r="R885" s="37">
        <v>303.70999999999998</v>
      </c>
      <c r="S885" s="37">
        <v>17196000000</v>
      </c>
      <c r="T885" s="37">
        <v>158</v>
      </c>
      <c r="U885" s="37">
        <v>0.69530899999999995</v>
      </c>
      <c r="V885" s="37">
        <v>9.4376100000000004E-2</v>
      </c>
      <c r="W885" s="37" t="s">
        <v>145</v>
      </c>
      <c r="X885" s="37" t="s">
        <v>145</v>
      </c>
      <c r="Y885" s="37" t="s">
        <v>146</v>
      </c>
    </row>
    <row r="886" spans="1:25" x14ac:dyDescent="0.3">
      <c r="A886" s="34">
        <v>27.143799999999999</v>
      </c>
      <c r="B886" s="34">
        <v>27.016999999999999</v>
      </c>
      <c r="C886" s="34">
        <v>26.739799999999999</v>
      </c>
      <c r="D886" s="34">
        <v>27.382200000000001</v>
      </c>
      <c r="E886" s="37">
        <v>27.3935</v>
      </c>
      <c r="F886" s="37">
        <v>26.8749</v>
      </c>
      <c r="G886" s="37">
        <v>27.479299999999999</v>
      </c>
      <c r="H886" s="37">
        <v>26.909199999999998</v>
      </c>
      <c r="I886" s="37"/>
      <c r="J886" s="37">
        <v>9</v>
      </c>
      <c r="K886" s="37">
        <v>9</v>
      </c>
      <c r="L886" s="37">
        <v>9</v>
      </c>
      <c r="M886" s="37">
        <v>30.6</v>
      </c>
      <c r="N886" s="37">
        <v>30.6</v>
      </c>
      <c r="O886" s="37">
        <v>30.6</v>
      </c>
      <c r="P886" s="37">
        <v>53.832000000000001</v>
      </c>
      <c r="Q886" s="37">
        <v>0</v>
      </c>
      <c r="R886" s="37">
        <v>82.981999999999999</v>
      </c>
      <c r="S886" s="37">
        <v>1099500000</v>
      </c>
      <c r="T886" s="37">
        <v>47</v>
      </c>
      <c r="U886" s="37">
        <v>0.66766000000000003</v>
      </c>
      <c r="V886" s="37">
        <v>9.3514899999999998E-2</v>
      </c>
      <c r="W886" s="37" t="s">
        <v>3162</v>
      </c>
      <c r="X886" s="37" t="s">
        <v>3162</v>
      </c>
      <c r="Y886" s="37" t="s">
        <v>4303</v>
      </c>
    </row>
    <row r="887" spans="1:25" x14ac:dyDescent="0.3">
      <c r="A887" s="34">
        <v>30.323599999999999</v>
      </c>
      <c r="B887" s="34">
        <v>30.453499999999998</v>
      </c>
      <c r="C887" s="34">
        <v>30.640699999999999</v>
      </c>
      <c r="D887" s="34">
        <v>30.278700000000001</v>
      </c>
      <c r="E887" s="37">
        <v>30.428799999999999</v>
      </c>
      <c r="F887" s="37">
        <v>30.120999999999999</v>
      </c>
      <c r="G887" s="37">
        <v>30.928599999999999</v>
      </c>
      <c r="H887" s="37">
        <v>30.587199999999999</v>
      </c>
      <c r="I887" s="37"/>
      <c r="J887" s="37">
        <v>16</v>
      </c>
      <c r="K887" s="37">
        <v>16</v>
      </c>
      <c r="L887" s="37">
        <v>16</v>
      </c>
      <c r="M887" s="37">
        <v>68</v>
      </c>
      <c r="N887" s="37">
        <v>68</v>
      </c>
      <c r="O887" s="37">
        <v>68</v>
      </c>
      <c r="P887" s="37">
        <v>31.324000000000002</v>
      </c>
      <c r="Q887" s="37">
        <v>0</v>
      </c>
      <c r="R887" s="37">
        <v>284.92</v>
      </c>
      <c r="S887" s="37">
        <v>11154000000</v>
      </c>
      <c r="T887" s="37">
        <v>153</v>
      </c>
      <c r="U887" s="37">
        <v>0.63855200000000001</v>
      </c>
      <c r="V887" s="37">
        <v>9.2281299999999997E-2</v>
      </c>
      <c r="W887" s="37" t="s">
        <v>33</v>
      </c>
      <c r="X887" s="37" t="s">
        <v>33</v>
      </c>
      <c r="Y887" s="37" t="s">
        <v>34</v>
      </c>
    </row>
    <row r="888" spans="1:25" x14ac:dyDescent="0.3">
      <c r="A888" s="34">
        <v>30.1981</v>
      </c>
      <c r="B888" s="34">
        <v>30.337199999999999</v>
      </c>
      <c r="C888" s="34">
        <v>31.330400000000001</v>
      </c>
      <c r="D888" s="34">
        <v>30.157</v>
      </c>
      <c r="E888" s="37">
        <v>30.638000000000002</v>
      </c>
      <c r="F888" s="37">
        <v>30.537099999999999</v>
      </c>
      <c r="G888" s="37">
        <v>30.846399999999999</v>
      </c>
      <c r="H888" s="37">
        <v>30.362400000000001</v>
      </c>
      <c r="I888" s="37"/>
      <c r="J888" s="37">
        <v>11</v>
      </c>
      <c r="K888" s="37">
        <v>11</v>
      </c>
      <c r="L888" s="37">
        <v>11</v>
      </c>
      <c r="M888" s="37">
        <v>30.9</v>
      </c>
      <c r="N888" s="37">
        <v>30.9</v>
      </c>
      <c r="O888" s="37">
        <v>30.9</v>
      </c>
      <c r="P888" s="37">
        <v>55.091999999999999</v>
      </c>
      <c r="Q888" s="37">
        <v>0</v>
      </c>
      <c r="R888" s="37">
        <v>156.68</v>
      </c>
      <c r="S888" s="37">
        <v>11854000000</v>
      </c>
      <c r="T888" s="37">
        <v>102</v>
      </c>
      <c r="U888" s="37">
        <v>0.77016099999999998</v>
      </c>
      <c r="V888" s="37">
        <v>9.0303400000000006E-2</v>
      </c>
      <c r="W888" s="37" t="s">
        <v>1399</v>
      </c>
      <c r="X888" s="37" t="s">
        <v>1399</v>
      </c>
      <c r="Y888" s="37" t="s">
        <v>91</v>
      </c>
    </row>
    <row r="889" spans="1:25" x14ac:dyDescent="0.3">
      <c r="A889" s="34">
        <v>29.084099999999999</v>
      </c>
      <c r="B889" s="34">
        <v>28.869</v>
      </c>
      <c r="C889" s="34">
        <v>28.743500000000001</v>
      </c>
      <c r="D889" s="34">
        <v>29.1936</v>
      </c>
      <c r="E889" s="37">
        <v>29.043500000000002</v>
      </c>
      <c r="F889" s="37">
        <v>29.304600000000001</v>
      </c>
      <c r="G889" s="37">
        <v>28.512699999999999</v>
      </c>
      <c r="H889" s="37">
        <v>29.387499999999999</v>
      </c>
      <c r="I889" s="37"/>
      <c r="J889" s="37">
        <v>18</v>
      </c>
      <c r="K889" s="37">
        <v>18</v>
      </c>
      <c r="L889" s="37">
        <v>18</v>
      </c>
      <c r="M889" s="37">
        <v>11.8</v>
      </c>
      <c r="N889" s="37">
        <v>11.8</v>
      </c>
      <c r="O889" s="37">
        <v>11.8</v>
      </c>
      <c r="P889" s="37">
        <v>213.77</v>
      </c>
      <c r="Q889" s="37">
        <v>0</v>
      </c>
      <c r="R889" s="37">
        <v>181.77</v>
      </c>
      <c r="S889" s="37">
        <v>4358100000</v>
      </c>
      <c r="T889" s="37">
        <v>126</v>
      </c>
      <c r="U889" s="37">
        <v>0.70070500000000002</v>
      </c>
      <c r="V889" s="37">
        <v>8.9528999999999997E-2</v>
      </c>
      <c r="W889" s="37" t="s">
        <v>3596</v>
      </c>
      <c r="X889" s="37" t="s">
        <v>3596</v>
      </c>
      <c r="Y889" s="37" t="s">
        <v>4304</v>
      </c>
    </row>
    <row r="890" spans="1:25" x14ac:dyDescent="0.3">
      <c r="A890" s="34">
        <v>29.5047</v>
      </c>
      <c r="B890" s="34">
        <v>29.2742</v>
      </c>
      <c r="C890" s="34">
        <v>28.608699999999999</v>
      </c>
      <c r="D890" s="34">
        <v>29.462199999999999</v>
      </c>
      <c r="E890" s="37">
        <v>28.9237</v>
      </c>
      <c r="F890" s="37">
        <v>30.0854</v>
      </c>
      <c r="G890" s="37">
        <v>28.0014</v>
      </c>
      <c r="H890" s="37">
        <v>30.196899999999999</v>
      </c>
      <c r="I890" s="37"/>
      <c r="J890" s="37">
        <v>29</v>
      </c>
      <c r="K890" s="37">
        <v>29</v>
      </c>
      <c r="L890" s="37">
        <v>29</v>
      </c>
      <c r="M890" s="37">
        <v>48</v>
      </c>
      <c r="N890" s="37">
        <v>48</v>
      </c>
      <c r="O890" s="37">
        <v>48</v>
      </c>
      <c r="P890" s="37">
        <v>102.81</v>
      </c>
      <c r="Q890" s="37">
        <v>0</v>
      </c>
      <c r="R890" s="37">
        <v>252.86</v>
      </c>
      <c r="S890" s="37">
        <v>5746000000</v>
      </c>
      <c r="T890" s="37">
        <v>138</v>
      </c>
      <c r="U890" s="37">
        <v>0.878409</v>
      </c>
      <c r="V890" s="37">
        <v>8.9420299999999994E-2</v>
      </c>
      <c r="W890" s="37" t="s">
        <v>162</v>
      </c>
      <c r="X890" s="37" t="s">
        <v>162</v>
      </c>
      <c r="Y890" s="37" t="s">
        <v>163</v>
      </c>
    </row>
    <row r="891" spans="1:25" x14ac:dyDescent="0.3">
      <c r="A891" s="34">
        <v>25.292300000000001</v>
      </c>
      <c r="B891" s="34">
        <v>25.334599999999998</v>
      </c>
      <c r="C891" s="34">
        <v>24.993099999999998</v>
      </c>
      <c r="D891" s="34">
        <v>25.2026</v>
      </c>
      <c r="E891" s="37">
        <v>24.7087</v>
      </c>
      <c r="F891" s="37">
        <v>26.391999999999999</v>
      </c>
      <c r="G891" s="37" t="s">
        <v>41</v>
      </c>
      <c r="H891" s="37">
        <v>24.784400000000002</v>
      </c>
      <c r="I891" s="37"/>
      <c r="J891" s="37">
        <v>5</v>
      </c>
      <c r="K891" s="37">
        <v>5</v>
      </c>
      <c r="L891" s="37">
        <v>5</v>
      </c>
      <c r="M891" s="37">
        <v>18.100000000000001</v>
      </c>
      <c r="N891" s="37">
        <v>18.100000000000001</v>
      </c>
      <c r="O891" s="37">
        <v>18.100000000000001</v>
      </c>
      <c r="P891" s="37">
        <v>72.225999999999999</v>
      </c>
      <c r="Q891" s="37">
        <v>0</v>
      </c>
      <c r="R891" s="37">
        <v>38.716999999999999</v>
      </c>
      <c r="S891" s="37">
        <v>301660000</v>
      </c>
      <c r="T891" s="37">
        <v>16</v>
      </c>
      <c r="U891" s="37">
        <v>0.85607100000000003</v>
      </c>
      <c r="V891" s="37">
        <v>8.9367199999999994E-2</v>
      </c>
      <c r="W891" s="37" t="s">
        <v>2939</v>
      </c>
      <c r="X891" s="37" t="s">
        <v>2939</v>
      </c>
      <c r="Y891" s="37" t="s">
        <v>4305</v>
      </c>
    </row>
    <row r="892" spans="1:25" x14ac:dyDescent="0.3">
      <c r="A892" s="34">
        <v>26.208300000000001</v>
      </c>
      <c r="B892" s="34">
        <v>25.677800000000001</v>
      </c>
      <c r="C892" s="34">
        <v>25.6709</v>
      </c>
      <c r="D892" s="34">
        <v>25.9678</v>
      </c>
      <c r="E892" s="37">
        <v>25.393699999999999</v>
      </c>
      <c r="F892" s="37">
        <v>26.445</v>
      </c>
      <c r="G892" s="37" t="s">
        <v>41</v>
      </c>
      <c r="H892" s="37">
        <v>26.071100000000001</v>
      </c>
      <c r="I892" s="37"/>
      <c r="J892" s="37">
        <v>12</v>
      </c>
      <c r="K892" s="37">
        <v>12</v>
      </c>
      <c r="L892" s="37">
        <v>12</v>
      </c>
      <c r="M892" s="37">
        <v>18.3</v>
      </c>
      <c r="N892" s="37">
        <v>18.3</v>
      </c>
      <c r="O892" s="37">
        <v>18.3</v>
      </c>
      <c r="P892" s="37">
        <v>125.39</v>
      </c>
      <c r="Q892" s="37">
        <v>0</v>
      </c>
      <c r="R892" s="37">
        <v>56.819000000000003</v>
      </c>
      <c r="S892" s="37">
        <v>453700000</v>
      </c>
      <c r="T892" s="37">
        <v>48</v>
      </c>
      <c r="U892" s="37">
        <v>0.77877700000000005</v>
      </c>
      <c r="V892" s="37">
        <v>8.8748599999999997E-2</v>
      </c>
      <c r="W892" s="37" t="s">
        <v>3599</v>
      </c>
      <c r="X892" s="37" t="s">
        <v>3599</v>
      </c>
      <c r="Y892" s="37" t="s">
        <v>4306</v>
      </c>
    </row>
    <row r="893" spans="1:25" x14ac:dyDescent="0.3">
      <c r="A893" s="34">
        <v>24.939399999999999</v>
      </c>
      <c r="B893" s="34">
        <v>24.740100000000002</v>
      </c>
      <c r="C893" s="34" t="s">
        <v>41</v>
      </c>
      <c r="D893" s="34">
        <v>25.136299999999999</v>
      </c>
      <c r="E893" s="37" t="s">
        <v>41</v>
      </c>
      <c r="F893" s="37">
        <v>25.150700000000001</v>
      </c>
      <c r="G893" s="37" t="s">
        <v>41</v>
      </c>
      <c r="H893" s="37">
        <v>24.9011</v>
      </c>
      <c r="I893" s="37"/>
      <c r="J893" s="37">
        <v>3</v>
      </c>
      <c r="K893" s="37">
        <v>3</v>
      </c>
      <c r="L893" s="37">
        <v>3</v>
      </c>
      <c r="M893" s="37">
        <v>21.1</v>
      </c>
      <c r="N893" s="37">
        <v>21.1</v>
      </c>
      <c r="O893" s="37">
        <v>21.1</v>
      </c>
      <c r="P893" s="37">
        <v>24.681999999999999</v>
      </c>
      <c r="Q893" s="37">
        <v>0</v>
      </c>
      <c r="R893" s="37">
        <v>43.113</v>
      </c>
      <c r="S893" s="37">
        <v>188310000</v>
      </c>
      <c r="T893" s="37">
        <v>6</v>
      </c>
      <c r="U893" s="37">
        <v>0.6512</v>
      </c>
      <c r="V893" s="37">
        <v>8.7314600000000006E-2</v>
      </c>
      <c r="W893" s="37" t="s">
        <v>4307</v>
      </c>
      <c r="X893" s="37" t="s">
        <v>4307</v>
      </c>
      <c r="Y893" s="37" t="s">
        <v>4308</v>
      </c>
    </row>
    <row r="894" spans="1:25" x14ac:dyDescent="0.3">
      <c r="A894" s="34">
        <v>29.728899999999999</v>
      </c>
      <c r="B894" s="34">
        <v>29.5105</v>
      </c>
      <c r="C894" s="34">
        <v>29.343299999999999</v>
      </c>
      <c r="D894" s="34">
        <v>29.804099999999998</v>
      </c>
      <c r="E894" s="37">
        <v>29.673400000000001</v>
      </c>
      <c r="F894" s="37">
        <v>29.695699999999999</v>
      </c>
      <c r="G894" s="37">
        <v>29.662299999999998</v>
      </c>
      <c r="H894" s="37">
        <v>29.703800000000001</v>
      </c>
      <c r="I894" s="37"/>
      <c r="J894" s="37">
        <v>14</v>
      </c>
      <c r="K894" s="37">
        <v>14</v>
      </c>
      <c r="L894" s="37">
        <v>14</v>
      </c>
      <c r="M894" s="37">
        <v>54.7</v>
      </c>
      <c r="N894" s="37">
        <v>54.7</v>
      </c>
      <c r="O894" s="37">
        <v>54.7</v>
      </c>
      <c r="P894" s="37">
        <v>38.685000000000002</v>
      </c>
      <c r="Q894" s="37">
        <v>0</v>
      </c>
      <c r="R894" s="37">
        <v>279.99</v>
      </c>
      <c r="S894" s="37">
        <v>6365400000</v>
      </c>
      <c r="T894" s="37">
        <v>100</v>
      </c>
      <c r="U894" s="37">
        <v>0.44000600000000001</v>
      </c>
      <c r="V894" s="37">
        <v>8.7114800000000006E-2</v>
      </c>
      <c r="W894" s="37" t="s">
        <v>921</v>
      </c>
      <c r="X894" s="37" t="s">
        <v>921</v>
      </c>
      <c r="Y894" s="37" t="s">
        <v>922</v>
      </c>
    </row>
    <row r="895" spans="1:25" x14ac:dyDescent="0.3">
      <c r="A895" s="34">
        <v>31.3992</v>
      </c>
      <c r="B895" s="34">
        <v>31.5032</v>
      </c>
      <c r="C895" s="34">
        <v>31.3324</v>
      </c>
      <c r="D895" s="34">
        <v>31.386500000000002</v>
      </c>
      <c r="E895" s="37">
        <v>31.542100000000001</v>
      </c>
      <c r="F895" s="37">
        <v>31.26</v>
      </c>
      <c r="G895" s="37">
        <v>31.7638</v>
      </c>
      <c r="H895" s="37">
        <v>31.402699999999999</v>
      </c>
      <c r="I895" s="37"/>
      <c r="J895" s="37">
        <v>33</v>
      </c>
      <c r="K895" s="37">
        <v>33</v>
      </c>
      <c r="L895" s="37">
        <v>32</v>
      </c>
      <c r="M895" s="37">
        <v>68.8</v>
      </c>
      <c r="N895" s="37">
        <v>68.8</v>
      </c>
      <c r="O895" s="37">
        <v>68.8</v>
      </c>
      <c r="P895" s="37">
        <v>71.161000000000001</v>
      </c>
      <c r="Q895" s="37">
        <v>0</v>
      </c>
      <c r="R895" s="37">
        <v>323.31</v>
      </c>
      <c r="S895" s="37">
        <v>22181000000</v>
      </c>
      <c r="T895" s="37">
        <v>249</v>
      </c>
      <c r="U895" s="37">
        <v>0.47181499999999998</v>
      </c>
      <c r="V895" s="37">
        <v>8.6819199999999999E-2</v>
      </c>
      <c r="W895" s="37" t="s">
        <v>4309</v>
      </c>
      <c r="X895" s="37" t="s">
        <v>566</v>
      </c>
      <c r="Y895" s="37" t="s">
        <v>567</v>
      </c>
    </row>
    <row r="896" spans="1:25" x14ac:dyDescent="0.3">
      <c r="A896" s="34">
        <v>31.341799999999999</v>
      </c>
      <c r="B896" s="34">
        <v>31.538699999999999</v>
      </c>
      <c r="C896" s="34">
        <v>32.327199999999998</v>
      </c>
      <c r="D896" s="34">
        <v>31.412500000000001</v>
      </c>
      <c r="E896" s="37">
        <v>31.909400000000002</v>
      </c>
      <c r="F896" s="37">
        <v>31.5303</v>
      </c>
      <c r="G896" s="37">
        <v>32.135100000000001</v>
      </c>
      <c r="H896" s="37">
        <v>31.392399999999999</v>
      </c>
      <c r="I896" s="37"/>
      <c r="J896" s="37">
        <v>23</v>
      </c>
      <c r="K896" s="37">
        <v>23</v>
      </c>
      <c r="L896" s="37">
        <v>22</v>
      </c>
      <c r="M896" s="37">
        <v>47.8</v>
      </c>
      <c r="N896" s="37">
        <v>47.8</v>
      </c>
      <c r="O896" s="37">
        <v>46.5</v>
      </c>
      <c r="P896" s="37">
        <v>62.146000000000001</v>
      </c>
      <c r="Q896" s="37">
        <v>0</v>
      </c>
      <c r="R896" s="37">
        <v>264.37</v>
      </c>
      <c r="S896" s="37">
        <v>26928000000</v>
      </c>
      <c r="T896" s="37">
        <v>194</v>
      </c>
      <c r="U896" s="37">
        <v>0.77074799999999999</v>
      </c>
      <c r="V896" s="37">
        <v>8.6767700000000003E-2</v>
      </c>
      <c r="W896" s="37" t="s">
        <v>227</v>
      </c>
      <c r="X896" s="37" t="s">
        <v>227</v>
      </c>
      <c r="Y896" s="37" t="s">
        <v>228</v>
      </c>
    </row>
    <row r="897" spans="1:25" x14ac:dyDescent="0.3">
      <c r="A897" s="34">
        <v>26.3964</v>
      </c>
      <c r="B897" s="34" t="s">
        <v>41</v>
      </c>
      <c r="C897" s="34" t="s">
        <v>41</v>
      </c>
      <c r="D897" s="34">
        <v>25.997199999999999</v>
      </c>
      <c r="E897" s="37">
        <v>26.041699999999999</v>
      </c>
      <c r="F897" s="37">
        <v>26.834199999999999</v>
      </c>
      <c r="G897" s="37" t="s">
        <v>41</v>
      </c>
      <c r="H897" s="37">
        <v>25.973800000000001</v>
      </c>
      <c r="I897" s="37"/>
      <c r="J897" s="37">
        <v>6</v>
      </c>
      <c r="K897" s="37">
        <v>6</v>
      </c>
      <c r="L897" s="37">
        <v>5</v>
      </c>
      <c r="M897" s="37">
        <v>19</v>
      </c>
      <c r="N897" s="37">
        <v>19</v>
      </c>
      <c r="O897" s="37">
        <v>17.5</v>
      </c>
      <c r="P897" s="37">
        <v>60.984999999999999</v>
      </c>
      <c r="Q897" s="37">
        <v>0</v>
      </c>
      <c r="R897" s="37">
        <v>39.122</v>
      </c>
      <c r="S897" s="37">
        <v>500760000</v>
      </c>
      <c r="T897" s="37">
        <v>21</v>
      </c>
      <c r="U897" s="37">
        <v>0.83726999999999996</v>
      </c>
      <c r="V897" s="37">
        <v>8.6470599999999995E-2</v>
      </c>
      <c r="W897" s="37" t="s">
        <v>3776</v>
      </c>
      <c r="X897" s="37" t="s">
        <v>3776</v>
      </c>
      <c r="Y897" s="37" t="s">
        <v>4310</v>
      </c>
    </row>
    <row r="898" spans="1:25" x14ac:dyDescent="0.3">
      <c r="A898" s="34">
        <v>24.881399999999999</v>
      </c>
      <c r="B898" s="34">
        <v>25.6812</v>
      </c>
      <c r="C898" s="34">
        <v>24.026299999999999</v>
      </c>
      <c r="D898" s="34">
        <v>25.863800000000001</v>
      </c>
      <c r="E898" s="37">
        <v>25.293500000000002</v>
      </c>
      <c r="F898" s="37">
        <v>24.851099999999999</v>
      </c>
      <c r="G898" s="37">
        <v>25.523599999999998</v>
      </c>
      <c r="H898" s="37">
        <v>25.13</v>
      </c>
      <c r="I898" s="37"/>
      <c r="J898" s="37">
        <v>4</v>
      </c>
      <c r="K898" s="37">
        <v>4</v>
      </c>
      <c r="L898" s="37">
        <v>4</v>
      </c>
      <c r="M898" s="37">
        <v>31.8</v>
      </c>
      <c r="N898" s="37">
        <v>31.8</v>
      </c>
      <c r="O898" s="37">
        <v>31.8</v>
      </c>
      <c r="P898" s="37">
        <v>28.524000000000001</v>
      </c>
      <c r="Q898" s="37">
        <v>0</v>
      </c>
      <c r="R898" s="37">
        <v>40.768000000000001</v>
      </c>
      <c r="S898" s="37">
        <v>304340000</v>
      </c>
      <c r="T898" s="37">
        <v>17</v>
      </c>
      <c r="U898" s="37">
        <v>0.85201400000000005</v>
      </c>
      <c r="V898" s="37">
        <v>8.6387599999999995E-2</v>
      </c>
      <c r="W898" s="37" t="s">
        <v>2946</v>
      </c>
      <c r="X898" s="37" t="s">
        <v>2946</v>
      </c>
      <c r="Y898" s="37" t="s">
        <v>4311</v>
      </c>
    </row>
    <row r="899" spans="1:25" x14ac:dyDescent="0.3">
      <c r="A899" s="34">
        <v>27.753499999999999</v>
      </c>
      <c r="B899" s="34">
        <v>28.297899999999998</v>
      </c>
      <c r="C899" s="34">
        <v>29.902000000000001</v>
      </c>
      <c r="D899" s="34">
        <v>28.269500000000001</v>
      </c>
      <c r="E899" s="37">
        <v>29.389299999999999</v>
      </c>
      <c r="F899" s="37">
        <v>27.9832</v>
      </c>
      <c r="G899" s="37">
        <v>29.0289</v>
      </c>
      <c r="H899" s="37">
        <v>28.151399999999999</v>
      </c>
      <c r="I899" s="37"/>
      <c r="J899" s="37">
        <v>11</v>
      </c>
      <c r="K899" s="37">
        <v>11</v>
      </c>
      <c r="L899" s="37">
        <v>11</v>
      </c>
      <c r="M899" s="37">
        <v>64.5</v>
      </c>
      <c r="N899" s="37">
        <v>64.5</v>
      </c>
      <c r="O899" s="37">
        <v>64.5</v>
      </c>
      <c r="P899" s="37">
        <v>26.768999999999998</v>
      </c>
      <c r="Q899" s="37">
        <v>0</v>
      </c>
      <c r="R899" s="37">
        <v>106.59</v>
      </c>
      <c r="S899" s="37">
        <v>3374200000</v>
      </c>
      <c r="T899" s="37">
        <v>66</v>
      </c>
      <c r="U899" s="37">
        <v>0.89089499999999999</v>
      </c>
      <c r="V899" s="37">
        <v>8.2486599999999993E-2</v>
      </c>
      <c r="W899" s="37" t="s">
        <v>3025</v>
      </c>
      <c r="X899" s="37" t="s">
        <v>3025</v>
      </c>
      <c r="Y899" s="37" t="s">
        <v>4312</v>
      </c>
    </row>
    <row r="900" spans="1:25" x14ac:dyDescent="0.3">
      <c r="A900" s="34">
        <v>24.9575</v>
      </c>
      <c r="B900" s="34">
        <v>24.9056</v>
      </c>
      <c r="C900" s="34">
        <v>24.903099999999998</v>
      </c>
      <c r="D900" s="34">
        <v>24.749199999999998</v>
      </c>
      <c r="E900" s="37">
        <v>24.488700000000001</v>
      </c>
      <c r="F900" s="37">
        <v>24.789400000000001</v>
      </c>
      <c r="G900" s="37" t="s">
        <v>41</v>
      </c>
      <c r="H900" s="37">
        <v>25.5916</v>
      </c>
      <c r="I900" s="37"/>
      <c r="J900" s="37">
        <v>2</v>
      </c>
      <c r="K900" s="37">
        <v>2</v>
      </c>
      <c r="L900" s="37">
        <v>2</v>
      </c>
      <c r="M900" s="37">
        <v>5.3</v>
      </c>
      <c r="N900" s="37">
        <v>5.3</v>
      </c>
      <c r="O900" s="37">
        <v>5.3</v>
      </c>
      <c r="P900" s="37">
        <v>60.753999999999998</v>
      </c>
      <c r="Q900" s="37">
        <v>0</v>
      </c>
      <c r="R900" s="37">
        <v>16.231999999999999</v>
      </c>
      <c r="S900" s="37">
        <v>223840000</v>
      </c>
      <c r="T900" s="37">
        <v>8</v>
      </c>
      <c r="U900" s="37">
        <v>0.79288499999999995</v>
      </c>
      <c r="V900" s="37">
        <v>7.76868E-2</v>
      </c>
      <c r="W900" s="37" t="s">
        <v>3562</v>
      </c>
      <c r="X900" s="37" t="s">
        <v>3562</v>
      </c>
      <c r="Y900" s="37" t="s">
        <v>4313</v>
      </c>
    </row>
    <row r="901" spans="1:25" x14ac:dyDescent="0.3">
      <c r="A901" s="34">
        <v>28.451499999999999</v>
      </c>
      <c r="B901" s="34">
        <v>29.077999999999999</v>
      </c>
      <c r="C901" s="34">
        <v>28.937799999999999</v>
      </c>
      <c r="D901" s="34">
        <v>28.665700000000001</v>
      </c>
      <c r="E901" s="37">
        <v>29.087700000000002</v>
      </c>
      <c r="F901" s="37">
        <v>28.546500000000002</v>
      </c>
      <c r="G901" s="37">
        <v>29.337399999999999</v>
      </c>
      <c r="H901" s="37">
        <v>28.471900000000002</v>
      </c>
      <c r="I901" s="37"/>
      <c r="J901" s="37">
        <v>8</v>
      </c>
      <c r="K901" s="37">
        <v>8</v>
      </c>
      <c r="L901" s="37">
        <v>8</v>
      </c>
      <c r="M901" s="37">
        <v>54.1</v>
      </c>
      <c r="N901" s="37">
        <v>54.1</v>
      </c>
      <c r="O901" s="37">
        <v>54.1</v>
      </c>
      <c r="P901" s="37">
        <v>22.946000000000002</v>
      </c>
      <c r="Q901" s="37">
        <v>0</v>
      </c>
      <c r="R901" s="37">
        <v>85.319000000000003</v>
      </c>
      <c r="S901" s="37">
        <v>3558800000</v>
      </c>
      <c r="T901" s="37">
        <v>59</v>
      </c>
      <c r="U901" s="37">
        <v>0.76861900000000005</v>
      </c>
      <c r="V901" s="37">
        <v>7.7635800000000005E-2</v>
      </c>
      <c r="W901" s="37" t="s">
        <v>769</v>
      </c>
      <c r="X901" s="37" t="s">
        <v>769</v>
      </c>
      <c r="Y901" s="37" t="s">
        <v>770</v>
      </c>
    </row>
    <row r="902" spans="1:25" x14ac:dyDescent="0.3">
      <c r="A902" s="34">
        <v>31.6691</v>
      </c>
      <c r="B902" s="34">
        <v>31.5916</v>
      </c>
      <c r="C902" s="34">
        <v>31.481999999999999</v>
      </c>
      <c r="D902" s="34">
        <v>31.559200000000001</v>
      </c>
      <c r="E902" s="37">
        <v>31.786000000000001</v>
      </c>
      <c r="F902" s="37">
        <v>31.640599999999999</v>
      </c>
      <c r="G902" s="37">
        <v>31.7</v>
      </c>
      <c r="H902" s="37">
        <v>31.482299999999999</v>
      </c>
      <c r="I902" s="37"/>
      <c r="J902" s="37">
        <v>75</v>
      </c>
      <c r="K902" s="37">
        <v>75</v>
      </c>
      <c r="L902" s="37">
        <v>75</v>
      </c>
      <c r="M902" s="37">
        <v>45.9</v>
      </c>
      <c r="N902" s="37">
        <v>45.9</v>
      </c>
      <c r="O902" s="37">
        <v>45.9</v>
      </c>
      <c r="P902" s="37">
        <v>221.9</v>
      </c>
      <c r="Q902" s="37">
        <v>0</v>
      </c>
      <c r="R902" s="37">
        <v>323.31</v>
      </c>
      <c r="S902" s="37">
        <v>24750000000</v>
      </c>
      <c r="T902" s="37">
        <v>417</v>
      </c>
      <c r="U902" s="37">
        <v>0.34460200000000002</v>
      </c>
      <c r="V902" s="37">
        <v>7.6778899999999997E-2</v>
      </c>
      <c r="W902" s="37" t="s">
        <v>3657</v>
      </c>
      <c r="X902" s="37" t="s">
        <v>3657</v>
      </c>
      <c r="Y902" s="37" t="s">
        <v>4314</v>
      </c>
    </row>
    <row r="903" spans="1:25" x14ac:dyDescent="0.3">
      <c r="A903" s="34">
        <v>28.9009</v>
      </c>
      <c r="B903" s="34">
        <v>28.840699999999998</v>
      </c>
      <c r="C903" s="34">
        <v>28.257300000000001</v>
      </c>
      <c r="D903" s="34">
        <v>28.8767</v>
      </c>
      <c r="E903" s="37">
        <v>28.616099999999999</v>
      </c>
      <c r="F903" s="37">
        <v>29.3673</v>
      </c>
      <c r="G903" s="37">
        <v>28.098400000000002</v>
      </c>
      <c r="H903" s="37">
        <v>29.098099999999999</v>
      </c>
      <c r="I903" s="37"/>
      <c r="J903" s="37">
        <v>24</v>
      </c>
      <c r="K903" s="37">
        <v>24</v>
      </c>
      <c r="L903" s="37">
        <v>24</v>
      </c>
      <c r="M903" s="37">
        <v>36.200000000000003</v>
      </c>
      <c r="N903" s="37">
        <v>36.200000000000003</v>
      </c>
      <c r="O903" s="37">
        <v>36.200000000000003</v>
      </c>
      <c r="P903" s="37">
        <v>103.67</v>
      </c>
      <c r="Q903" s="37">
        <v>0</v>
      </c>
      <c r="R903" s="37">
        <v>323.31</v>
      </c>
      <c r="S903" s="37">
        <v>3607700000</v>
      </c>
      <c r="T903" s="37">
        <v>118</v>
      </c>
      <c r="U903" s="37">
        <v>0.81941200000000003</v>
      </c>
      <c r="V903" s="37">
        <v>7.61323E-2</v>
      </c>
      <c r="W903" s="37" t="s">
        <v>3414</v>
      </c>
      <c r="X903" s="37" t="s">
        <v>3414</v>
      </c>
      <c r="Y903" s="37" t="s">
        <v>4315</v>
      </c>
    </row>
    <row r="904" spans="1:25" x14ac:dyDescent="0.3">
      <c r="A904" s="34">
        <v>34.292299999999997</v>
      </c>
      <c r="B904" s="34">
        <v>34.440899999999999</v>
      </c>
      <c r="C904" s="34">
        <v>35.0261</v>
      </c>
      <c r="D904" s="34">
        <v>34.279499999999999</v>
      </c>
      <c r="E904" s="37">
        <v>34.752699999999997</v>
      </c>
      <c r="F904" s="37">
        <v>34.398099999999999</v>
      </c>
      <c r="G904" s="37">
        <v>34.902900000000002</v>
      </c>
      <c r="H904" s="37">
        <v>34.289499999999997</v>
      </c>
      <c r="I904" s="37"/>
      <c r="J904" s="37">
        <v>424</v>
      </c>
      <c r="K904" s="37">
        <v>424</v>
      </c>
      <c r="L904" s="37">
        <v>424</v>
      </c>
      <c r="M904" s="37">
        <v>60.5</v>
      </c>
      <c r="N904" s="37">
        <v>60.5</v>
      </c>
      <c r="O904" s="37">
        <v>60.5</v>
      </c>
      <c r="P904" s="37">
        <v>1001.6</v>
      </c>
      <c r="Q904" s="37">
        <v>0</v>
      </c>
      <c r="R904" s="37">
        <v>323.31</v>
      </c>
      <c r="S904" s="37">
        <v>190380000000</v>
      </c>
      <c r="T904" s="37">
        <v>2751</v>
      </c>
      <c r="U904" s="37">
        <v>0.74984799999999996</v>
      </c>
      <c r="V904" s="37">
        <v>7.6079400000000005E-2</v>
      </c>
      <c r="W904" s="37" t="s">
        <v>1196</v>
      </c>
      <c r="X904" s="37" t="s">
        <v>1196</v>
      </c>
      <c r="Y904" s="37" t="s">
        <v>1197</v>
      </c>
    </row>
    <row r="905" spans="1:25" x14ac:dyDescent="0.3">
      <c r="A905" s="34">
        <v>30.850100000000001</v>
      </c>
      <c r="B905" s="34">
        <v>31.1279</v>
      </c>
      <c r="C905" s="34">
        <v>31.3583</v>
      </c>
      <c r="D905" s="34">
        <v>31.0594</v>
      </c>
      <c r="E905" s="37">
        <v>31.151199999999999</v>
      </c>
      <c r="F905" s="37">
        <v>30.558599999999998</v>
      </c>
      <c r="G905" s="37">
        <v>31.826000000000001</v>
      </c>
      <c r="H905" s="37">
        <v>31.163699999999999</v>
      </c>
      <c r="I905" s="37"/>
      <c r="J905" s="37">
        <v>18</v>
      </c>
      <c r="K905" s="37">
        <v>18</v>
      </c>
      <c r="L905" s="37">
        <v>18</v>
      </c>
      <c r="M905" s="37">
        <v>24.7</v>
      </c>
      <c r="N905" s="37">
        <v>24.7</v>
      </c>
      <c r="O905" s="37">
        <v>24.7</v>
      </c>
      <c r="P905" s="37">
        <v>104.57</v>
      </c>
      <c r="Q905" s="37">
        <v>0</v>
      </c>
      <c r="R905" s="37">
        <v>127.94</v>
      </c>
      <c r="S905" s="37">
        <v>17835000000</v>
      </c>
      <c r="T905" s="37">
        <v>104</v>
      </c>
      <c r="U905" s="37">
        <v>0.79469599999999996</v>
      </c>
      <c r="V905" s="37">
        <v>7.5979199999999997E-2</v>
      </c>
      <c r="W905" s="37" t="s">
        <v>1131</v>
      </c>
      <c r="X905" s="37" t="s">
        <v>1131</v>
      </c>
      <c r="Y905" s="37" t="s">
        <v>1132</v>
      </c>
    </row>
    <row r="906" spans="1:25" x14ac:dyDescent="0.3">
      <c r="A906" s="34">
        <v>30.948499999999999</v>
      </c>
      <c r="B906" s="34">
        <v>31.126100000000001</v>
      </c>
      <c r="C906" s="34">
        <v>31.342600000000001</v>
      </c>
      <c r="D906" s="34">
        <v>31.252099999999999</v>
      </c>
      <c r="E906" s="37">
        <v>31.170200000000001</v>
      </c>
      <c r="F906" s="37">
        <v>30.886600000000001</v>
      </c>
      <c r="G906" s="37">
        <v>31.8779</v>
      </c>
      <c r="H906" s="37">
        <v>31.035900000000002</v>
      </c>
      <c r="I906" s="37"/>
      <c r="J906" s="37">
        <v>25</v>
      </c>
      <c r="K906" s="37">
        <v>25</v>
      </c>
      <c r="L906" s="37">
        <v>25</v>
      </c>
      <c r="M906" s="37">
        <v>76</v>
      </c>
      <c r="N906" s="37">
        <v>76</v>
      </c>
      <c r="O906" s="37">
        <v>76</v>
      </c>
      <c r="P906" s="37">
        <v>42.72</v>
      </c>
      <c r="Q906" s="37">
        <v>0</v>
      </c>
      <c r="R906" s="37">
        <v>278.26</v>
      </c>
      <c r="S906" s="37">
        <v>18664000000</v>
      </c>
      <c r="T906" s="37">
        <v>198</v>
      </c>
      <c r="U906" s="37">
        <v>0.76001300000000005</v>
      </c>
      <c r="V906" s="37">
        <v>7.5310199999999994E-2</v>
      </c>
      <c r="W906" s="37" t="s">
        <v>931</v>
      </c>
      <c r="X906" s="37" t="s">
        <v>931</v>
      </c>
      <c r="Y906" s="37" t="s">
        <v>932</v>
      </c>
    </row>
    <row r="907" spans="1:25" x14ac:dyDescent="0.3">
      <c r="A907" s="34">
        <v>27.704799999999999</v>
      </c>
      <c r="B907" s="34">
        <v>27.206199999999999</v>
      </c>
      <c r="C907" s="34" t="s">
        <v>41</v>
      </c>
      <c r="D907" s="34">
        <v>26.904699999999998</v>
      </c>
      <c r="E907" s="37">
        <v>27.580500000000001</v>
      </c>
      <c r="F907" s="37">
        <v>27.825099999999999</v>
      </c>
      <c r="G907" s="37">
        <v>25.525600000000001</v>
      </c>
      <c r="H907" s="37">
        <v>28.455100000000002</v>
      </c>
      <c r="I907" s="37"/>
      <c r="J907" s="37">
        <v>21</v>
      </c>
      <c r="K907" s="37">
        <v>21</v>
      </c>
      <c r="L907" s="37">
        <v>21</v>
      </c>
      <c r="M907" s="37">
        <v>36.9</v>
      </c>
      <c r="N907" s="37">
        <v>36.9</v>
      </c>
      <c r="O907" s="37">
        <v>36.9</v>
      </c>
      <c r="P907" s="37">
        <v>102.28</v>
      </c>
      <c r="Q907" s="37">
        <v>0</v>
      </c>
      <c r="R907" s="37">
        <v>201.91</v>
      </c>
      <c r="S907" s="37">
        <v>1420800000</v>
      </c>
      <c r="T907" s="37">
        <v>65</v>
      </c>
      <c r="U907" s="37">
        <v>0.92704600000000004</v>
      </c>
      <c r="V907" s="37">
        <v>7.46584E-2</v>
      </c>
      <c r="W907" s="37" t="s">
        <v>2937</v>
      </c>
      <c r="X907" s="37" t="s">
        <v>2937</v>
      </c>
      <c r="Y907" s="37" t="s">
        <v>4316</v>
      </c>
    </row>
    <row r="908" spans="1:25" x14ac:dyDescent="0.3">
      <c r="A908" s="34">
        <v>27.664100000000001</v>
      </c>
      <c r="B908" s="34">
        <v>27.439599999999999</v>
      </c>
      <c r="C908" s="34" t="s">
        <v>41</v>
      </c>
      <c r="D908" s="34">
        <v>26.5077</v>
      </c>
      <c r="E908" s="37">
        <v>27.818999999999999</v>
      </c>
      <c r="F908" s="37">
        <v>27.652000000000001</v>
      </c>
      <c r="G908" s="37">
        <v>25.989100000000001</v>
      </c>
      <c r="H908" s="37">
        <v>27.6508</v>
      </c>
      <c r="I908" s="37"/>
      <c r="J908" s="37">
        <v>10</v>
      </c>
      <c r="K908" s="37">
        <v>10</v>
      </c>
      <c r="L908" s="37">
        <v>10</v>
      </c>
      <c r="M908" s="37">
        <v>35.799999999999997</v>
      </c>
      <c r="N908" s="37">
        <v>35.799999999999997</v>
      </c>
      <c r="O908" s="37">
        <v>35.799999999999997</v>
      </c>
      <c r="P908" s="37">
        <v>44.314</v>
      </c>
      <c r="Q908" s="37">
        <v>0</v>
      </c>
      <c r="R908" s="37">
        <v>117.26</v>
      </c>
      <c r="S908" s="37">
        <v>1240600000</v>
      </c>
      <c r="T908" s="37">
        <v>45</v>
      </c>
      <c r="U908" s="37">
        <v>0.90521600000000002</v>
      </c>
      <c r="V908" s="37">
        <v>7.3904399999999995E-2</v>
      </c>
      <c r="W908" s="37" t="s">
        <v>3502</v>
      </c>
      <c r="X908" s="37" t="s">
        <v>3502</v>
      </c>
      <c r="Y908" s="37" t="s">
        <v>4317</v>
      </c>
    </row>
    <row r="909" spans="1:25" x14ac:dyDescent="0.3">
      <c r="A909" s="34">
        <v>28.750499999999999</v>
      </c>
      <c r="B909" s="34">
        <v>29.083500000000001</v>
      </c>
      <c r="C909" s="34">
        <v>29.626100000000001</v>
      </c>
      <c r="D909" s="34">
        <v>29.3079</v>
      </c>
      <c r="E909" s="37">
        <v>29.384399999999999</v>
      </c>
      <c r="F909" s="37">
        <v>28.812200000000001</v>
      </c>
      <c r="G909" s="37">
        <v>29.778400000000001</v>
      </c>
      <c r="H909" s="37">
        <v>29.088000000000001</v>
      </c>
      <c r="I909" s="37"/>
      <c r="J909" s="37">
        <v>18</v>
      </c>
      <c r="K909" s="37">
        <v>18</v>
      </c>
      <c r="L909" s="37">
        <v>18</v>
      </c>
      <c r="M909" s="37">
        <v>72.3</v>
      </c>
      <c r="N909" s="37">
        <v>72.3</v>
      </c>
      <c r="O909" s="37">
        <v>72.3</v>
      </c>
      <c r="P909" s="37">
        <v>38.299999999999997</v>
      </c>
      <c r="Q909" s="37">
        <v>0</v>
      </c>
      <c r="R909" s="37">
        <v>155.44999999999999</v>
      </c>
      <c r="S909" s="37">
        <v>4782900000</v>
      </c>
      <c r="T909" s="37">
        <v>110</v>
      </c>
      <c r="U909" s="37">
        <v>0.79918400000000001</v>
      </c>
      <c r="V909" s="37">
        <v>7.3747199999999999E-2</v>
      </c>
      <c r="W909" s="37" t="s">
        <v>801</v>
      </c>
      <c r="X909" s="37" t="s">
        <v>801</v>
      </c>
      <c r="Y909" s="37" t="s">
        <v>802</v>
      </c>
    </row>
    <row r="910" spans="1:25" x14ac:dyDescent="0.3">
      <c r="A910" s="34">
        <v>29.708200000000001</v>
      </c>
      <c r="B910" s="34">
        <v>29.810300000000002</v>
      </c>
      <c r="C910" s="34">
        <v>30.037700000000001</v>
      </c>
      <c r="D910" s="34">
        <v>29.869599999999998</v>
      </c>
      <c r="E910" s="37">
        <v>29.878399999999999</v>
      </c>
      <c r="F910" s="37">
        <v>29.6981</v>
      </c>
      <c r="G910" s="37">
        <v>30.061800000000002</v>
      </c>
      <c r="H910" s="37">
        <v>30.079699999999999</v>
      </c>
      <c r="I910" s="37"/>
      <c r="J910" s="37">
        <v>15</v>
      </c>
      <c r="K910" s="37">
        <v>15</v>
      </c>
      <c r="L910" s="37">
        <v>15</v>
      </c>
      <c r="M910" s="37">
        <v>57.8</v>
      </c>
      <c r="N910" s="37">
        <v>57.8</v>
      </c>
      <c r="O910" s="37">
        <v>57.8</v>
      </c>
      <c r="P910" s="37">
        <v>31.166</v>
      </c>
      <c r="Q910" s="37">
        <v>0</v>
      </c>
      <c r="R910" s="37">
        <v>184.85</v>
      </c>
      <c r="S910" s="37">
        <v>7621100000</v>
      </c>
      <c r="T910" s="37">
        <v>93</v>
      </c>
      <c r="U910" s="37">
        <v>0.54222800000000004</v>
      </c>
      <c r="V910" s="37">
        <v>7.3016200000000003E-2</v>
      </c>
      <c r="W910" s="37" t="s">
        <v>1182</v>
      </c>
      <c r="X910" s="37" t="s">
        <v>1182</v>
      </c>
      <c r="Y910" s="37" t="s">
        <v>1183</v>
      </c>
    </row>
    <row r="911" spans="1:25" x14ac:dyDescent="0.3">
      <c r="A911" s="34">
        <v>30.772600000000001</v>
      </c>
      <c r="B911" s="34">
        <v>30.788900000000002</v>
      </c>
      <c r="C911" s="34">
        <v>31.046700000000001</v>
      </c>
      <c r="D911" s="34">
        <v>30.705500000000001</v>
      </c>
      <c r="E911" s="37">
        <v>30.743400000000001</v>
      </c>
      <c r="F911" s="37">
        <v>30.533999999999999</v>
      </c>
      <c r="G911" s="37">
        <v>31.252600000000001</v>
      </c>
      <c r="H911" s="37">
        <v>31.075099999999999</v>
      </c>
      <c r="I911" s="37"/>
      <c r="J911" s="37">
        <v>27</v>
      </c>
      <c r="K911" s="37">
        <v>27</v>
      </c>
      <c r="L911" s="37">
        <v>27</v>
      </c>
      <c r="M911" s="37">
        <v>68</v>
      </c>
      <c r="N911" s="37">
        <v>68</v>
      </c>
      <c r="O911" s="37">
        <v>68</v>
      </c>
      <c r="P911" s="37">
        <v>61.823</v>
      </c>
      <c r="Q911" s="37">
        <v>0</v>
      </c>
      <c r="R911" s="37">
        <v>323.31</v>
      </c>
      <c r="S911" s="37">
        <v>14745000000</v>
      </c>
      <c r="T911" s="37">
        <v>217</v>
      </c>
      <c r="U911" s="37">
        <v>0.696828</v>
      </c>
      <c r="V911" s="37">
        <v>7.2844999999999993E-2</v>
      </c>
      <c r="W911" s="37" t="s">
        <v>828</v>
      </c>
      <c r="X911" s="37" t="s">
        <v>828</v>
      </c>
      <c r="Y911" s="37" t="s">
        <v>829</v>
      </c>
    </row>
    <row r="912" spans="1:25" x14ac:dyDescent="0.3">
      <c r="A912" s="34">
        <v>29.544599999999999</v>
      </c>
      <c r="B912" s="34">
        <v>29.1876</v>
      </c>
      <c r="C912" s="34">
        <v>28.971499999999999</v>
      </c>
      <c r="D912" s="34">
        <v>29.2957</v>
      </c>
      <c r="E912" s="37">
        <v>29.2073</v>
      </c>
      <c r="F912" s="37">
        <v>30.267499999999998</v>
      </c>
      <c r="G912" s="37">
        <v>28.009699999999999</v>
      </c>
      <c r="H912" s="37">
        <v>29.806100000000001</v>
      </c>
      <c r="I912" s="37"/>
      <c r="J912" s="37">
        <v>24</v>
      </c>
      <c r="K912" s="37">
        <v>24</v>
      </c>
      <c r="L912" s="37">
        <v>24</v>
      </c>
      <c r="M912" s="37">
        <v>64.2</v>
      </c>
      <c r="N912" s="37">
        <v>64.2</v>
      </c>
      <c r="O912" s="37">
        <v>64.2</v>
      </c>
      <c r="P912" s="37">
        <v>57.478999999999999</v>
      </c>
      <c r="Q912" s="37">
        <v>0</v>
      </c>
      <c r="R912" s="37">
        <v>215.62</v>
      </c>
      <c r="S912" s="37">
        <v>5790500000</v>
      </c>
      <c r="T912" s="37">
        <v>124</v>
      </c>
      <c r="U912" s="37">
        <v>0.88964699999999997</v>
      </c>
      <c r="V912" s="37">
        <v>7.27854E-2</v>
      </c>
      <c r="W912" s="37" t="s">
        <v>3364</v>
      </c>
      <c r="X912" s="37" t="s">
        <v>3364</v>
      </c>
      <c r="Y912" s="37" t="s">
        <v>4318</v>
      </c>
    </row>
    <row r="913" spans="1:25" x14ac:dyDescent="0.3">
      <c r="A913" s="34">
        <v>25.954899999999999</v>
      </c>
      <c r="B913" s="34">
        <v>25.61</v>
      </c>
      <c r="C913" s="34">
        <v>26.551500000000001</v>
      </c>
      <c r="D913" s="34">
        <v>26.4589</v>
      </c>
      <c r="E913" s="37">
        <v>26.081299999999999</v>
      </c>
      <c r="F913" s="37">
        <v>26.0947</v>
      </c>
      <c r="G913" s="37">
        <v>26.647099999999998</v>
      </c>
      <c r="H913" s="37">
        <v>26.035399999999999</v>
      </c>
      <c r="I913" s="37"/>
      <c r="J913" s="37">
        <v>6</v>
      </c>
      <c r="K913" s="37">
        <v>6</v>
      </c>
      <c r="L913" s="37">
        <v>6</v>
      </c>
      <c r="M913" s="37">
        <v>7.2</v>
      </c>
      <c r="N913" s="37">
        <v>7.2</v>
      </c>
      <c r="O913" s="37">
        <v>7.2</v>
      </c>
      <c r="P913" s="37">
        <v>169.87</v>
      </c>
      <c r="Q913" s="37">
        <v>0</v>
      </c>
      <c r="R913" s="37">
        <v>42.070999999999998</v>
      </c>
      <c r="S913" s="37">
        <v>587750000</v>
      </c>
      <c r="T913" s="37">
        <v>25</v>
      </c>
      <c r="U913" s="37">
        <v>0.79768399999999995</v>
      </c>
      <c r="V913" s="37">
        <v>7.0794099999999999E-2</v>
      </c>
      <c r="W913" s="37" t="s">
        <v>3129</v>
      </c>
      <c r="X913" s="37" t="s">
        <v>3129</v>
      </c>
      <c r="Y913" s="37" t="s">
        <v>4319</v>
      </c>
    </row>
    <row r="914" spans="1:25" x14ac:dyDescent="0.3">
      <c r="A914" s="34">
        <v>30.9527</v>
      </c>
      <c r="B914" s="34">
        <v>31.103999999999999</v>
      </c>
      <c r="C914" s="34">
        <v>31.113499999999998</v>
      </c>
      <c r="D914" s="34">
        <v>31.197099999999999</v>
      </c>
      <c r="E914" s="37">
        <v>31.167899999999999</v>
      </c>
      <c r="F914" s="37">
        <v>31.067599999999999</v>
      </c>
      <c r="G914" s="37">
        <v>31.779699999999998</v>
      </c>
      <c r="H914" s="37">
        <v>30.635000000000002</v>
      </c>
      <c r="I914" s="37"/>
      <c r="J914" s="37">
        <v>5</v>
      </c>
      <c r="K914" s="37">
        <v>5</v>
      </c>
      <c r="L914" s="37">
        <v>5</v>
      </c>
      <c r="M914" s="37">
        <v>51.1</v>
      </c>
      <c r="N914" s="37">
        <v>51.1</v>
      </c>
      <c r="O914" s="37">
        <v>51.1</v>
      </c>
      <c r="P914" s="37">
        <v>15.662000000000001</v>
      </c>
      <c r="Q914" s="37">
        <v>0</v>
      </c>
      <c r="R914" s="37">
        <v>140.41999999999999</v>
      </c>
      <c r="S914" s="37">
        <v>17843000000</v>
      </c>
      <c r="T914" s="37">
        <v>65</v>
      </c>
      <c r="U914" s="37">
        <v>0.77930999999999995</v>
      </c>
      <c r="V914" s="37">
        <v>7.0755999999999999E-2</v>
      </c>
      <c r="W914" s="37" t="s">
        <v>821</v>
      </c>
      <c r="X914" s="37" t="s">
        <v>821</v>
      </c>
      <c r="Y914" s="37" t="s">
        <v>822</v>
      </c>
    </row>
    <row r="915" spans="1:25" x14ac:dyDescent="0.3">
      <c r="A915" s="34" t="s">
        <v>41</v>
      </c>
      <c r="B915" s="34">
        <v>24.9511</v>
      </c>
      <c r="C915" s="34" t="s">
        <v>41</v>
      </c>
      <c r="D915" s="34" t="s">
        <v>41</v>
      </c>
      <c r="E915" s="37">
        <v>25.052700000000002</v>
      </c>
      <c r="F915" s="37">
        <v>24.867100000000001</v>
      </c>
      <c r="G915" s="37">
        <v>25.145700000000001</v>
      </c>
      <c r="H915" s="37" t="s">
        <v>41</v>
      </c>
      <c r="I915" s="37"/>
      <c r="J915" s="37">
        <v>7</v>
      </c>
      <c r="K915" s="37">
        <v>7</v>
      </c>
      <c r="L915" s="37">
        <v>7</v>
      </c>
      <c r="M915" s="37">
        <v>11.8</v>
      </c>
      <c r="N915" s="37">
        <v>11.8</v>
      </c>
      <c r="O915" s="37">
        <v>11.8</v>
      </c>
      <c r="P915" s="37">
        <v>91.415999999999997</v>
      </c>
      <c r="Q915" s="37">
        <v>0</v>
      </c>
      <c r="R915" s="37">
        <v>9.2025000000000006</v>
      </c>
      <c r="S915" s="37">
        <v>155290000</v>
      </c>
      <c r="T915" s="37">
        <v>7</v>
      </c>
      <c r="U915" s="37">
        <v>1</v>
      </c>
      <c r="V915" s="37">
        <v>7.0715E-2</v>
      </c>
      <c r="W915" s="37" t="s">
        <v>3797</v>
      </c>
      <c r="X915" s="37" t="s">
        <v>3797</v>
      </c>
      <c r="Y915" s="37" t="s">
        <v>4320</v>
      </c>
    </row>
    <row r="916" spans="1:25" x14ac:dyDescent="0.3">
      <c r="A916" s="34">
        <v>25.839300000000001</v>
      </c>
      <c r="B916" s="34">
        <v>25.485299999999999</v>
      </c>
      <c r="C916" s="34">
        <v>26.3306</v>
      </c>
      <c r="D916" s="34">
        <v>25.327100000000002</v>
      </c>
      <c r="E916" s="37">
        <v>25.793600000000001</v>
      </c>
      <c r="F916" s="37">
        <v>25.672000000000001</v>
      </c>
      <c r="G916" s="37" t="s">
        <v>41</v>
      </c>
      <c r="H916" s="37">
        <v>25.979600000000001</v>
      </c>
      <c r="I916" s="37"/>
      <c r="J916" s="37">
        <v>7</v>
      </c>
      <c r="K916" s="37">
        <v>7</v>
      </c>
      <c r="L916" s="37">
        <v>6</v>
      </c>
      <c r="M916" s="37">
        <v>6.3</v>
      </c>
      <c r="N916" s="37">
        <v>6.3</v>
      </c>
      <c r="O916" s="37">
        <v>5.0999999999999996</v>
      </c>
      <c r="P916" s="37">
        <v>195.16</v>
      </c>
      <c r="Q916" s="37">
        <v>0</v>
      </c>
      <c r="R916" s="37">
        <v>52.174999999999997</v>
      </c>
      <c r="S916" s="37">
        <v>418060000</v>
      </c>
      <c r="T916" s="37">
        <v>20</v>
      </c>
      <c r="U916" s="37">
        <v>0.80965399999999998</v>
      </c>
      <c r="V916" s="37">
        <v>6.9491499999999998E-2</v>
      </c>
      <c r="W916" s="37" t="s">
        <v>2785</v>
      </c>
      <c r="X916" s="37" t="s">
        <v>2785</v>
      </c>
      <c r="Y916" s="37" t="s">
        <v>4321</v>
      </c>
    </row>
    <row r="917" spans="1:25" x14ac:dyDescent="0.3">
      <c r="A917" s="34">
        <v>26.3172</v>
      </c>
      <c r="B917" s="34">
        <v>26.476800000000001</v>
      </c>
      <c r="C917" s="34" t="s">
        <v>41</v>
      </c>
      <c r="D917" s="34">
        <v>26.459</v>
      </c>
      <c r="E917" s="37" t="s">
        <v>41</v>
      </c>
      <c r="F917" s="37">
        <v>26.453299999999999</v>
      </c>
      <c r="G917" s="37" t="s">
        <v>41</v>
      </c>
      <c r="H917" s="37">
        <v>26.5169</v>
      </c>
      <c r="I917" s="37"/>
      <c r="J917" s="37">
        <v>2</v>
      </c>
      <c r="K917" s="37">
        <v>2</v>
      </c>
      <c r="L917" s="37">
        <v>2</v>
      </c>
      <c r="M917" s="37">
        <v>13.5</v>
      </c>
      <c r="N917" s="37">
        <v>13.5</v>
      </c>
      <c r="O917" s="37">
        <v>13.5</v>
      </c>
      <c r="P917" s="37">
        <v>27.263000000000002</v>
      </c>
      <c r="Q917" s="37">
        <v>0</v>
      </c>
      <c r="R917" s="37">
        <v>6.1173000000000002</v>
      </c>
      <c r="S917" s="37">
        <v>948150000</v>
      </c>
      <c r="T917" s="37">
        <v>8</v>
      </c>
      <c r="U917" s="37">
        <v>0.402416</v>
      </c>
      <c r="V917" s="37">
        <v>6.7446099999999995E-2</v>
      </c>
      <c r="W917" s="37" t="s">
        <v>3573</v>
      </c>
      <c r="X917" s="37" t="s">
        <v>3573</v>
      </c>
      <c r="Y917" s="37" t="s">
        <v>4322</v>
      </c>
    </row>
    <row r="918" spans="1:25" x14ac:dyDescent="0.3">
      <c r="A918" s="34">
        <v>35.705199999999998</v>
      </c>
      <c r="B918" s="34">
        <v>35.806199999999997</v>
      </c>
      <c r="C918" s="34">
        <v>36.033499999999997</v>
      </c>
      <c r="D918" s="34">
        <v>35.785400000000003</v>
      </c>
      <c r="E918" s="37">
        <v>35.930300000000003</v>
      </c>
      <c r="F918" s="37">
        <v>35.356200000000001</v>
      </c>
      <c r="G918" s="37">
        <v>36.436199999999999</v>
      </c>
      <c r="H918" s="37">
        <v>35.874899999999997</v>
      </c>
      <c r="I918" s="37"/>
      <c r="J918" s="37">
        <v>35</v>
      </c>
      <c r="K918" s="37">
        <v>35</v>
      </c>
      <c r="L918" s="37">
        <v>35</v>
      </c>
      <c r="M918" s="37">
        <v>77.099999999999994</v>
      </c>
      <c r="N918" s="37">
        <v>77.099999999999994</v>
      </c>
      <c r="O918" s="37">
        <v>77.099999999999994</v>
      </c>
      <c r="P918" s="37">
        <v>56.454000000000001</v>
      </c>
      <c r="Q918" s="37">
        <v>0</v>
      </c>
      <c r="R918" s="37">
        <v>323.31</v>
      </c>
      <c r="S918" s="37">
        <v>482650000000</v>
      </c>
      <c r="T918" s="37">
        <v>957</v>
      </c>
      <c r="U918" s="37">
        <v>0.78281299999999998</v>
      </c>
      <c r="V918" s="37">
        <v>6.6802E-2</v>
      </c>
      <c r="W918" s="37" t="s">
        <v>281</v>
      </c>
      <c r="X918" s="37" t="s">
        <v>281</v>
      </c>
      <c r="Y918" s="37" t="s">
        <v>282</v>
      </c>
    </row>
    <row r="919" spans="1:25" x14ac:dyDescent="0.3">
      <c r="A919" s="34">
        <v>33.128399999999999</v>
      </c>
      <c r="B919" s="34">
        <v>33.186700000000002</v>
      </c>
      <c r="C919" s="34">
        <v>32.372900000000001</v>
      </c>
      <c r="D919" s="34">
        <v>32.979399999999998</v>
      </c>
      <c r="E919" s="37">
        <v>33.0871</v>
      </c>
      <c r="F919" s="37">
        <v>32.743400000000001</v>
      </c>
      <c r="G919" s="37">
        <v>33.287999999999997</v>
      </c>
      <c r="H919" s="37">
        <v>32.815100000000001</v>
      </c>
      <c r="I919" s="37"/>
      <c r="J919" s="37">
        <v>14</v>
      </c>
      <c r="K919" s="37">
        <v>14</v>
      </c>
      <c r="L919" s="37">
        <v>14</v>
      </c>
      <c r="M919" s="37">
        <v>58.5</v>
      </c>
      <c r="N919" s="37">
        <v>58.5</v>
      </c>
      <c r="O919" s="37">
        <v>58.5</v>
      </c>
      <c r="P919" s="37">
        <v>26.652999999999999</v>
      </c>
      <c r="Q919" s="37">
        <v>0</v>
      </c>
      <c r="R919" s="37">
        <v>161.12</v>
      </c>
      <c r="S919" s="37">
        <v>63302000000</v>
      </c>
      <c r="T919" s="37">
        <v>190</v>
      </c>
      <c r="U919" s="37">
        <v>0.77717700000000001</v>
      </c>
      <c r="V919" s="37">
        <v>6.6574099999999997E-2</v>
      </c>
      <c r="W919" s="37" t="s">
        <v>484</v>
      </c>
      <c r="X919" s="37" t="s">
        <v>484</v>
      </c>
      <c r="Y919" s="37" t="s">
        <v>485</v>
      </c>
    </row>
    <row r="920" spans="1:25" x14ac:dyDescent="0.3">
      <c r="A920" s="34">
        <v>32.416600000000003</v>
      </c>
      <c r="B920" s="34">
        <v>32.848799999999997</v>
      </c>
      <c r="C920" s="34">
        <v>32.664200000000001</v>
      </c>
      <c r="D920" s="34">
        <v>32.7928</v>
      </c>
      <c r="E920" s="37">
        <v>32.653199999999998</v>
      </c>
      <c r="F920" s="37">
        <v>32.5289</v>
      </c>
      <c r="G920" s="37">
        <v>33.209000000000003</v>
      </c>
      <c r="H920" s="37">
        <v>32.591299999999997</v>
      </c>
      <c r="I920" s="37"/>
      <c r="J920" s="37">
        <v>17</v>
      </c>
      <c r="K920" s="37">
        <v>17</v>
      </c>
      <c r="L920" s="37">
        <v>17</v>
      </c>
      <c r="M920" s="37">
        <v>77</v>
      </c>
      <c r="N920" s="37">
        <v>77</v>
      </c>
      <c r="O920" s="37">
        <v>77</v>
      </c>
      <c r="P920" s="37">
        <v>27.039000000000001</v>
      </c>
      <c r="Q920" s="37">
        <v>0</v>
      </c>
      <c r="R920" s="37">
        <v>323.31</v>
      </c>
      <c r="S920" s="37">
        <v>54015000000</v>
      </c>
      <c r="T920" s="37">
        <v>235</v>
      </c>
      <c r="U920" s="37">
        <v>0.73553199999999996</v>
      </c>
      <c r="V920" s="37">
        <v>6.5007200000000001E-2</v>
      </c>
      <c r="W920" s="37" t="s">
        <v>599</v>
      </c>
      <c r="X920" s="37" t="s">
        <v>599</v>
      </c>
      <c r="Y920" s="37" t="s">
        <v>600</v>
      </c>
    </row>
    <row r="921" spans="1:25" x14ac:dyDescent="0.3">
      <c r="A921" s="34">
        <v>26.485399999999998</v>
      </c>
      <c r="B921" s="34">
        <v>25.4756</v>
      </c>
      <c r="C921" s="34">
        <v>25.433399999999999</v>
      </c>
      <c r="D921" s="34">
        <v>25.875299999999999</v>
      </c>
      <c r="E921" s="37">
        <v>25.0975</v>
      </c>
      <c r="F921" s="37">
        <v>26.224900000000002</v>
      </c>
      <c r="G921" s="37" t="s">
        <v>41</v>
      </c>
      <c r="H921" s="37">
        <v>26.320499999999999</v>
      </c>
      <c r="I921" s="37"/>
      <c r="J921" s="37">
        <v>9</v>
      </c>
      <c r="K921" s="37">
        <v>9</v>
      </c>
      <c r="L921" s="37">
        <v>9</v>
      </c>
      <c r="M921" s="37">
        <v>32.700000000000003</v>
      </c>
      <c r="N921" s="37">
        <v>32.700000000000003</v>
      </c>
      <c r="O921" s="37">
        <v>32.700000000000003</v>
      </c>
      <c r="P921" s="37">
        <v>43.920999999999999</v>
      </c>
      <c r="Q921" s="37">
        <v>0</v>
      </c>
      <c r="R921" s="37">
        <v>101.21</v>
      </c>
      <c r="S921" s="37">
        <v>437620000</v>
      </c>
      <c r="T921" s="37">
        <v>25</v>
      </c>
      <c r="U921" s="37">
        <v>0.89012899999999995</v>
      </c>
      <c r="V921" s="37">
        <v>6.3554899999999998E-2</v>
      </c>
      <c r="W921" s="37" t="s">
        <v>3230</v>
      </c>
      <c r="X921" s="37" t="s">
        <v>3230</v>
      </c>
      <c r="Y921" s="37" t="s">
        <v>4323</v>
      </c>
    </row>
    <row r="922" spans="1:25" x14ac:dyDescent="0.3">
      <c r="A922" s="34">
        <v>25.0474</v>
      </c>
      <c r="B922" s="34">
        <v>25.587399999999999</v>
      </c>
      <c r="C922" s="34">
        <v>25.739699999999999</v>
      </c>
      <c r="D922" s="34">
        <v>25.240500000000001</v>
      </c>
      <c r="E922" s="37">
        <v>25.339300000000001</v>
      </c>
      <c r="F922" s="37">
        <v>25.327100000000002</v>
      </c>
      <c r="G922" s="37">
        <v>26.179400000000001</v>
      </c>
      <c r="H922" s="37">
        <v>25.0212</v>
      </c>
      <c r="I922" s="37"/>
      <c r="J922" s="37">
        <v>4</v>
      </c>
      <c r="K922" s="37">
        <v>4</v>
      </c>
      <c r="L922" s="37">
        <v>4</v>
      </c>
      <c r="M922" s="37">
        <v>26.8</v>
      </c>
      <c r="N922" s="37">
        <v>26.8</v>
      </c>
      <c r="O922" s="37">
        <v>26.8</v>
      </c>
      <c r="P922" s="37">
        <v>21.385000000000002</v>
      </c>
      <c r="Q922" s="37">
        <v>0</v>
      </c>
      <c r="R922" s="37">
        <v>22.655000000000001</v>
      </c>
      <c r="S922" s="37">
        <v>341490000</v>
      </c>
      <c r="T922" s="37">
        <v>8</v>
      </c>
      <c r="U922" s="37">
        <v>0.83781799999999995</v>
      </c>
      <c r="V922" s="37">
        <v>6.3001199999999993E-2</v>
      </c>
      <c r="W922" s="37" t="s">
        <v>2992</v>
      </c>
      <c r="X922" s="37" t="s">
        <v>2992</v>
      </c>
      <c r="Y922" s="37" t="s">
        <v>4324</v>
      </c>
    </row>
    <row r="923" spans="1:25" x14ac:dyDescent="0.3">
      <c r="A923" s="34">
        <v>28.5199</v>
      </c>
      <c r="B923" s="34">
        <v>28.9254</v>
      </c>
      <c r="C923" s="34">
        <v>29.603899999999999</v>
      </c>
      <c r="D923" s="34">
        <v>28.764399999999998</v>
      </c>
      <c r="E923" s="37">
        <v>29.0671</v>
      </c>
      <c r="F923" s="37">
        <v>28.7118</v>
      </c>
      <c r="G923" s="37">
        <v>29.563700000000001</v>
      </c>
      <c r="H923" s="37">
        <v>28.718900000000001</v>
      </c>
      <c r="I923" s="37"/>
      <c r="J923" s="37">
        <v>17</v>
      </c>
      <c r="K923" s="37">
        <v>17</v>
      </c>
      <c r="L923" s="37">
        <v>17</v>
      </c>
      <c r="M923" s="37">
        <v>55.8</v>
      </c>
      <c r="N923" s="37">
        <v>55.8</v>
      </c>
      <c r="O923" s="37">
        <v>55.8</v>
      </c>
      <c r="P923" s="37">
        <v>43.962000000000003</v>
      </c>
      <c r="Q923" s="37">
        <v>0</v>
      </c>
      <c r="R923" s="37">
        <v>148.57</v>
      </c>
      <c r="S923" s="37">
        <v>4119000000</v>
      </c>
      <c r="T923" s="37">
        <v>105</v>
      </c>
      <c r="U923" s="37">
        <v>0.84662599999999999</v>
      </c>
      <c r="V923" s="37">
        <v>6.1997400000000001E-2</v>
      </c>
      <c r="W923" s="37" t="s">
        <v>3297</v>
      </c>
      <c r="X923" s="37" t="s">
        <v>3297</v>
      </c>
      <c r="Y923" s="37" t="s">
        <v>4325</v>
      </c>
    </row>
    <row r="924" spans="1:25" x14ac:dyDescent="0.3">
      <c r="A924" s="34">
        <v>25.536100000000001</v>
      </c>
      <c r="B924" s="34">
        <v>25.5581</v>
      </c>
      <c r="C924" s="34">
        <v>25.033899999999999</v>
      </c>
      <c r="D924" s="34">
        <v>25.520900000000001</v>
      </c>
      <c r="E924" s="37">
        <v>25.180199999999999</v>
      </c>
      <c r="F924" s="37">
        <v>25.607900000000001</v>
      </c>
      <c r="G924" s="37" t="s">
        <v>41</v>
      </c>
      <c r="H924" s="37">
        <v>25.625299999999999</v>
      </c>
      <c r="I924" s="37"/>
      <c r="J924" s="37">
        <v>6</v>
      </c>
      <c r="K924" s="37">
        <v>6</v>
      </c>
      <c r="L924" s="37">
        <v>6</v>
      </c>
      <c r="M924" s="37">
        <v>23.4</v>
      </c>
      <c r="N924" s="37">
        <v>23.4</v>
      </c>
      <c r="O924" s="37">
        <v>23.4</v>
      </c>
      <c r="P924" s="37">
        <v>44.335999999999999</v>
      </c>
      <c r="Q924" s="37">
        <v>0</v>
      </c>
      <c r="R924" s="37">
        <v>13.385999999999999</v>
      </c>
      <c r="S924" s="37">
        <v>318130000</v>
      </c>
      <c r="T924" s="37">
        <v>22</v>
      </c>
      <c r="U924" s="37">
        <v>0.77245900000000001</v>
      </c>
      <c r="V924" s="37">
        <v>5.8858399999999998E-2</v>
      </c>
      <c r="W924" s="37" t="s">
        <v>2786</v>
      </c>
      <c r="X924" s="37" t="s">
        <v>2786</v>
      </c>
      <c r="Y924" s="37" t="s">
        <v>4326</v>
      </c>
    </row>
    <row r="925" spans="1:25" x14ac:dyDescent="0.3">
      <c r="A925" s="34">
        <v>27.633400000000002</v>
      </c>
      <c r="B925" s="34">
        <v>27.668199999999999</v>
      </c>
      <c r="C925" s="34">
        <v>26.750299999999999</v>
      </c>
      <c r="D925" s="34">
        <v>27.555800000000001</v>
      </c>
      <c r="E925" s="37">
        <v>27.625499999999999</v>
      </c>
      <c r="F925" s="37">
        <v>27.508500000000002</v>
      </c>
      <c r="G925" s="37" t="s">
        <v>41</v>
      </c>
      <c r="H925" s="37">
        <v>27.244199999999999</v>
      </c>
      <c r="I925" s="37"/>
      <c r="J925" s="37">
        <v>10</v>
      </c>
      <c r="K925" s="37">
        <v>10</v>
      </c>
      <c r="L925" s="37">
        <v>10</v>
      </c>
      <c r="M925" s="37">
        <v>41.1</v>
      </c>
      <c r="N925" s="37">
        <v>41.1</v>
      </c>
      <c r="O925" s="37">
        <v>41.1</v>
      </c>
      <c r="P925" s="37">
        <v>44.021000000000001</v>
      </c>
      <c r="Q925" s="37">
        <v>0</v>
      </c>
      <c r="R925" s="37">
        <v>206.39</v>
      </c>
      <c r="S925" s="37">
        <v>1268000000</v>
      </c>
      <c r="T925" s="37">
        <v>53</v>
      </c>
      <c r="U925" s="37">
        <v>0.84281399999999995</v>
      </c>
      <c r="V925" s="37">
        <v>5.74671E-2</v>
      </c>
      <c r="W925" s="37" t="s">
        <v>3633</v>
      </c>
      <c r="X925" s="37" t="s">
        <v>3633</v>
      </c>
      <c r="Y925" s="37" t="s">
        <v>4327</v>
      </c>
    </row>
    <row r="926" spans="1:25" x14ac:dyDescent="0.3">
      <c r="A926" s="34">
        <v>27.293600000000001</v>
      </c>
      <c r="B926" s="34">
        <v>26.810400000000001</v>
      </c>
      <c r="C926" s="34">
        <v>26.598500000000001</v>
      </c>
      <c r="D926" s="34">
        <v>26.837299999999999</v>
      </c>
      <c r="E926" s="37">
        <v>26.766400000000001</v>
      </c>
      <c r="F926" s="37">
        <v>28.094999999999999</v>
      </c>
      <c r="G926" s="37">
        <v>26.081499999999998</v>
      </c>
      <c r="H926" s="37">
        <v>26.8157</v>
      </c>
      <c r="I926" s="37"/>
      <c r="J926" s="37">
        <v>9</v>
      </c>
      <c r="K926" s="37">
        <v>9</v>
      </c>
      <c r="L926" s="37">
        <v>9</v>
      </c>
      <c r="M926" s="37">
        <v>30.4</v>
      </c>
      <c r="N926" s="37">
        <v>30.4</v>
      </c>
      <c r="O926" s="37">
        <v>30.4</v>
      </c>
      <c r="P926" s="37">
        <v>48.881</v>
      </c>
      <c r="Q926" s="37">
        <v>0</v>
      </c>
      <c r="R926" s="37">
        <v>88.585999999999999</v>
      </c>
      <c r="S926" s="37">
        <v>1158200000</v>
      </c>
      <c r="T926" s="37">
        <v>40</v>
      </c>
      <c r="U926" s="37">
        <v>0.90611799999999998</v>
      </c>
      <c r="V926" s="37">
        <v>5.4707100000000002E-2</v>
      </c>
      <c r="W926" s="37" t="s">
        <v>2896</v>
      </c>
      <c r="X926" s="37" t="s">
        <v>2896</v>
      </c>
      <c r="Y926" s="37" t="s">
        <v>4328</v>
      </c>
    </row>
    <row r="927" spans="1:25" x14ac:dyDescent="0.3">
      <c r="A927" s="34">
        <v>26.338999999999999</v>
      </c>
      <c r="B927" s="34">
        <v>26.286899999999999</v>
      </c>
      <c r="C927" s="34" t="s">
        <v>41</v>
      </c>
      <c r="D927" s="34">
        <v>25.7394</v>
      </c>
      <c r="E927" s="37">
        <v>26.057700000000001</v>
      </c>
      <c r="F927" s="37">
        <v>26.250299999999999</v>
      </c>
      <c r="G927" s="37">
        <v>25.8596</v>
      </c>
      <c r="H927" s="37">
        <v>26.531099999999999</v>
      </c>
      <c r="I927" s="37"/>
      <c r="J927" s="37">
        <v>10</v>
      </c>
      <c r="K927" s="37">
        <v>10</v>
      </c>
      <c r="L927" s="37">
        <v>10</v>
      </c>
      <c r="M927" s="37">
        <v>47.7</v>
      </c>
      <c r="N927" s="37">
        <v>47.7</v>
      </c>
      <c r="O927" s="37">
        <v>47.7</v>
      </c>
      <c r="P927" s="37">
        <v>44.412999999999997</v>
      </c>
      <c r="Q927" s="37">
        <v>0</v>
      </c>
      <c r="R927" s="37">
        <v>57.613</v>
      </c>
      <c r="S927" s="37">
        <v>535300000</v>
      </c>
      <c r="T927" s="37">
        <v>27</v>
      </c>
      <c r="U927" s="37">
        <v>0.82951299999999994</v>
      </c>
      <c r="V927" s="37">
        <v>5.29197E-2</v>
      </c>
      <c r="W927" s="37" t="s">
        <v>3675</v>
      </c>
      <c r="X927" s="37" t="s">
        <v>3675</v>
      </c>
      <c r="Y927" s="37" t="s">
        <v>4329</v>
      </c>
    </row>
    <row r="928" spans="1:25" x14ac:dyDescent="0.3">
      <c r="A928" s="34">
        <v>33.162700000000001</v>
      </c>
      <c r="B928" s="34">
        <v>33.364199999999997</v>
      </c>
      <c r="C928" s="34">
        <v>32.296900000000001</v>
      </c>
      <c r="D928" s="34">
        <v>33.344900000000003</v>
      </c>
      <c r="E928" s="37">
        <v>33.158999999999999</v>
      </c>
      <c r="F928" s="37">
        <v>32.839100000000002</v>
      </c>
      <c r="G928" s="37">
        <v>33.185099999999998</v>
      </c>
      <c r="H928" s="37">
        <v>33.193300000000001</v>
      </c>
      <c r="I928" s="37"/>
      <c r="J928" s="37">
        <v>16</v>
      </c>
      <c r="K928" s="37">
        <v>16</v>
      </c>
      <c r="L928" s="37">
        <v>16</v>
      </c>
      <c r="M928" s="37">
        <v>72.5</v>
      </c>
      <c r="N928" s="37">
        <v>72.5</v>
      </c>
      <c r="O928" s="37">
        <v>72.5</v>
      </c>
      <c r="P928" s="37">
        <v>16.478999999999999</v>
      </c>
      <c r="Q928" s="37">
        <v>0</v>
      </c>
      <c r="R928" s="37">
        <v>154.63</v>
      </c>
      <c r="S928" s="37">
        <v>70590000000</v>
      </c>
      <c r="T928" s="37">
        <v>146</v>
      </c>
      <c r="U928" s="37">
        <v>0.85201899999999997</v>
      </c>
      <c r="V928" s="37">
        <v>5.1912300000000001E-2</v>
      </c>
      <c r="W928" s="37" t="s">
        <v>1323</v>
      </c>
      <c r="X928" s="37" t="s">
        <v>1323</v>
      </c>
      <c r="Y928" s="37" t="s">
        <v>1324</v>
      </c>
    </row>
    <row r="929" spans="1:25" x14ac:dyDescent="0.3">
      <c r="A929" s="34">
        <v>29.053599999999999</v>
      </c>
      <c r="B929" s="34">
        <v>29.4602</v>
      </c>
      <c r="C929" s="34">
        <v>29.031700000000001</v>
      </c>
      <c r="D929" s="34">
        <v>29.2803</v>
      </c>
      <c r="E929" s="37">
        <v>29.585599999999999</v>
      </c>
      <c r="F929" s="37">
        <v>28.841899999999999</v>
      </c>
      <c r="G929" s="37">
        <v>29.564399999999999</v>
      </c>
      <c r="H929" s="37">
        <v>29.039000000000001</v>
      </c>
      <c r="I929" s="37"/>
      <c r="J929" s="37">
        <v>14</v>
      </c>
      <c r="K929" s="37">
        <v>14</v>
      </c>
      <c r="L929" s="37">
        <v>14</v>
      </c>
      <c r="M929" s="37">
        <v>76.5</v>
      </c>
      <c r="N929" s="37">
        <v>76.5</v>
      </c>
      <c r="O929" s="37">
        <v>76.5</v>
      </c>
      <c r="P929" s="37">
        <v>25.62</v>
      </c>
      <c r="Q929" s="37">
        <v>0</v>
      </c>
      <c r="R929" s="37">
        <v>140.15</v>
      </c>
      <c r="S929" s="37">
        <v>4758000000</v>
      </c>
      <c r="T929" s="37">
        <v>98</v>
      </c>
      <c r="U929" s="37">
        <v>0.81792500000000001</v>
      </c>
      <c r="V929" s="37">
        <v>5.1307699999999998E-2</v>
      </c>
      <c r="W929" s="37" t="s">
        <v>3325</v>
      </c>
      <c r="X929" s="37" t="s">
        <v>3325</v>
      </c>
      <c r="Y929" s="37" t="s">
        <v>4330</v>
      </c>
    </row>
    <row r="930" spans="1:25" x14ac:dyDescent="0.3">
      <c r="A930" s="34">
        <v>31.409800000000001</v>
      </c>
      <c r="B930" s="34">
        <v>31.9648</v>
      </c>
      <c r="C930" s="34">
        <v>33.154699999999998</v>
      </c>
      <c r="D930" s="34">
        <v>31.900099999999998</v>
      </c>
      <c r="E930" s="37">
        <v>32.7072</v>
      </c>
      <c r="F930" s="37">
        <v>31.492000000000001</v>
      </c>
      <c r="G930" s="37">
        <v>32.571599999999997</v>
      </c>
      <c r="H930" s="37">
        <v>31.861799999999999</v>
      </c>
      <c r="I930" s="37"/>
      <c r="J930" s="37">
        <v>18</v>
      </c>
      <c r="K930" s="37">
        <v>18</v>
      </c>
      <c r="L930" s="37">
        <v>18</v>
      </c>
      <c r="M930" s="37">
        <v>85.7</v>
      </c>
      <c r="N930" s="37">
        <v>85.7</v>
      </c>
      <c r="O930" s="37">
        <v>85.7</v>
      </c>
      <c r="P930" s="37">
        <v>17.556000000000001</v>
      </c>
      <c r="Q930" s="37">
        <v>0</v>
      </c>
      <c r="R930" s="37">
        <v>164.6</v>
      </c>
      <c r="S930" s="37">
        <v>38087000000</v>
      </c>
      <c r="T930" s="37">
        <v>214</v>
      </c>
      <c r="U930" s="37">
        <v>0.91743399999999997</v>
      </c>
      <c r="V930" s="37">
        <v>5.0811799999999997E-2</v>
      </c>
      <c r="W930" s="37" t="s">
        <v>643</v>
      </c>
      <c r="X930" s="37" t="s">
        <v>643</v>
      </c>
      <c r="Y930" s="37" t="s">
        <v>644</v>
      </c>
    </row>
    <row r="931" spans="1:25" x14ac:dyDescent="0.3">
      <c r="A931" s="34">
        <v>29.509799999999998</v>
      </c>
      <c r="B931" s="34">
        <v>29.7606</v>
      </c>
      <c r="C931" s="34">
        <v>29.958400000000001</v>
      </c>
      <c r="D931" s="34">
        <v>29.651700000000002</v>
      </c>
      <c r="E931" s="37">
        <v>29.773399999999999</v>
      </c>
      <c r="F931" s="37">
        <v>29.386600000000001</v>
      </c>
      <c r="G931" s="37">
        <v>30.281500000000001</v>
      </c>
      <c r="H931" s="37">
        <v>29.641100000000002</v>
      </c>
      <c r="I931" s="37"/>
      <c r="J931" s="37">
        <v>16</v>
      </c>
      <c r="K931" s="37">
        <v>16</v>
      </c>
      <c r="L931" s="37">
        <v>16</v>
      </c>
      <c r="M931" s="37">
        <v>30.1</v>
      </c>
      <c r="N931" s="37">
        <v>30.1</v>
      </c>
      <c r="O931" s="37">
        <v>30.1</v>
      </c>
      <c r="P931" s="37">
        <v>82.052000000000007</v>
      </c>
      <c r="Q931" s="37">
        <v>0</v>
      </c>
      <c r="R931" s="37">
        <v>116.94</v>
      </c>
      <c r="S931" s="37">
        <v>6887900000</v>
      </c>
      <c r="T931" s="37">
        <v>117</v>
      </c>
      <c r="U931" s="37">
        <v>0.81831799999999999</v>
      </c>
      <c r="V931" s="37">
        <v>5.0561000000000002E-2</v>
      </c>
      <c r="W931" s="37" t="s">
        <v>4331</v>
      </c>
      <c r="X931" s="37" t="s">
        <v>277</v>
      </c>
      <c r="Y931" s="37" t="s">
        <v>278</v>
      </c>
    </row>
    <row r="932" spans="1:25" x14ac:dyDescent="0.3">
      <c r="A932" s="34">
        <v>30.338799999999999</v>
      </c>
      <c r="B932" s="34">
        <v>30.606999999999999</v>
      </c>
      <c r="C932" s="34">
        <v>30.626100000000001</v>
      </c>
      <c r="D932" s="34">
        <v>30.459599999999998</v>
      </c>
      <c r="E932" s="37">
        <v>30.643799999999999</v>
      </c>
      <c r="F932" s="37">
        <v>30.316800000000001</v>
      </c>
      <c r="G932" s="37">
        <v>30.941500000000001</v>
      </c>
      <c r="H932" s="37">
        <v>30.327100000000002</v>
      </c>
      <c r="I932" s="37"/>
      <c r="J932" s="37">
        <v>36</v>
      </c>
      <c r="K932" s="37">
        <v>36</v>
      </c>
      <c r="L932" s="37">
        <v>36</v>
      </c>
      <c r="M932" s="37">
        <v>60.6</v>
      </c>
      <c r="N932" s="37">
        <v>60.6</v>
      </c>
      <c r="O932" s="37">
        <v>60.6</v>
      </c>
      <c r="P932" s="37">
        <v>75.718999999999994</v>
      </c>
      <c r="Q932" s="37">
        <v>0</v>
      </c>
      <c r="R932" s="37">
        <v>323.31</v>
      </c>
      <c r="S932" s="37">
        <v>11744000000</v>
      </c>
      <c r="T932" s="37">
        <v>232</v>
      </c>
      <c r="U932" s="37">
        <v>0.77259900000000004</v>
      </c>
      <c r="V932" s="37">
        <v>4.9423700000000001E-2</v>
      </c>
      <c r="W932" s="37" t="s">
        <v>1001</v>
      </c>
      <c r="X932" s="37" t="s">
        <v>1001</v>
      </c>
      <c r="Y932" s="37" t="s">
        <v>1002</v>
      </c>
    </row>
    <row r="933" spans="1:25" x14ac:dyDescent="0.3">
      <c r="A933" s="34">
        <v>24.837</v>
      </c>
      <c r="B933" s="34">
        <v>24.8352</v>
      </c>
      <c r="C933" s="34">
        <v>24.619700000000002</v>
      </c>
      <c r="D933" s="34">
        <v>24.832699999999999</v>
      </c>
      <c r="E933" s="37">
        <v>24.382000000000001</v>
      </c>
      <c r="F933" s="37">
        <v>25.129100000000001</v>
      </c>
      <c r="G933" s="37">
        <v>24.635200000000001</v>
      </c>
      <c r="H933" s="37">
        <v>25.158300000000001</v>
      </c>
      <c r="I933" s="37"/>
      <c r="J933" s="37">
        <v>2</v>
      </c>
      <c r="K933" s="37">
        <v>2</v>
      </c>
      <c r="L933" s="37">
        <v>2</v>
      </c>
      <c r="M933" s="37">
        <v>9.1</v>
      </c>
      <c r="N933" s="37">
        <v>9.1</v>
      </c>
      <c r="O933" s="37">
        <v>9.1</v>
      </c>
      <c r="P933" s="37">
        <v>28.913</v>
      </c>
      <c r="Q933" s="37">
        <v>0</v>
      </c>
      <c r="R933" s="37">
        <v>2.3774999999999999</v>
      </c>
      <c r="S933" s="37">
        <v>227380000</v>
      </c>
      <c r="T933" s="37">
        <v>7</v>
      </c>
      <c r="U933" s="37">
        <v>0.82780399999999998</v>
      </c>
      <c r="V933" s="37">
        <v>4.4994800000000001E-2</v>
      </c>
      <c r="W933" s="37" t="s">
        <v>2846</v>
      </c>
      <c r="X933" s="37" t="s">
        <v>2846</v>
      </c>
      <c r="Y933" s="37" t="s">
        <v>4332</v>
      </c>
    </row>
    <row r="934" spans="1:25" x14ac:dyDescent="0.3">
      <c r="A934" s="34">
        <v>30.809899999999999</v>
      </c>
      <c r="B934" s="34">
        <v>30.998699999999999</v>
      </c>
      <c r="C934" s="34">
        <v>30.834199999999999</v>
      </c>
      <c r="D934" s="34">
        <v>30.811199999999999</v>
      </c>
      <c r="E934" s="37">
        <v>30.807500000000001</v>
      </c>
      <c r="F934" s="37">
        <v>30.709299999999999</v>
      </c>
      <c r="G934" s="37">
        <v>31.2303</v>
      </c>
      <c r="H934" s="37">
        <v>30.883700000000001</v>
      </c>
      <c r="I934" s="37"/>
      <c r="J934" s="37">
        <v>34</v>
      </c>
      <c r="K934" s="37">
        <v>34</v>
      </c>
      <c r="L934" s="37">
        <v>34</v>
      </c>
      <c r="M934" s="37">
        <v>56.8</v>
      </c>
      <c r="N934" s="37">
        <v>56.8</v>
      </c>
      <c r="O934" s="37">
        <v>56.8</v>
      </c>
      <c r="P934" s="37">
        <v>83.394000000000005</v>
      </c>
      <c r="Q934" s="37">
        <v>0</v>
      </c>
      <c r="R934" s="37">
        <v>301.58</v>
      </c>
      <c r="S934" s="37">
        <v>14870000000</v>
      </c>
      <c r="T934" s="37">
        <v>256</v>
      </c>
      <c r="U934" s="37">
        <v>0.729715</v>
      </c>
      <c r="V934" s="37">
        <v>4.4192299999999997E-2</v>
      </c>
      <c r="W934" s="37" t="s">
        <v>398</v>
      </c>
      <c r="X934" s="37" t="s">
        <v>398</v>
      </c>
      <c r="Y934" s="37" t="s">
        <v>399</v>
      </c>
    </row>
    <row r="935" spans="1:25" x14ac:dyDescent="0.3">
      <c r="A935" s="34">
        <v>32.007199999999997</v>
      </c>
      <c r="B935" s="34">
        <v>32.1081</v>
      </c>
      <c r="C935" s="34">
        <v>32.228200000000001</v>
      </c>
      <c r="D935" s="34">
        <v>32.279699999999998</v>
      </c>
      <c r="E935" s="37">
        <v>32.693800000000003</v>
      </c>
      <c r="F935" s="37">
        <v>32.232599999999998</v>
      </c>
      <c r="G935" s="37">
        <v>31.898700000000002</v>
      </c>
      <c r="H935" s="37">
        <v>31.959</v>
      </c>
      <c r="I935" s="37"/>
      <c r="J935" s="37">
        <v>14</v>
      </c>
      <c r="K935" s="37">
        <v>14</v>
      </c>
      <c r="L935" s="37">
        <v>14</v>
      </c>
      <c r="M935" s="37">
        <v>37.6</v>
      </c>
      <c r="N935" s="37">
        <v>37.6</v>
      </c>
      <c r="O935" s="37">
        <v>37.6</v>
      </c>
      <c r="P935" s="37">
        <v>35.546999999999997</v>
      </c>
      <c r="Q935" s="37">
        <v>0</v>
      </c>
      <c r="R935" s="37">
        <v>168.12</v>
      </c>
      <c r="S935" s="37">
        <v>37766000000</v>
      </c>
      <c r="T935" s="37">
        <v>164</v>
      </c>
      <c r="U935" s="37">
        <v>0.84038000000000002</v>
      </c>
      <c r="V935" s="37">
        <v>4.0211700000000003E-2</v>
      </c>
      <c r="W935" s="37" t="s">
        <v>1299</v>
      </c>
      <c r="X935" s="37" t="s">
        <v>1299</v>
      </c>
      <c r="Y935" s="37" t="s">
        <v>1300</v>
      </c>
    </row>
    <row r="936" spans="1:25" x14ac:dyDescent="0.3">
      <c r="A936" s="34">
        <v>29.1843</v>
      </c>
      <c r="B936" s="34">
        <v>29.295000000000002</v>
      </c>
      <c r="C936" s="34">
        <v>28.709399999999999</v>
      </c>
      <c r="D936" s="34">
        <v>29.6843</v>
      </c>
      <c r="E936" s="37">
        <v>29.064</v>
      </c>
      <c r="F936" s="37">
        <v>29.044499999999999</v>
      </c>
      <c r="G936" s="37">
        <v>29.523800000000001</v>
      </c>
      <c r="H936" s="37">
        <v>29.396100000000001</v>
      </c>
      <c r="I936" s="37"/>
      <c r="J936" s="37">
        <v>15</v>
      </c>
      <c r="K936" s="37">
        <v>15</v>
      </c>
      <c r="L936" s="37">
        <v>15</v>
      </c>
      <c r="M936" s="37">
        <v>85.1</v>
      </c>
      <c r="N936" s="37">
        <v>85.1</v>
      </c>
      <c r="O936" s="37">
        <v>85.1</v>
      </c>
      <c r="P936" s="37">
        <v>23.63</v>
      </c>
      <c r="Q936" s="37">
        <v>0</v>
      </c>
      <c r="R936" s="37">
        <v>104.85</v>
      </c>
      <c r="S936" s="37">
        <v>4842100000</v>
      </c>
      <c r="T936" s="37">
        <v>61</v>
      </c>
      <c r="U936" s="37">
        <v>0.87345600000000001</v>
      </c>
      <c r="V936" s="37">
        <v>3.88651E-2</v>
      </c>
      <c r="W936" s="37" t="s">
        <v>1012</v>
      </c>
      <c r="X936" s="37" t="s">
        <v>1012</v>
      </c>
      <c r="Y936" s="37" t="s">
        <v>1013</v>
      </c>
    </row>
    <row r="937" spans="1:25" x14ac:dyDescent="0.3">
      <c r="A937" s="34">
        <v>30.503699999999998</v>
      </c>
      <c r="B937" s="34">
        <v>30.555399999999999</v>
      </c>
      <c r="C937" s="34">
        <v>31.185199999999998</v>
      </c>
      <c r="D937" s="34">
        <v>30.570599999999999</v>
      </c>
      <c r="E937" s="37">
        <v>30.6296</v>
      </c>
      <c r="F937" s="37">
        <v>30.319700000000001</v>
      </c>
      <c r="G937" s="37">
        <v>31.418800000000001</v>
      </c>
      <c r="H937" s="37">
        <v>30.6005</v>
      </c>
      <c r="I937" s="37"/>
      <c r="J937" s="37">
        <v>10</v>
      </c>
      <c r="K937" s="37">
        <v>10</v>
      </c>
      <c r="L937" s="37">
        <v>10</v>
      </c>
      <c r="M937" s="37">
        <v>17.899999999999999</v>
      </c>
      <c r="N937" s="37">
        <v>17.899999999999999</v>
      </c>
      <c r="O937" s="37">
        <v>17.899999999999999</v>
      </c>
      <c r="P937" s="37">
        <v>64.433000000000007</v>
      </c>
      <c r="Q937" s="37">
        <v>0</v>
      </c>
      <c r="R937" s="37">
        <v>127.98</v>
      </c>
      <c r="S937" s="37">
        <v>13419000000</v>
      </c>
      <c r="T937" s="37">
        <v>101</v>
      </c>
      <c r="U937" s="37">
        <v>0.89754100000000003</v>
      </c>
      <c r="V937" s="37">
        <v>3.8398700000000001E-2</v>
      </c>
      <c r="W937" s="37" t="s">
        <v>27</v>
      </c>
      <c r="X937" s="37" t="s">
        <v>27</v>
      </c>
      <c r="Y937" s="37" t="s">
        <v>28</v>
      </c>
    </row>
    <row r="938" spans="1:25" x14ac:dyDescent="0.3">
      <c r="A938" s="34">
        <v>29.616099999999999</v>
      </c>
      <c r="B938" s="34">
        <v>29.517800000000001</v>
      </c>
      <c r="C938" s="34">
        <v>29.640999999999998</v>
      </c>
      <c r="D938" s="34">
        <v>29.667000000000002</v>
      </c>
      <c r="E938" s="37">
        <v>29.855699999999999</v>
      </c>
      <c r="F938" s="37">
        <v>29.28</v>
      </c>
      <c r="G938" s="37">
        <v>29.616800000000001</v>
      </c>
      <c r="H938" s="37">
        <v>29.842700000000001</v>
      </c>
      <c r="I938" s="37"/>
      <c r="J938" s="37">
        <v>7</v>
      </c>
      <c r="K938" s="37">
        <v>7</v>
      </c>
      <c r="L938" s="37">
        <v>7</v>
      </c>
      <c r="M938" s="37">
        <v>6.8</v>
      </c>
      <c r="N938" s="37">
        <v>6.8</v>
      </c>
      <c r="O938" s="37">
        <v>6.8</v>
      </c>
      <c r="P938" s="37">
        <v>194.29</v>
      </c>
      <c r="Q938" s="37">
        <v>0</v>
      </c>
      <c r="R938" s="37">
        <v>144.85</v>
      </c>
      <c r="S938" s="37">
        <v>6440600000</v>
      </c>
      <c r="T938" s="37">
        <v>81</v>
      </c>
      <c r="U938" s="37">
        <v>0.79114799999999996</v>
      </c>
      <c r="V938" s="37">
        <v>3.8350099999999998E-2</v>
      </c>
      <c r="W938" s="37" t="s">
        <v>1388</v>
      </c>
      <c r="X938" s="37" t="s">
        <v>1388</v>
      </c>
      <c r="Y938" s="37" t="s">
        <v>1389</v>
      </c>
    </row>
    <row r="939" spans="1:25" x14ac:dyDescent="0.3">
      <c r="A939" s="34">
        <v>28.059200000000001</v>
      </c>
      <c r="B939" s="34">
        <v>28.012699999999999</v>
      </c>
      <c r="C939" s="34">
        <v>28.285399999999999</v>
      </c>
      <c r="D939" s="34">
        <v>28.105599999999999</v>
      </c>
      <c r="E939" s="37">
        <v>28.087499999999999</v>
      </c>
      <c r="F939" s="37">
        <v>27.761700000000001</v>
      </c>
      <c r="G939" s="37">
        <v>28.708100000000002</v>
      </c>
      <c r="H939" s="37">
        <v>28.0566</v>
      </c>
      <c r="I939" s="37"/>
      <c r="J939" s="37">
        <v>15</v>
      </c>
      <c r="K939" s="37">
        <v>15</v>
      </c>
      <c r="L939" s="37">
        <v>15</v>
      </c>
      <c r="M939" s="37">
        <v>62</v>
      </c>
      <c r="N939" s="37">
        <v>62</v>
      </c>
      <c r="O939" s="37">
        <v>62</v>
      </c>
      <c r="P939" s="37">
        <v>45.134</v>
      </c>
      <c r="Q939" s="37">
        <v>0</v>
      </c>
      <c r="R939" s="37">
        <v>87.576999999999998</v>
      </c>
      <c r="S939" s="37">
        <v>2191300000</v>
      </c>
      <c r="T939" s="37">
        <v>74</v>
      </c>
      <c r="U939" s="37">
        <v>0.86166699999999996</v>
      </c>
      <c r="V939" s="37">
        <v>3.7770699999999997E-2</v>
      </c>
      <c r="W939" s="37" t="s">
        <v>3225</v>
      </c>
      <c r="X939" s="37" t="s">
        <v>3225</v>
      </c>
      <c r="Y939" s="37" t="s">
        <v>4333</v>
      </c>
    </row>
    <row r="940" spans="1:25" x14ac:dyDescent="0.3">
      <c r="A940" s="34">
        <v>28.4161</v>
      </c>
      <c r="B940" s="34">
        <v>28.471</v>
      </c>
      <c r="C940" s="34">
        <v>27.4208</v>
      </c>
      <c r="D940" s="34">
        <v>28.107299999999999</v>
      </c>
      <c r="E940" s="37">
        <v>28.100200000000001</v>
      </c>
      <c r="F940" s="37">
        <v>28.126100000000001</v>
      </c>
      <c r="G940" s="37">
        <v>28.057500000000001</v>
      </c>
      <c r="H940" s="37">
        <v>28.281199999999998</v>
      </c>
      <c r="I940" s="37"/>
      <c r="J940" s="37">
        <v>9</v>
      </c>
      <c r="K940" s="37">
        <v>9</v>
      </c>
      <c r="L940" s="37">
        <v>9</v>
      </c>
      <c r="M940" s="37">
        <v>51.2</v>
      </c>
      <c r="N940" s="37">
        <v>51.2</v>
      </c>
      <c r="O940" s="37">
        <v>51.2</v>
      </c>
      <c r="P940" s="37">
        <v>36.944000000000003</v>
      </c>
      <c r="Q940" s="37">
        <v>0</v>
      </c>
      <c r="R940" s="37">
        <v>132.81</v>
      </c>
      <c r="S940" s="37">
        <v>2254700000</v>
      </c>
      <c r="T940" s="37">
        <v>90</v>
      </c>
      <c r="U940" s="37">
        <v>0.88410699999999998</v>
      </c>
      <c r="V940" s="37">
        <v>3.74436E-2</v>
      </c>
      <c r="W940" s="37" t="s">
        <v>1286</v>
      </c>
      <c r="X940" s="37" t="s">
        <v>1286</v>
      </c>
      <c r="Y940" s="37" t="s">
        <v>1287</v>
      </c>
    </row>
    <row r="941" spans="1:25" x14ac:dyDescent="0.3">
      <c r="A941" s="34">
        <v>26.5563</v>
      </c>
      <c r="B941" s="34">
        <v>26.6738</v>
      </c>
      <c r="C941" s="34">
        <v>25.721800000000002</v>
      </c>
      <c r="D941" s="34">
        <v>26.3048</v>
      </c>
      <c r="E941" s="37">
        <v>26.459399999999999</v>
      </c>
      <c r="F941" s="37">
        <v>27.020600000000002</v>
      </c>
      <c r="G941" s="37">
        <v>25.677900000000001</v>
      </c>
      <c r="H941" s="37">
        <v>26.247199999999999</v>
      </c>
      <c r="I941" s="37"/>
      <c r="J941" s="37">
        <v>18</v>
      </c>
      <c r="K941" s="37">
        <v>17</v>
      </c>
      <c r="L941" s="37">
        <v>17</v>
      </c>
      <c r="M941" s="37">
        <v>19.600000000000001</v>
      </c>
      <c r="N941" s="37">
        <v>18.899999999999999</v>
      </c>
      <c r="O941" s="37">
        <v>18.899999999999999</v>
      </c>
      <c r="P941" s="37">
        <v>122.93</v>
      </c>
      <c r="Q941" s="37">
        <v>0</v>
      </c>
      <c r="R941" s="37">
        <v>89.05</v>
      </c>
      <c r="S941" s="37">
        <v>691370000</v>
      </c>
      <c r="T941" s="37">
        <v>48</v>
      </c>
      <c r="U941" s="37">
        <v>0.91891400000000001</v>
      </c>
      <c r="V941" s="37">
        <v>3.7068799999999999E-2</v>
      </c>
      <c r="W941" s="37" t="s">
        <v>4334</v>
      </c>
      <c r="X941" s="37" t="s">
        <v>3216</v>
      </c>
      <c r="Y941" s="37" t="s">
        <v>4335</v>
      </c>
    </row>
    <row r="942" spans="1:25" x14ac:dyDescent="0.3">
      <c r="A942" s="34">
        <v>28.451899999999998</v>
      </c>
      <c r="B942" s="34">
        <v>28.4054</v>
      </c>
      <c r="C942" s="34">
        <v>28.939800000000002</v>
      </c>
      <c r="D942" s="34">
        <v>28.3719</v>
      </c>
      <c r="E942" s="37">
        <v>28.515999999999998</v>
      </c>
      <c r="F942" s="37">
        <v>28.3642</v>
      </c>
      <c r="G942" s="37">
        <v>29.389700000000001</v>
      </c>
      <c r="H942" s="37">
        <v>28.046199999999999</v>
      </c>
      <c r="I942" s="37"/>
      <c r="J942" s="37">
        <v>3</v>
      </c>
      <c r="K942" s="37">
        <v>3</v>
      </c>
      <c r="L942" s="37">
        <v>3</v>
      </c>
      <c r="M942" s="37">
        <v>20.3</v>
      </c>
      <c r="N942" s="37">
        <v>20.3</v>
      </c>
      <c r="O942" s="37">
        <v>20.3</v>
      </c>
      <c r="P942" s="37">
        <v>13.000999999999999</v>
      </c>
      <c r="Q942" s="37">
        <v>0</v>
      </c>
      <c r="R942" s="37">
        <v>11.606</v>
      </c>
      <c r="S942" s="37">
        <v>2953400000</v>
      </c>
      <c r="T942" s="37">
        <v>11</v>
      </c>
      <c r="U942" s="37">
        <v>0.91138399999999997</v>
      </c>
      <c r="V942" s="37">
        <v>3.6783200000000002E-2</v>
      </c>
      <c r="W942" s="37" t="s">
        <v>410</v>
      </c>
      <c r="X942" s="37" t="s">
        <v>410</v>
      </c>
      <c r="Y942" s="37" t="s">
        <v>411</v>
      </c>
    </row>
    <row r="943" spans="1:25" x14ac:dyDescent="0.3">
      <c r="A943" s="34">
        <v>29.120799999999999</v>
      </c>
      <c r="B943" s="34">
        <v>28.970400000000001</v>
      </c>
      <c r="C943" s="34">
        <v>28.4802</v>
      </c>
      <c r="D943" s="34">
        <v>28.611899999999999</v>
      </c>
      <c r="E943" s="37">
        <v>28.838999999999999</v>
      </c>
      <c r="F943" s="37">
        <v>29.281099999999999</v>
      </c>
      <c r="G943" s="37">
        <v>28.7029</v>
      </c>
      <c r="H943" s="37">
        <v>28.504200000000001</v>
      </c>
      <c r="I943" s="37"/>
      <c r="J943" s="37">
        <v>17</v>
      </c>
      <c r="K943" s="37">
        <v>17</v>
      </c>
      <c r="L943" s="37">
        <v>17</v>
      </c>
      <c r="M943" s="37">
        <v>63</v>
      </c>
      <c r="N943" s="37">
        <v>63</v>
      </c>
      <c r="O943" s="37">
        <v>63</v>
      </c>
      <c r="P943" s="37">
        <v>42.320999999999998</v>
      </c>
      <c r="Q943" s="37">
        <v>0</v>
      </c>
      <c r="R943" s="37">
        <v>153.63</v>
      </c>
      <c r="S943" s="37">
        <v>3758300000</v>
      </c>
      <c r="T943" s="37">
        <v>74</v>
      </c>
      <c r="U943" s="37">
        <v>0.87690599999999996</v>
      </c>
      <c r="V943" s="37">
        <v>3.5998799999999997E-2</v>
      </c>
      <c r="W943" s="37" t="s">
        <v>3499</v>
      </c>
      <c r="X943" s="37" t="s">
        <v>3499</v>
      </c>
      <c r="Y943" s="37" t="s">
        <v>4336</v>
      </c>
    </row>
    <row r="944" spans="1:25" x14ac:dyDescent="0.3">
      <c r="A944" s="34">
        <v>34.502000000000002</v>
      </c>
      <c r="B944" s="34">
        <v>34.6599</v>
      </c>
      <c r="C944" s="34">
        <v>34.6873</v>
      </c>
      <c r="D944" s="34">
        <v>34.716000000000001</v>
      </c>
      <c r="E944" s="37">
        <v>34.664299999999997</v>
      </c>
      <c r="F944" s="37">
        <v>34.003799999999998</v>
      </c>
      <c r="G944" s="37">
        <v>35.416899999999998</v>
      </c>
      <c r="H944" s="37">
        <v>34.617199999999997</v>
      </c>
      <c r="I944" s="37"/>
      <c r="J944" s="37">
        <v>34</v>
      </c>
      <c r="K944" s="37">
        <v>34</v>
      </c>
      <c r="L944" s="37">
        <v>34</v>
      </c>
      <c r="M944" s="37">
        <v>64.5</v>
      </c>
      <c r="N944" s="37">
        <v>64.5</v>
      </c>
      <c r="O944" s="37">
        <v>64.5</v>
      </c>
      <c r="P944" s="37">
        <v>60.408999999999999</v>
      </c>
      <c r="Q944" s="37">
        <v>0</v>
      </c>
      <c r="R944" s="37">
        <v>323.31</v>
      </c>
      <c r="S944" s="37">
        <v>206300000000</v>
      </c>
      <c r="T944" s="37">
        <v>494</v>
      </c>
      <c r="U944" s="37">
        <v>0.91084799999999999</v>
      </c>
      <c r="V944" s="37">
        <v>3.4242599999999998E-2</v>
      </c>
      <c r="W944" s="37" t="s">
        <v>1069</v>
      </c>
      <c r="X944" s="37" t="s">
        <v>1069</v>
      </c>
      <c r="Y944" s="37" t="s">
        <v>1070</v>
      </c>
    </row>
    <row r="945" spans="1:25" x14ac:dyDescent="0.3">
      <c r="A945" s="34">
        <v>27.049399999999999</v>
      </c>
      <c r="B945" s="34">
        <v>26.649000000000001</v>
      </c>
      <c r="C945" s="34">
        <v>26.173999999999999</v>
      </c>
      <c r="D945" s="34">
        <v>26.5809</v>
      </c>
      <c r="E945" s="37">
        <v>26.662299999999998</v>
      </c>
      <c r="F945" s="37">
        <v>27.158999999999999</v>
      </c>
      <c r="G945" s="37">
        <v>25.692900000000002</v>
      </c>
      <c r="H945" s="37">
        <v>27.071200000000001</v>
      </c>
      <c r="I945" s="37"/>
      <c r="J945" s="37">
        <v>6</v>
      </c>
      <c r="K945" s="37">
        <v>6</v>
      </c>
      <c r="L945" s="37">
        <v>6</v>
      </c>
      <c r="M945" s="37">
        <v>28.5</v>
      </c>
      <c r="N945" s="37">
        <v>28.5</v>
      </c>
      <c r="O945" s="37">
        <v>28.5</v>
      </c>
      <c r="P945" s="37">
        <v>45.53</v>
      </c>
      <c r="Q945" s="37">
        <v>0</v>
      </c>
      <c r="R945" s="37">
        <v>74.978999999999999</v>
      </c>
      <c r="S945" s="37">
        <v>859900000</v>
      </c>
      <c r="T945" s="37">
        <v>35</v>
      </c>
      <c r="U945" s="37">
        <v>0.93361799999999995</v>
      </c>
      <c r="V945" s="37">
        <v>3.3053399999999997E-2</v>
      </c>
      <c r="W945" s="37" t="s">
        <v>3103</v>
      </c>
      <c r="X945" s="37" t="s">
        <v>3103</v>
      </c>
      <c r="Y945" s="37" t="s">
        <v>4337</v>
      </c>
    </row>
    <row r="946" spans="1:25" x14ac:dyDescent="0.3">
      <c r="A946" s="34">
        <v>28.689</v>
      </c>
      <c r="B946" s="34">
        <v>28.640999999999998</v>
      </c>
      <c r="C946" s="34">
        <v>28.770499999999998</v>
      </c>
      <c r="D946" s="34">
        <v>28.659500000000001</v>
      </c>
      <c r="E946" s="37">
        <v>28.613900000000001</v>
      </c>
      <c r="F946" s="37">
        <v>28.5229</v>
      </c>
      <c r="G946" s="37">
        <v>29.255299999999998</v>
      </c>
      <c r="H946" s="37">
        <v>28.497499999999999</v>
      </c>
      <c r="I946" s="37"/>
      <c r="J946" s="37">
        <v>30</v>
      </c>
      <c r="K946" s="37">
        <v>30</v>
      </c>
      <c r="L946" s="37">
        <v>30</v>
      </c>
      <c r="M946" s="37">
        <v>32.6</v>
      </c>
      <c r="N946" s="37">
        <v>32.6</v>
      </c>
      <c r="O946" s="37">
        <v>32.6</v>
      </c>
      <c r="P946" s="37">
        <v>163.54</v>
      </c>
      <c r="Q946" s="37">
        <v>0</v>
      </c>
      <c r="R946" s="37">
        <v>262.06</v>
      </c>
      <c r="S946" s="37">
        <v>3330000000</v>
      </c>
      <c r="T946" s="37">
        <v>120</v>
      </c>
      <c r="U946" s="37">
        <v>0.86422900000000002</v>
      </c>
      <c r="V946" s="37">
        <v>3.2420600000000001E-2</v>
      </c>
      <c r="W946" s="37" t="s">
        <v>2827</v>
      </c>
      <c r="X946" s="37" t="s">
        <v>2827</v>
      </c>
      <c r="Y946" s="37" t="s">
        <v>4338</v>
      </c>
    </row>
    <row r="947" spans="1:25" x14ac:dyDescent="0.3">
      <c r="A947" s="34">
        <v>24.013300000000001</v>
      </c>
      <c r="B947" s="34">
        <v>23.9785</v>
      </c>
      <c r="C947" s="34" t="s">
        <v>41</v>
      </c>
      <c r="D947" s="34">
        <v>24.060199999999998</v>
      </c>
      <c r="E947" s="37">
        <v>23.956199999999999</v>
      </c>
      <c r="F947" s="37">
        <v>23.890599999999999</v>
      </c>
      <c r="G947" s="37" t="s">
        <v>41</v>
      </c>
      <c r="H947" s="37">
        <v>24.298500000000001</v>
      </c>
      <c r="I947" s="37"/>
      <c r="J947" s="37">
        <v>4</v>
      </c>
      <c r="K947" s="37">
        <v>4</v>
      </c>
      <c r="L947" s="37">
        <v>4</v>
      </c>
      <c r="M947" s="37">
        <v>11</v>
      </c>
      <c r="N947" s="37">
        <v>11</v>
      </c>
      <c r="O947" s="37">
        <v>11</v>
      </c>
      <c r="P947" s="37">
        <v>65.158000000000001</v>
      </c>
      <c r="Q947" s="37">
        <v>0</v>
      </c>
      <c r="R947" s="37">
        <v>7.6048</v>
      </c>
      <c r="S947" s="37">
        <v>121390000</v>
      </c>
      <c r="T947" s="37">
        <v>6</v>
      </c>
      <c r="U947" s="37">
        <v>0.82090799999999997</v>
      </c>
      <c r="V947" s="37">
        <v>3.1089100000000001E-2</v>
      </c>
      <c r="W947" s="37" t="s">
        <v>3155</v>
      </c>
      <c r="X947" s="37" t="s">
        <v>3155</v>
      </c>
      <c r="Y947" s="37" t="s">
        <v>4339</v>
      </c>
    </row>
    <row r="948" spans="1:25" x14ac:dyDescent="0.3">
      <c r="A948" s="34">
        <v>26.2636</v>
      </c>
      <c r="B948" s="34">
        <v>25.688099999999999</v>
      </c>
      <c r="C948" s="34">
        <v>25.593499999999999</v>
      </c>
      <c r="D948" s="34">
        <v>25.800799999999999</v>
      </c>
      <c r="E948" s="37">
        <v>25.5379</v>
      </c>
      <c r="F948" s="37">
        <v>26.3931</v>
      </c>
      <c r="G948" s="37" t="s">
        <v>41</v>
      </c>
      <c r="H948" s="37">
        <v>25.6571</v>
      </c>
      <c r="I948" s="37"/>
      <c r="J948" s="37">
        <v>7</v>
      </c>
      <c r="K948" s="37">
        <v>7</v>
      </c>
      <c r="L948" s="37">
        <v>6</v>
      </c>
      <c r="M948" s="37">
        <v>30.3</v>
      </c>
      <c r="N948" s="37">
        <v>30.3</v>
      </c>
      <c r="O948" s="37">
        <v>27.9</v>
      </c>
      <c r="P948" s="37">
        <v>38.776000000000003</v>
      </c>
      <c r="Q948" s="37">
        <v>0</v>
      </c>
      <c r="R948" s="37">
        <v>64.44</v>
      </c>
      <c r="S948" s="37">
        <v>427970000</v>
      </c>
      <c r="T948" s="37">
        <v>22</v>
      </c>
      <c r="U948" s="37">
        <v>0.930253</v>
      </c>
      <c r="V948" s="37">
        <v>2.6181400000000001E-2</v>
      </c>
      <c r="W948" s="37" t="s">
        <v>3252</v>
      </c>
      <c r="X948" s="37" t="s">
        <v>3252</v>
      </c>
      <c r="Y948" s="37" t="s">
        <v>4340</v>
      </c>
    </row>
    <row r="949" spans="1:25" x14ac:dyDescent="0.3">
      <c r="A949" s="34">
        <v>29.960999999999999</v>
      </c>
      <c r="B949" s="34">
        <v>30.112200000000001</v>
      </c>
      <c r="C949" s="34">
        <v>30.6662</v>
      </c>
      <c r="D949" s="34">
        <v>30.275500000000001</v>
      </c>
      <c r="E949" s="37">
        <v>30.3003</v>
      </c>
      <c r="F949" s="37">
        <v>29.9344</v>
      </c>
      <c r="G949" s="37">
        <v>30.846499999999999</v>
      </c>
      <c r="H949" s="37">
        <v>30.023900000000001</v>
      </c>
      <c r="I949" s="37"/>
      <c r="J949" s="37">
        <v>11</v>
      </c>
      <c r="K949" s="37">
        <v>11</v>
      </c>
      <c r="L949" s="37">
        <v>11</v>
      </c>
      <c r="M949" s="37">
        <v>78.3</v>
      </c>
      <c r="N949" s="37">
        <v>78.3</v>
      </c>
      <c r="O949" s="37">
        <v>78.3</v>
      </c>
      <c r="P949" s="37">
        <v>17.378</v>
      </c>
      <c r="Q949" s="37">
        <v>0</v>
      </c>
      <c r="R949" s="37">
        <v>172.39</v>
      </c>
      <c r="S949" s="37">
        <v>9912400000</v>
      </c>
      <c r="T949" s="37">
        <v>80</v>
      </c>
      <c r="U949" s="37">
        <v>0.93255600000000005</v>
      </c>
      <c r="V949" s="37">
        <v>2.2534800000000001E-2</v>
      </c>
      <c r="W949" s="37" t="s">
        <v>1079</v>
      </c>
      <c r="X949" s="37" t="s">
        <v>1079</v>
      </c>
      <c r="Y949" s="37" t="s">
        <v>1080</v>
      </c>
    </row>
    <row r="950" spans="1:25" x14ac:dyDescent="0.3">
      <c r="A950" s="34">
        <v>27.460799999999999</v>
      </c>
      <c r="B950" s="34">
        <v>27.907</v>
      </c>
      <c r="C950" s="34">
        <v>28.355799999999999</v>
      </c>
      <c r="D950" s="34">
        <v>27.826599999999999</v>
      </c>
      <c r="E950" s="37">
        <v>28.009399999999999</v>
      </c>
      <c r="F950" s="37">
        <v>27.6739</v>
      </c>
      <c r="G950" s="37">
        <v>28.421199999999999</v>
      </c>
      <c r="H950" s="37">
        <v>27.529900000000001</v>
      </c>
      <c r="I950" s="37"/>
      <c r="J950" s="37">
        <v>8</v>
      </c>
      <c r="K950" s="37">
        <v>8</v>
      </c>
      <c r="L950" s="37">
        <v>8</v>
      </c>
      <c r="M950" s="37">
        <v>42.5</v>
      </c>
      <c r="N950" s="37">
        <v>42.5</v>
      </c>
      <c r="O950" s="37">
        <v>42.5</v>
      </c>
      <c r="P950" s="37">
        <v>28.774999999999999</v>
      </c>
      <c r="Q950" s="37">
        <v>0</v>
      </c>
      <c r="R950" s="37">
        <v>84.480999999999995</v>
      </c>
      <c r="S950" s="37">
        <v>1883200000</v>
      </c>
      <c r="T950" s="37">
        <v>49</v>
      </c>
      <c r="U950" s="37">
        <v>0.94036900000000001</v>
      </c>
      <c r="V950" s="37">
        <v>2.10838E-2</v>
      </c>
      <c r="W950" s="37" t="s">
        <v>1260</v>
      </c>
      <c r="X950" s="37" t="s">
        <v>1260</v>
      </c>
      <c r="Y950" s="37" t="s">
        <v>1261</v>
      </c>
    </row>
    <row r="951" spans="1:25" x14ac:dyDescent="0.3">
      <c r="A951" s="34">
        <v>29.3416</v>
      </c>
      <c r="B951" s="34">
        <v>28.964600000000001</v>
      </c>
      <c r="C951" s="34">
        <v>28.346900000000002</v>
      </c>
      <c r="D951" s="34">
        <v>28.788399999999999</v>
      </c>
      <c r="E951" s="37">
        <v>28.694900000000001</v>
      </c>
      <c r="F951" s="37">
        <v>29.540700000000001</v>
      </c>
      <c r="G951" s="37">
        <v>27.947299999999998</v>
      </c>
      <c r="H951" s="37">
        <v>29.338200000000001</v>
      </c>
      <c r="I951" s="37"/>
      <c r="J951" s="37">
        <v>7</v>
      </c>
      <c r="K951" s="37">
        <v>7</v>
      </c>
      <c r="L951" s="37">
        <v>7</v>
      </c>
      <c r="M951" s="37">
        <v>29.9</v>
      </c>
      <c r="N951" s="37">
        <v>29.9</v>
      </c>
      <c r="O951" s="37">
        <v>29.9</v>
      </c>
      <c r="P951" s="37">
        <v>29.26</v>
      </c>
      <c r="Q951" s="37">
        <v>0</v>
      </c>
      <c r="R951" s="37">
        <v>83.409000000000006</v>
      </c>
      <c r="S951" s="37">
        <v>4113400000</v>
      </c>
      <c r="T951" s="37">
        <v>44</v>
      </c>
      <c r="U951" s="37">
        <v>0.96326100000000003</v>
      </c>
      <c r="V951" s="37">
        <v>1.99037E-2</v>
      </c>
      <c r="W951" s="37" t="s">
        <v>1212</v>
      </c>
      <c r="X951" s="37" t="s">
        <v>1212</v>
      </c>
      <c r="Y951" s="37" t="s">
        <v>845</v>
      </c>
    </row>
    <row r="952" spans="1:25" x14ac:dyDescent="0.3">
      <c r="A952" s="34">
        <v>27.459599999999998</v>
      </c>
      <c r="B952" s="34">
        <v>27.3917</v>
      </c>
      <c r="C952" s="34">
        <v>27.1721</v>
      </c>
      <c r="D952" s="34">
        <v>27.666699999999999</v>
      </c>
      <c r="E952" s="37">
        <v>27.116</v>
      </c>
      <c r="F952" s="37">
        <v>29.3521</v>
      </c>
      <c r="G952" s="37">
        <v>25.297999999999998</v>
      </c>
      <c r="H952" s="37">
        <v>28.002300000000002</v>
      </c>
      <c r="I952" s="37"/>
      <c r="J952" s="37">
        <v>21</v>
      </c>
      <c r="K952" s="37">
        <v>21</v>
      </c>
      <c r="L952" s="37">
        <v>21</v>
      </c>
      <c r="M952" s="37">
        <v>57.3</v>
      </c>
      <c r="N952" s="37">
        <v>57.3</v>
      </c>
      <c r="O952" s="37">
        <v>57.3</v>
      </c>
      <c r="P952" s="37">
        <v>57.213999999999999</v>
      </c>
      <c r="Q952" s="37">
        <v>0</v>
      </c>
      <c r="R952" s="37">
        <v>132.91999999999999</v>
      </c>
      <c r="S952" s="37">
        <v>1961100000</v>
      </c>
      <c r="T952" s="37">
        <v>56</v>
      </c>
      <c r="U952" s="37">
        <v>0.98245400000000005</v>
      </c>
      <c r="V952" s="37">
        <v>1.9619899999999999E-2</v>
      </c>
      <c r="W952" s="37" t="s">
        <v>2984</v>
      </c>
      <c r="X952" s="37" t="s">
        <v>2984</v>
      </c>
      <c r="Y952" s="37" t="s">
        <v>4341</v>
      </c>
    </row>
    <row r="953" spans="1:25" x14ac:dyDescent="0.3">
      <c r="A953" s="34">
        <v>32.062600000000003</v>
      </c>
      <c r="B953" s="34">
        <v>32.511200000000002</v>
      </c>
      <c r="C953" s="34">
        <v>32.821100000000001</v>
      </c>
      <c r="D953" s="34">
        <v>32.3934</v>
      </c>
      <c r="E953" s="37">
        <v>32.469700000000003</v>
      </c>
      <c r="F953" s="37">
        <v>32.022100000000002</v>
      </c>
      <c r="G953" s="37">
        <v>33.1464</v>
      </c>
      <c r="H953" s="37">
        <v>32.223599999999998</v>
      </c>
      <c r="I953" s="37"/>
      <c r="J953" s="37">
        <v>21</v>
      </c>
      <c r="K953" s="37">
        <v>21</v>
      </c>
      <c r="L953" s="37">
        <v>21</v>
      </c>
      <c r="M953" s="37">
        <v>79.2</v>
      </c>
      <c r="N953" s="37">
        <v>79.2</v>
      </c>
      <c r="O953" s="37">
        <v>79.2</v>
      </c>
      <c r="P953" s="37">
        <v>35.514000000000003</v>
      </c>
      <c r="Q953" s="37">
        <v>0</v>
      </c>
      <c r="R953" s="37">
        <v>323.31</v>
      </c>
      <c r="S953" s="37">
        <v>44798000000</v>
      </c>
      <c r="T953" s="37">
        <v>245</v>
      </c>
      <c r="U953" s="37">
        <v>0.95161600000000002</v>
      </c>
      <c r="V953" s="37">
        <v>1.8383E-2</v>
      </c>
      <c r="W953" s="37" t="s">
        <v>1289</v>
      </c>
      <c r="X953" s="37" t="s">
        <v>1289</v>
      </c>
      <c r="Y953" s="37" t="s">
        <v>1290</v>
      </c>
    </row>
    <row r="954" spans="1:25" x14ac:dyDescent="0.3">
      <c r="A954" s="34">
        <v>27.048999999999999</v>
      </c>
      <c r="B954" s="34">
        <v>27.456499999999998</v>
      </c>
      <c r="C954" s="34">
        <v>27.0077</v>
      </c>
      <c r="D954" s="34">
        <v>27.362300000000001</v>
      </c>
      <c r="E954" s="37">
        <v>27.302299999999999</v>
      </c>
      <c r="F954" s="37">
        <v>27.107099999999999</v>
      </c>
      <c r="G954" s="37">
        <v>27.188300000000002</v>
      </c>
      <c r="H954" s="37">
        <v>27.3492</v>
      </c>
      <c r="I954" s="37"/>
      <c r="J954" s="37">
        <v>7</v>
      </c>
      <c r="K954" s="37">
        <v>7</v>
      </c>
      <c r="L954" s="37">
        <v>6</v>
      </c>
      <c r="M954" s="37">
        <v>21.8</v>
      </c>
      <c r="N954" s="37">
        <v>21.8</v>
      </c>
      <c r="O954" s="37">
        <v>19.899999999999999</v>
      </c>
      <c r="P954" s="37">
        <v>50.503999999999998</v>
      </c>
      <c r="Q954" s="37">
        <v>0</v>
      </c>
      <c r="R954" s="37">
        <v>28.297000000000001</v>
      </c>
      <c r="S954" s="37">
        <v>1191000000</v>
      </c>
      <c r="T954" s="37">
        <v>35</v>
      </c>
      <c r="U954" s="37">
        <v>0.89100100000000004</v>
      </c>
      <c r="V954" s="37">
        <v>1.7826600000000001E-2</v>
      </c>
      <c r="W954" s="37" t="s">
        <v>2909</v>
      </c>
      <c r="X954" s="37" t="s">
        <v>2909</v>
      </c>
      <c r="Y954" s="37" t="s">
        <v>4342</v>
      </c>
    </row>
    <row r="955" spans="1:25" x14ac:dyDescent="0.3">
      <c r="A955" s="34">
        <v>29.408200000000001</v>
      </c>
      <c r="B955" s="34">
        <v>29.708100000000002</v>
      </c>
      <c r="C955" s="34">
        <v>29.526</v>
      </c>
      <c r="D955" s="34">
        <v>30.032599999999999</v>
      </c>
      <c r="E955" s="37">
        <v>29.332699999999999</v>
      </c>
      <c r="F955" s="37">
        <v>29.353100000000001</v>
      </c>
      <c r="G955" s="37">
        <v>30.253499999999999</v>
      </c>
      <c r="H955" s="37">
        <v>29.7988</v>
      </c>
      <c r="I955" s="37"/>
      <c r="J955" s="37">
        <v>11</v>
      </c>
      <c r="K955" s="37">
        <v>11</v>
      </c>
      <c r="L955" s="37">
        <v>11</v>
      </c>
      <c r="M955" s="37">
        <v>58.1</v>
      </c>
      <c r="N955" s="37">
        <v>58.1</v>
      </c>
      <c r="O955" s="37">
        <v>58.1</v>
      </c>
      <c r="P955" s="37">
        <v>44.244999999999997</v>
      </c>
      <c r="Q955" s="37">
        <v>0</v>
      </c>
      <c r="R955" s="37">
        <v>115.46</v>
      </c>
      <c r="S955" s="37">
        <v>6492000000</v>
      </c>
      <c r="T955" s="37">
        <v>75</v>
      </c>
      <c r="U955" s="37">
        <v>0.95290600000000003</v>
      </c>
      <c r="V955" s="37">
        <v>1.5823799999999999E-2</v>
      </c>
      <c r="W955" s="37" t="s">
        <v>131</v>
      </c>
      <c r="X955" s="37" t="s">
        <v>131</v>
      </c>
      <c r="Y955" s="37" t="s">
        <v>132</v>
      </c>
    </row>
    <row r="956" spans="1:25" x14ac:dyDescent="0.3">
      <c r="A956" s="34">
        <v>25.5578</v>
      </c>
      <c r="B956" s="34">
        <v>25.183299999999999</v>
      </c>
      <c r="C956" s="34" t="s">
        <v>41</v>
      </c>
      <c r="D956" s="34">
        <v>25.1462</v>
      </c>
      <c r="E956" s="37" t="s">
        <v>41</v>
      </c>
      <c r="F956" s="37">
        <v>25.3108</v>
      </c>
      <c r="G956" s="37" t="s">
        <v>41</v>
      </c>
      <c r="H956" s="37" t="s">
        <v>41</v>
      </c>
      <c r="I956" s="37"/>
      <c r="J956" s="37">
        <v>3</v>
      </c>
      <c r="K956" s="37">
        <v>3</v>
      </c>
      <c r="L956" s="37">
        <v>3</v>
      </c>
      <c r="M956" s="37">
        <v>12.4</v>
      </c>
      <c r="N956" s="37">
        <v>12.4</v>
      </c>
      <c r="O956" s="37">
        <v>12.4</v>
      </c>
      <c r="P956" s="37">
        <v>40.942</v>
      </c>
      <c r="Q956" s="37">
        <v>0</v>
      </c>
      <c r="R956" s="37">
        <v>20.260999999999999</v>
      </c>
      <c r="S956" s="37">
        <v>173380000</v>
      </c>
      <c r="T956" s="37">
        <v>11</v>
      </c>
      <c r="U956" s="37">
        <v>1</v>
      </c>
      <c r="V956" s="37">
        <v>1.50426E-2</v>
      </c>
      <c r="W956" s="37" t="s">
        <v>3140</v>
      </c>
      <c r="X956" s="37" t="s">
        <v>3140</v>
      </c>
      <c r="Y956" s="37" t="s">
        <v>4343</v>
      </c>
    </row>
    <row r="957" spans="1:25" x14ac:dyDescent="0.3">
      <c r="A957" s="34">
        <v>30.872499999999999</v>
      </c>
      <c r="B957" s="34">
        <v>31.1479</v>
      </c>
      <c r="C957" s="34">
        <v>31.635400000000001</v>
      </c>
      <c r="D957" s="34">
        <v>30.911100000000001</v>
      </c>
      <c r="E957" s="37">
        <v>31.222300000000001</v>
      </c>
      <c r="F957" s="37">
        <v>30.656099999999999</v>
      </c>
      <c r="G957" s="37">
        <v>32.116</v>
      </c>
      <c r="H957" s="37">
        <v>30.632000000000001</v>
      </c>
      <c r="I957" s="37"/>
      <c r="J957" s="37">
        <v>7</v>
      </c>
      <c r="K957" s="37">
        <v>7</v>
      </c>
      <c r="L957" s="37">
        <v>7</v>
      </c>
      <c r="M957" s="37">
        <v>72.7</v>
      </c>
      <c r="N957" s="37">
        <v>72.7</v>
      </c>
      <c r="O957" s="37">
        <v>72.7</v>
      </c>
      <c r="P957" s="37">
        <v>14.477</v>
      </c>
      <c r="Q957" s="37">
        <v>0</v>
      </c>
      <c r="R957" s="37">
        <v>280.60000000000002</v>
      </c>
      <c r="S957" s="37">
        <v>19292000000</v>
      </c>
      <c r="T957" s="37">
        <v>128</v>
      </c>
      <c r="U957" s="37">
        <v>0.97070999999999996</v>
      </c>
      <c r="V957" s="37">
        <v>1.49059E-2</v>
      </c>
      <c r="W957" s="37" t="s">
        <v>247</v>
      </c>
      <c r="X957" s="37" t="s">
        <v>247</v>
      </c>
      <c r="Y957" s="37" t="s">
        <v>248</v>
      </c>
    </row>
    <row r="958" spans="1:25" x14ac:dyDescent="0.3">
      <c r="A958" s="34">
        <v>30.0242</v>
      </c>
      <c r="B958" s="34">
        <v>30.314900000000002</v>
      </c>
      <c r="C958" s="34">
        <v>30.523299999999999</v>
      </c>
      <c r="D958" s="34">
        <v>30.3291</v>
      </c>
      <c r="E958" s="37">
        <v>30.191800000000001</v>
      </c>
      <c r="F958" s="37">
        <v>29.968599999999999</v>
      </c>
      <c r="G958" s="37">
        <v>30.738399999999999</v>
      </c>
      <c r="H958" s="37">
        <v>30.348800000000001</v>
      </c>
      <c r="I958" s="37"/>
      <c r="J958" s="37">
        <v>13</v>
      </c>
      <c r="K958" s="37">
        <v>13</v>
      </c>
      <c r="L958" s="37">
        <v>13</v>
      </c>
      <c r="M958" s="37">
        <v>56.1</v>
      </c>
      <c r="N958" s="37">
        <v>56.1</v>
      </c>
      <c r="O958" s="37">
        <v>56.1</v>
      </c>
      <c r="P958" s="37">
        <v>30.254000000000001</v>
      </c>
      <c r="Q958" s="37">
        <v>0</v>
      </c>
      <c r="R958" s="37">
        <v>223.72</v>
      </c>
      <c r="S958" s="37">
        <v>10012000000</v>
      </c>
      <c r="T958" s="37">
        <v>122</v>
      </c>
      <c r="U958" s="37">
        <v>0.94430999999999998</v>
      </c>
      <c r="V958" s="37">
        <v>1.39852E-2</v>
      </c>
      <c r="W958" s="37" t="s">
        <v>1014</v>
      </c>
      <c r="X958" s="37" t="s">
        <v>1014</v>
      </c>
      <c r="Y958" s="37" t="s">
        <v>1015</v>
      </c>
    </row>
    <row r="959" spans="1:25" x14ac:dyDescent="0.3">
      <c r="A959" s="34">
        <v>27.246700000000001</v>
      </c>
      <c r="B959" s="34">
        <v>27.002400000000002</v>
      </c>
      <c r="C959" s="34">
        <v>26.706099999999999</v>
      </c>
      <c r="D959" s="34">
        <v>27.0473</v>
      </c>
      <c r="E959" s="37">
        <v>27.011099999999999</v>
      </c>
      <c r="F959" s="37">
        <v>27.993200000000002</v>
      </c>
      <c r="G959" s="37">
        <v>26.275099999999998</v>
      </c>
      <c r="H959" s="37">
        <v>26.7791</v>
      </c>
      <c r="I959" s="37"/>
      <c r="J959" s="37">
        <v>7</v>
      </c>
      <c r="K959" s="37">
        <v>7</v>
      </c>
      <c r="L959" s="37">
        <v>7</v>
      </c>
      <c r="M959" s="37">
        <v>20.2</v>
      </c>
      <c r="N959" s="37">
        <v>20.2</v>
      </c>
      <c r="O959" s="37">
        <v>20.2</v>
      </c>
      <c r="P959" s="37">
        <v>47.427999999999997</v>
      </c>
      <c r="Q959" s="37">
        <v>0</v>
      </c>
      <c r="R959" s="37">
        <v>54.256</v>
      </c>
      <c r="S959" s="37">
        <v>1127800000</v>
      </c>
      <c r="T959" s="37">
        <v>31</v>
      </c>
      <c r="U959" s="37">
        <v>0.97166699999999995</v>
      </c>
      <c r="V959" s="37">
        <v>1.3974200000000001E-2</v>
      </c>
      <c r="W959" s="37" t="s">
        <v>3206</v>
      </c>
      <c r="X959" s="37" t="s">
        <v>3206</v>
      </c>
      <c r="Y959" s="37" t="s">
        <v>4344</v>
      </c>
    </row>
    <row r="960" spans="1:25" x14ac:dyDescent="0.3">
      <c r="A960" s="34">
        <v>24.668800000000001</v>
      </c>
      <c r="B960" s="34">
        <v>24.798300000000001</v>
      </c>
      <c r="C960" s="34" t="s">
        <v>41</v>
      </c>
      <c r="D960" s="34">
        <v>25.4711</v>
      </c>
      <c r="E960" s="37">
        <v>24.817</v>
      </c>
      <c r="F960" s="37">
        <v>25.1785</v>
      </c>
      <c r="G960" s="37" t="s">
        <v>41</v>
      </c>
      <c r="H960" s="37">
        <v>24.984200000000001</v>
      </c>
      <c r="I960" s="37"/>
      <c r="J960" s="37">
        <v>5</v>
      </c>
      <c r="K960" s="37">
        <v>5</v>
      </c>
      <c r="L960" s="37">
        <v>5</v>
      </c>
      <c r="M960" s="37">
        <v>23</v>
      </c>
      <c r="N960" s="37">
        <v>23</v>
      </c>
      <c r="O960" s="37">
        <v>23</v>
      </c>
      <c r="P960" s="37">
        <v>30.225000000000001</v>
      </c>
      <c r="Q960" s="37">
        <v>0</v>
      </c>
      <c r="R960" s="37">
        <v>26.376999999999999</v>
      </c>
      <c r="S960" s="37">
        <v>235670000</v>
      </c>
      <c r="T960" s="37">
        <v>14</v>
      </c>
      <c r="U960" s="37">
        <v>0.96154700000000004</v>
      </c>
      <c r="V960" s="37">
        <v>1.38365E-2</v>
      </c>
      <c r="W960" s="37" t="s">
        <v>3492</v>
      </c>
      <c r="X960" s="37" t="s">
        <v>3492</v>
      </c>
      <c r="Y960" s="37" t="s">
        <v>4345</v>
      </c>
    </row>
    <row r="961" spans="1:25" x14ac:dyDescent="0.3">
      <c r="A961" s="34">
        <v>26.2394</v>
      </c>
      <c r="B961" s="34">
        <v>26.371500000000001</v>
      </c>
      <c r="C961" s="34">
        <v>24.988700000000001</v>
      </c>
      <c r="D961" s="34">
        <v>26.073799999999999</v>
      </c>
      <c r="E961" s="37">
        <v>26.084299999999999</v>
      </c>
      <c r="F961" s="37">
        <v>27.676500000000001</v>
      </c>
      <c r="G961" s="37">
        <v>24.3264</v>
      </c>
      <c r="H961" s="37">
        <v>25.639500000000002</v>
      </c>
      <c r="I961" s="37"/>
      <c r="J961" s="37">
        <v>10</v>
      </c>
      <c r="K961" s="37">
        <v>10</v>
      </c>
      <c r="L961" s="37">
        <v>10</v>
      </c>
      <c r="M961" s="37">
        <v>15.6</v>
      </c>
      <c r="N961" s="37">
        <v>15.6</v>
      </c>
      <c r="O961" s="37">
        <v>15.6</v>
      </c>
      <c r="P961" s="37">
        <v>111.85</v>
      </c>
      <c r="Q961" s="37">
        <v>0</v>
      </c>
      <c r="R961" s="37">
        <v>61.970999999999997</v>
      </c>
      <c r="S961" s="37">
        <v>653100000</v>
      </c>
      <c r="T961" s="37">
        <v>37</v>
      </c>
      <c r="U961" s="37">
        <v>0.986568</v>
      </c>
      <c r="V961" s="37">
        <v>1.3332399999999999E-2</v>
      </c>
      <c r="W961" s="37" t="s">
        <v>3604</v>
      </c>
      <c r="X961" s="37" t="s">
        <v>3604</v>
      </c>
      <c r="Y961" s="37" t="s">
        <v>4346</v>
      </c>
    </row>
    <row r="962" spans="1:25" x14ac:dyDescent="0.3">
      <c r="A962" s="34">
        <v>26.2986</v>
      </c>
      <c r="B962" s="34">
        <v>26.474699999999999</v>
      </c>
      <c r="C962" s="34">
        <v>26.074000000000002</v>
      </c>
      <c r="D962" s="34">
        <v>26.3261</v>
      </c>
      <c r="E962" s="37">
        <v>26.404900000000001</v>
      </c>
      <c r="F962" s="37">
        <v>25.9846</v>
      </c>
      <c r="G962" s="37">
        <v>26.710999999999999</v>
      </c>
      <c r="H962" s="37">
        <v>26.1235</v>
      </c>
      <c r="I962" s="37"/>
      <c r="J962" s="37">
        <v>3</v>
      </c>
      <c r="K962" s="37">
        <v>3</v>
      </c>
      <c r="L962" s="37">
        <v>3</v>
      </c>
      <c r="M962" s="37">
        <v>4.7</v>
      </c>
      <c r="N962" s="37">
        <v>4.7</v>
      </c>
      <c r="O962" s="37">
        <v>4.7</v>
      </c>
      <c r="P962" s="37">
        <v>76.08</v>
      </c>
      <c r="Q962" s="37">
        <v>0</v>
      </c>
      <c r="R962" s="37">
        <v>16.858000000000001</v>
      </c>
      <c r="S962" s="37">
        <v>627750000</v>
      </c>
      <c r="T962" s="37">
        <v>14</v>
      </c>
      <c r="U962" s="37">
        <v>0.94664400000000004</v>
      </c>
      <c r="V962" s="37">
        <v>1.26176E-2</v>
      </c>
      <c r="W962" s="37" t="s">
        <v>3707</v>
      </c>
      <c r="X962" s="37" t="s">
        <v>3707</v>
      </c>
      <c r="Y962" s="37" t="s">
        <v>4347</v>
      </c>
    </row>
    <row r="963" spans="1:25" x14ac:dyDescent="0.3">
      <c r="A963" s="34">
        <v>25.7059</v>
      </c>
      <c r="B963" s="34">
        <v>25.566600000000001</v>
      </c>
      <c r="C963" s="34" t="s">
        <v>41</v>
      </c>
      <c r="D963" s="34">
        <v>25.078399999999998</v>
      </c>
      <c r="E963" s="37">
        <v>25.171399999999998</v>
      </c>
      <c r="F963" s="37">
        <v>26.14</v>
      </c>
      <c r="G963" s="37" t="s">
        <v>41</v>
      </c>
      <c r="H963" s="37">
        <v>25.076799999999999</v>
      </c>
      <c r="I963" s="37"/>
      <c r="J963" s="37">
        <v>6</v>
      </c>
      <c r="K963" s="37">
        <v>6</v>
      </c>
      <c r="L963" s="37">
        <v>6</v>
      </c>
      <c r="M963" s="37">
        <v>31.7</v>
      </c>
      <c r="N963" s="37">
        <v>31.7</v>
      </c>
      <c r="O963" s="37">
        <v>31.7</v>
      </c>
      <c r="P963" s="37">
        <v>37.311</v>
      </c>
      <c r="Q963" s="37">
        <v>0</v>
      </c>
      <c r="R963" s="37">
        <v>67.25</v>
      </c>
      <c r="S963" s="37">
        <v>304250000</v>
      </c>
      <c r="T963" s="37">
        <v>12</v>
      </c>
      <c r="U963" s="37">
        <v>0.97611400000000004</v>
      </c>
      <c r="V963" s="37">
        <v>1.24035E-2</v>
      </c>
      <c r="W963" s="37" t="s">
        <v>4348</v>
      </c>
      <c r="X963" s="37" t="s">
        <v>4348</v>
      </c>
      <c r="Y963" s="37" t="s">
        <v>4349</v>
      </c>
    </row>
    <row r="964" spans="1:25" x14ac:dyDescent="0.3">
      <c r="A964" s="34">
        <v>26.139099999999999</v>
      </c>
      <c r="B964" s="34">
        <v>25.979099999999999</v>
      </c>
      <c r="C964" s="34">
        <v>25.946899999999999</v>
      </c>
      <c r="D964" s="34">
        <v>26.097999999999999</v>
      </c>
      <c r="E964" s="37">
        <v>25.8767</v>
      </c>
      <c r="F964" s="37">
        <v>26.14</v>
      </c>
      <c r="G964" s="37" t="s">
        <v>41</v>
      </c>
      <c r="H964" s="37">
        <v>26.142700000000001</v>
      </c>
      <c r="I964" s="37"/>
      <c r="J964" s="37">
        <v>6</v>
      </c>
      <c r="K964" s="37">
        <v>6</v>
      </c>
      <c r="L964" s="37">
        <v>6</v>
      </c>
      <c r="M964" s="37">
        <v>21.1</v>
      </c>
      <c r="N964" s="37">
        <v>21.1</v>
      </c>
      <c r="O964" s="37">
        <v>21.1</v>
      </c>
      <c r="P964" s="37">
        <v>56.103000000000002</v>
      </c>
      <c r="Q964" s="37">
        <v>0</v>
      </c>
      <c r="R964" s="37">
        <v>18.337</v>
      </c>
      <c r="S964" s="37">
        <v>462770000</v>
      </c>
      <c r="T964" s="37">
        <v>9</v>
      </c>
      <c r="U964" s="37">
        <v>0.89828699999999995</v>
      </c>
      <c r="V964" s="37">
        <v>1.23464E-2</v>
      </c>
      <c r="W964" s="37" t="s">
        <v>2836</v>
      </c>
      <c r="X964" s="37" t="s">
        <v>2836</v>
      </c>
      <c r="Y964" s="37" t="s">
        <v>4350</v>
      </c>
    </row>
    <row r="965" spans="1:25" x14ac:dyDescent="0.3">
      <c r="A965" s="34">
        <v>31.226099999999999</v>
      </c>
      <c r="B965" s="34">
        <v>31.713999999999999</v>
      </c>
      <c r="C965" s="34">
        <v>30.631399999999999</v>
      </c>
      <c r="D965" s="34">
        <v>31.545500000000001</v>
      </c>
      <c r="E965" s="37">
        <v>31.714600000000001</v>
      </c>
      <c r="F965" s="37">
        <v>30.690100000000001</v>
      </c>
      <c r="G965" s="37">
        <v>31.058599999999998</v>
      </c>
      <c r="H965" s="37">
        <v>31.7013</v>
      </c>
      <c r="I965" s="37"/>
      <c r="J965" s="37">
        <v>24</v>
      </c>
      <c r="K965" s="37">
        <v>24</v>
      </c>
      <c r="L965" s="37">
        <v>24</v>
      </c>
      <c r="M965" s="37">
        <v>30.1</v>
      </c>
      <c r="N965" s="37">
        <v>30.1</v>
      </c>
      <c r="O965" s="37">
        <v>30.1</v>
      </c>
      <c r="P965" s="37">
        <v>96.248000000000005</v>
      </c>
      <c r="Q965" s="37">
        <v>0</v>
      </c>
      <c r="R965" s="37">
        <v>323.31</v>
      </c>
      <c r="S965" s="37">
        <v>20532000000</v>
      </c>
      <c r="T965" s="37">
        <v>170</v>
      </c>
      <c r="U965" s="37">
        <v>0.97371099999999999</v>
      </c>
      <c r="V965" s="37">
        <v>1.19214E-2</v>
      </c>
      <c r="W965" s="37" t="s">
        <v>755</v>
      </c>
      <c r="X965" s="37" t="s">
        <v>755</v>
      </c>
      <c r="Y965" s="37" t="s">
        <v>756</v>
      </c>
    </row>
    <row r="966" spans="1:25" x14ac:dyDescent="0.3">
      <c r="A966" s="34">
        <v>25.224499999999999</v>
      </c>
      <c r="B966" s="34">
        <v>25.206900000000001</v>
      </c>
      <c r="C966" s="34" t="s">
        <v>41</v>
      </c>
      <c r="D966" s="34" t="s">
        <v>41</v>
      </c>
      <c r="E966" s="37">
        <v>25.5533</v>
      </c>
      <c r="F966" s="37">
        <v>25.3202</v>
      </c>
      <c r="G966" s="37" t="s">
        <v>41</v>
      </c>
      <c r="H966" s="37">
        <v>24.807400000000001</v>
      </c>
      <c r="I966" s="37"/>
      <c r="J966" s="37">
        <v>3</v>
      </c>
      <c r="K966" s="37">
        <v>3</v>
      </c>
      <c r="L966" s="37">
        <v>3</v>
      </c>
      <c r="M966" s="37">
        <v>5.5</v>
      </c>
      <c r="N966" s="37">
        <v>5.5</v>
      </c>
      <c r="O966" s="37">
        <v>5.5</v>
      </c>
      <c r="P966" s="37">
        <v>67.22</v>
      </c>
      <c r="Q966" s="37">
        <v>0</v>
      </c>
      <c r="R966" s="37">
        <v>37.953000000000003</v>
      </c>
      <c r="S966" s="37">
        <v>242230000</v>
      </c>
      <c r="T966" s="37">
        <v>10</v>
      </c>
      <c r="U966" s="37">
        <v>0.97090299999999996</v>
      </c>
      <c r="V966" s="37">
        <v>1.12648E-2</v>
      </c>
      <c r="W966" s="37" t="s">
        <v>3742</v>
      </c>
      <c r="X966" s="37" t="s">
        <v>3742</v>
      </c>
      <c r="Y966" s="37" t="s">
        <v>4351</v>
      </c>
    </row>
    <row r="967" spans="1:25" x14ac:dyDescent="0.3">
      <c r="A967" s="34">
        <v>28.13</v>
      </c>
      <c r="B967" s="34">
        <v>28.053599999999999</v>
      </c>
      <c r="C967" s="34">
        <v>28.386099999999999</v>
      </c>
      <c r="D967" s="34">
        <v>27.888300000000001</v>
      </c>
      <c r="E967" s="37">
        <v>28.099799999999998</v>
      </c>
      <c r="F967" s="37">
        <v>27.882000000000001</v>
      </c>
      <c r="G967" s="37">
        <v>28.6294</v>
      </c>
      <c r="H967" s="37">
        <v>27.8886</v>
      </c>
      <c r="I967" s="37"/>
      <c r="J967" s="37">
        <v>18</v>
      </c>
      <c r="K967" s="37">
        <v>18</v>
      </c>
      <c r="L967" s="37">
        <v>18</v>
      </c>
      <c r="M967" s="37">
        <v>60.2</v>
      </c>
      <c r="N967" s="37">
        <v>60.2</v>
      </c>
      <c r="O967" s="37">
        <v>60.2</v>
      </c>
      <c r="P967" s="37">
        <v>56.499000000000002</v>
      </c>
      <c r="Q967" s="37">
        <v>0</v>
      </c>
      <c r="R967" s="37">
        <v>216.13</v>
      </c>
      <c r="S967" s="37">
        <v>2181200000</v>
      </c>
      <c r="T967" s="37">
        <v>82</v>
      </c>
      <c r="U967" s="37">
        <v>0.96073799999999998</v>
      </c>
      <c r="V967" s="37">
        <v>1.0463699999999999E-2</v>
      </c>
      <c r="W967" s="37" t="s">
        <v>3056</v>
      </c>
      <c r="X967" s="37" t="s">
        <v>3056</v>
      </c>
      <c r="Y967" s="37" t="s">
        <v>4352</v>
      </c>
    </row>
    <row r="968" spans="1:25" x14ac:dyDescent="0.3">
      <c r="A968" s="34">
        <v>25.491</v>
      </c>
      <c r="B968" s="34">
        <v>25.4086</v>
      </c>
      <c r="C968" s="34">
        <v>25.271899999999999</v>
      </c>
      <c r="D968" s="34">
        <v>25.740400000000001</v>
      </c>
      <c r="E968" s="37">
        <v>25.7012</v>
      </c>
      <c r="F968" s="37">
        <v>25.072099999999999</v>
      </c>
      <c r="G968" s="37">
        <v>25.4712</v>
      </c>
      <c r="H968" s="37">
        <v>25.706800000000001</v>
      </c>
      <c r="I968" s="37"/>
      <c r="J968" s="37">
        <v>7</v>
      </c>
      <c r="K968" s="37">
        <v>7</v>
      </c>
      <c r="L968" s="37">
        <v>7</v>
      </c>
      <c r="M968" s="37">
        <v>27.1</v>
      </c>
      <c r="N968" s="37">
        <v>27.1</v>
      </c>
      <c r="O968" s="37">
        <v>27.1</v>
      </c>
      <c r="P968" s="37">
        <v>49.104999999999997</v>
      </c>
      <c r="Q968" s="37">
        <v>0</v>
      </c>
      <c r="R968" s="37">
        <v>67.314999999999998</v>
      </c>
      <c r="S968" s="37">
        <v>356710000</v>
      </c>
      <c r="T968" s="37">
        <v>30</v>
      </c>
      <c r="U968" s="37">
        <v>0.95785399999999998</v>
      </c>
      <c r="V968" s="37">
        <v>9.8404900000000003E-3</v>
      </c>
      <c r="W968" s="37" t="s">
        <v>2857</v>
      </c>
      <c r="X968" s="37" t="s">
        <v>2857</v>
      </c>
      <c r="Y968" s="37" t="s">
        <v>4353</v>
      </c>
    </row>
    <row r="969" spans="1:25" x14ac:dyDescent="0.3">
      <c r="A969" s="34">
        <v>26.195399999999999</v>
      </c>
      <c r="B969" s="34">
        <v>26.324200000000001</v>
      </c>
      <c r="C969" s="34">
        <v>25.813400000000001</v>
      </c>
      <c r="D969" s="34">
        <v>25.706900000000001</v>
      </c>
      <c r="E969" s="37">
        <v>25.297000000000001</v>
      </c>
      <c r="F969" s="37">
        <v>26.2944</v>
      </c>
      <c r="G969" s="37" t="s">
        <v>41</v>
      </c>
      <c r="H969" s="37">
        <v>26.465699999999998</v>
      </c>
      <c r="I969" s="37"/>
      <c r="J969" s="37">
        <v>6</v>
      </c>
      <c r="K969" s="37">
        <v>6</v>
      </c>
      <c r="L969" s="37">
        <v>6</v>
      </c>
      <c r="M969" s="37">
        <v>25.3</v>
      </c>
      <c r="N969" s="37">
        <v>25.3</v>
      </c>
      <c r="O969" s="37">
        <v>25.3</v>
      </c>
      <c r="P969" s="37">
        <v>42.69</v>
      </c>
      <c r="Q969" s="37">
        <v>0</v>
      </c>
      <c r="R969" s="37">
        <v>74.400000000000006</v>
      </c>
      <c r="S969" s="37">
        <v>481250000</v>
      </c>
      <c r="T969" s="37">
        <v>28</v>
      </c>
      <c r="U969" s="37">
        <v>0.98046100000000003</v>
      </c>
      <c r="V969" s="37">
        <v>9.0525899999999992E-3</v>
      </c>
      <c r="W969" s="37" t="s">
        <v>805</v>
      </c>
      <c r="X969" s="37" t="s">
        <v>805</v>
      </c>
      <c r="Y969" s="37" t="s">
        <v>806</v>
      </c>
    </row>
    <row r="970" spans="1:25" x14ac:dyDescent="0.3">
      <c r="A970" s="34">
        <v>27.706499999999998</v>
      </c>
      <c r="B970" s="34">
        <v>27.909400000000002</v>
      </c>
      <c r="C970" s="34">
        <v>28.5319</v>
      </c>
      <c r="D970" s="34">
        <v>27.7897</v>
      </c>
      <c r="E970" s="37" t="s">
        <v>41</v>
      </c>
      <c r="F970" s="37" t="s">
        <v>41</v>
      </c>
      <c r="G970" s="37">
        <v>27.992999999999999</v>
      </c>
      <c r="H970" s="37" t="s">
        <v>41</v>
      </c>
      <c r="I970" s="37"/>
      <c r="J970" s="37">
        <v>4</v>
      </c>
      <c r="K970" s="37">
        <v>4</v>
      </c>
      <c r="L970" s="37">
        <v>4</v>
      </c>
      <c r="M970" s="37">
        <v>3.5</v>
      </c>
      <c r="N970" s="37">
        <v>3.5</v>
      </c>
      <c r="O970" s="37">
        <v>3.5</v>
      </c>
      <c r="P970" s="37">
        <v>118.73</v>
      </c>
      <c r="Q970" s="37">
        <v>0</v>
      </c>
      <c r="R970" s="37">
        <v>9.9033999999999995</v>
      </c>
      <c r="S970" s="37">
        <v>1373300000</v>
      </c>
      <c r="T970" s="37">
        <v>17</v>
      </c>
      <c r="U970" s="37">
        <v>1</v>
      </c>
      <c r="V970" s="37">
        <v>8.66222E-3</v>
      </c>
      <c r="W970" s="37" t="s">
        <v>596</v>
      </c>
      <c r="X970" s="37" t="s">
        <v>596</v>
      </c>
      <c r="Y970" s="37" t="s">
        <v>597</v>
      </c>
    </row>
    <row r="971" spans="1:25" x14ac:dyDescent="0.3">
      <c r="A971" s="34">
        <v>26.447500000000002</v>
      </c>
      <c r="B971" s="34">
        <v>26.389099999999999</v>
      </c>
      <c r="C971" s="34">
        <v>26.320799999999998</v>
      </c>
      <c r="D971" s="34">
        <v>26.340800000000002</v>
      </c>
      <c r="E971" s="37">
        <v>26.559200000000001</v>
      </c>
      <c r="F971" s="37">
        <v>26.720800000000001</v>
      </c>
      <c r="G971" s="37">
        <v>25.688600000000001</v>
      </c>
      <c r="H971" s="37">
        <v>26.560600000000001</v>
      </c>
      <c r="I971" s="37"/>
      <c r="J971" s="37">
        <v>8</v>
      </c>
      <c r="K971" s="37">
        <v>8</v>
      </c>
      <c r="L971" s="37">
        <v>8</v>
      </c>
      <c r="M971" s="37">
        <v>31</v>
      </c>
      <c r="N971" s="37">
        <v>31</v>
      </c>
      <c r="O971" s="37">
        <v>31</v>
      </c>
      <c r="P971" s="37">
        <v>55.837000000000003</v>
      </c>
      <c r="Q971" s="37">
        <v>0</v>
      </c>
      <c r="R971" s="37">
        <v>43.692</v>
      </c>
      <c r="S971" s="37">
        <v>708490000</v>
      </c>
      <c r="T971" s="37">
        <v>37</v>
      </c>
      <c r="U971" s="37">
        <v>0.97487400000000002</v>
      </c>
      <c r="V971" s="37">
        <v>7.7485999999999996E-3</v>
      </c>
      <c r="W971" s="37" t="s">
        <v>4354</v>
      </c>
      <c r="X971" s="37" t="s">
        <v>4354</v>
      </c>
      <c r="Y971" s="37" t="s">
        <v>4355</v>
      </c>
    </row>
    <row r="972" spans="1:25" x14ac:dyDescent="0.3">
      <c r="A972" s="34">
        <v>31.241700000000002</v>
      </c>
      <c r="B972" s="34">
        <v>31.1464</v>
      </c>
      <c r="C972" s="34">
        <v>30.113499999999998</v>
      </c>
      <c r="D972" s="34">
        <v>30.390699999999999</v>
      </c>
      <c r="E972" s="37">
        <v>31.003599999999999</v>
      </c>
      <c r="F972" s="37">
        <v>31.101299999999998</v>
      </c>
      <c r="G972" s="37">
        <v>29.401900000000001</v>
      </c>
      <c r="H972" s="37">
        <v>31.415199999999999</v>
      </c>
      <c r="I972" s="37"/>
      <c r="J972" s="37">
        <v>13</v>
      </c>
      <c r="K972" s="37">
        <v>13</v>
      </c>
      <c r="L972" s="37">
        <v>13</v>
      </c>
      <c r="M972" s="37">
        <v>69.400000000000006</v>
      </c>
      <c r="N972" s="37">
        <v>69.400000000000006</v>
      </c>
      <c r="O972" s="37">
        <v>69.400000000000006</v>
      </c>
      <c r="P972" s="37">
        <v>28.983000000000001</v>
      </c>
      <c r="Q972" s="37">
        <v>0</v>
      </c>
      <c r="R972" s="37">
        <v>254.39</v>
      </c>
      <c r="S972" s="37">
        <v>15341000000</v>
      </c>
      <c r="T972" s="37">
        <v>132</v>
      </c>
      <c r="U972" s="37">
        <v>0.98924100000000004</v>
      </c>
      <c r="V972" s="37">
        <v>7.4558300000000001E-3</v>
      </c>
      <c r="W972" s="37" t="s">
        <v>743</v>
      </c>
      <c r="X972" s="37" t="s">
        <v>743</v>
      </c>
      <c r="Y972" s="37" t="s">
        <v>744</v>
      </c>
    </row>
    <row r="973" spans="1:25" x14ac:dyDescent="0.3">
      <c r="A973" s="34">
        <v>27.380600000000001</v>
      </c>
      <c r="B973" s="34">
        <v>27.064499999999999</v>
      </c>
      <c r="C973" s="34">
        <v>26.666</v>
      </c>
      <c r="D973" s="34">
        <v>27.116700000000002</v>
      </c>
      <c r="E973" s="37">
        <v>26.8688</v>
      </c>
      <c r="F973" s="37">
        <v>28.136700000000001</v>
      </c>
      <c r="G973" s="37">
        <v>25.634</v>
      </c>
      <c r="H973" s="37">
        <v>27.614999999999998</v>
      </c>
      <c r="I973" s="37"/>
      <c r="J973" s="37">
        <v>9</v>
      </c>
      <c r="K973" s="37">
        <v>9</v>
      </c>
      <c r="L973" s="37">
        <v>9</v>
      </c>
      <c r="M973" s="37">
        <v>45</v>
      </c>
      <c r="N973" s="37">
        <v>45</v>
      </c>
      <c r="O973" s="37">
        <v>45</v>
      </c>
      <c r="P973" s="37">
        <v>32.118000000000002</v>
      </c>
      <c r="Q973" s="37">
        <v>0</v>
      </c>
      <c r="R973" s="37">
        <v>100.26</v>
      </c>
      <c r="S973" s="37">
        <v>1270700000</v>
      </c>
      <c r="T973" s="37">
        <v>57</v>
      </c>
      <c r="U973" s="37">
        <v>0.990954</v>
      </c>
      <c r="V973" s="37">
        <v>6.6490200000000003E-3</v>
      </c>
      <c r="W973" s="37" t="s">
        <v>3403</v>
      </c>
      <c r="X973" s="37" t="s">
        <v>3403</v>
      </c>
      <c r="Y973" s="37" t="s">
        <v>4356</v>
      </c>
    </row>
    <row r="974" spans="1:25" x14ac:dyDescent="0.3">
      <c r="A974" s="34">
        <v>28.889600000000002</v>
      </c>
      <c r="B974" s="34">
        <v>28.557700000000001</v>
      </c>
      <c r="C974" s="34">
        <v>29.615200000000002</v>
      </c>
      <c r="D974" s="34">
        <v>28.573</v>
      </c>
      <c r="E974" s="37">
        <v>28.899100000000001</v>
      </c>
      <c r="F974" s="37">
        <v>28.380800000000001</v>
      </c>
      <c r="G974" s="37">
        <v>30.054400000000001</v>
      </c>
      <c r="H974" s="37">
        <v>28.3261</v>
      </c>
      <c r="I974" s="37"/>
      <c r="J974" s="37">
        <v>8</v>
      </c>
      <c r="K974" s="37">
        <v>8</v>
      </c>
      <c r="L974" s="37">
        <v>8</v>
      </c>
      <c r="M974" s="37">
        <v>27.2</v>
      </c>
      <c r="N974" s="37">
        <v>27.2</v>
      </c>
      <c r="O974" s="37">
        <v>27.2</v>
      </c>
      <c r="P974" s="37">
        <v>35.511000000000003</v>
      </c>
      <c r="Q974" s="37">
        <v>0</v>
      </c>
      <c r="R974" s="37">
        <v>158.44999999999999</v>
      </c>
      <c r="S974" s="37">
        <v>3967000000</v>
      </c>
      <c r="T974" s="37">
        <v>39</v>
      </c>
      <c r="U974" s="37">
        <v>0.98988900000000002</v>
      </c>
      <c r="V974" s="37">
        <v>6.22654E-3</v>
      </c>
      <c r="W974" s="37" t="s">
        <v>147</v>
      </c>
      <c r="X974" s="37" t="s">
        <v>147</v>
      </c>
      <c r="Y974" s="37" t="s">
        <v>91</v>
      </c>
    </row>
    <row r="975" spans="1:25" x14ac:dyDescent="0.3">
      <c r="A975" s="34">
        <v>29.207000000000001</v>
      </c>
      <c r="B975" s="34">
        <v>29.053100000000001</v>
      </c>
      <c r="C975" s="34">
        <v>29.325900000000001</v>
      </c>
      <c r="D975" s="34">
        <v>29.211500000000001</v>
      </c>
      <c r="E975" s="37">
        <v>29.149799999999999</v>
      </c>
      <c r="F975" s="37">
        <v>29.282</v>
      </c>
      <c r="G975" s="37">
        <v>29.362500000000001</v>
      </c>
      <c r="H975" s="37">
        <v>29.026700000000002</v>
      </c>
      <c r="I975" s="37"/>
      <c r="J975" s="37">
        <v>19</v>
      </c>
      <c r="K975" s="37">
        <v>19</v>
      </c>
      <c r="L975" s="37">
        <v>19</v>
      </c>
      <c r="M975" s="37">
        <v>28.4</v>
      </c>
      <c r="N975" s="37">
        <v>28.4</v>
      </c>
      <c r="O975" s="37">
        <v>28.4</v>
      </c>
      <c r="P975" s="37">
        <v>85.295000000000002</v>
      </c>
      <c r="Q975" s="37">
        <v>0</v>
      </c>
      <c r="R975" s="37">
        <v>230.79</v>
      </c>
      <c r="S975" s="37">
        <v>4711700000</v>
      </c>
      <c r="T975" s="37">
        <v>104</v>
      </c>
      <c r="U975" s="37">
        <v>0.95144499999999999</v>
      </c>
      <c r="V975" s="37">
        <v>5.8865499999999999E-3</v>
      </c>
      <c r="W975" s="37" t="s">
        <v>1071</v>
      </c>
      <c r="X975" s="37" t="s">
        <v>1071</v>
      </c>
      <c r="Y975" s="37" t="s">
        <v>1072</v>
      </c>
    </row>
    <row r="976" spans="1:25" x14ac:dyDescent="0.3">
      <c r="A976" s="34">
        <v>27.063500000000001</v>
      </c>
      <c r="B976" s="34">
        <v>26.253399999999999</v>
      </c>
      <c r="C976" s="34">
        <v>26.2014</v>
      </c>
      <c r="D976" s="34">
        <v>26.2759</v>
      </c>
      <c r="E976" s="37">
        <v>26.2561</v>
      </c>
      <c r="F976" s="37">
        <v>27.939499999999999</v>
      </c>
      <c r="G976" s="37">
        <v>24.980799999999999</v>
      </c>
      <c r="H976" s="37">
        <v>26.639099999999999</v>
      </c>
      <c r="I976" s="37"/>
      <c r="J976" s="37">
        <v>9</v>
      </c>
      <c r="K976" s="37">
        <v>9</v>
      </c>
      <c r="L976" s="37">
        <v>9</v>
      </c>
      <c r="M976" s="37">
        <v>29.5</v>
      </c>
      <c r="N976" s="37">
        <v>29.5</v>
      </c>
      <c r="O976" s="37">
        <v>29.5</v>
      </c>
      <c r="P976" s="37">
        <v>72.631</v>
      </c>
      <c r="Q976" s="37">
        <v>0</v>
      </c>
      <c r="R976" s="37">
        <v>54.481999999999999</v>
      </c>
      <c r="S976" s="37">
        <v>878330000</v>
      </c>
      <c r="T976" s="37">
        <v>27</v>
      </c>
      <c r="U976" s="37">
        <v>0.993668</v>
      </c>
      <c r="V976" s="37">
        <v>5.3172100000000002E-3</v>
      </c>
      <c r="W976" s="37" t="s">
        <v>4357</v>
      </c>
      <c r="X976" s="37" t="s">
        <v>3444</v>
      </c>
      <c r="Y976" s="37" t="s">
        <v>4358</v>
      </c>
    </row>
    <row r="977" spans="1:25" x14ac:dyDescent="0.3">
      <c r="A977" s="34">
        <v>28.953900000000001</v>
      </c>
      <c r="B977" s="34">
        <v>29.1843</v>
      </c>
      <c r="C977" s="34">
        <v>29.7897</v>
      </c>
      <c r="D977" s="34">
        <v>29.4757</v>
      </c>
      <c r="E977" s="37">
        <v>29.423200000000001</v>
      </c>
      <c r="F977" s="37">
        <v>28.699000000000002</v>
      </c>
      <c r="G977" s="37">
        <v>30.7682</v>
      </c>
      <c r="H977" s="37">
        <v>28.533899999999999</v>
      </c>
      <c r="I977" s="37"/>
      <c r="J977" s="37">
        <v>5</v>
      </c>
      <c r="K977" s="37">
        <v>5</v>
      </c>
      <c r="L977" s="37">
        <v>5</v>
      </c>
      <c r="M977" s="37">
        <v>33.700000000000003</v>
      </c>
      <c r="N977" s="37">
        <v>33.700000000000003</v>
      </c>
      <c r="O977" s="37">
        <v>33.700000000000003</v>
      </c>
      <c r="P977" s="37">
        <v>10.544</v>
      </c>
      <c r="Q977" s="37">
        <v>0</v>
      </c>
      <c r="R977" s="37">
        <v>24.888000000000002</v>
      </c>
      <c r="S977" s="37">
        <v>5612100000</v>
      </c>
      <c r="T977" s="37">
        <v>42</v>
      </c>
      <c r="U977" s="37">
        <v>0.99263500000000005</v>
      </c>
      <c r="V977" s="37">
        <v>5.1960900000000004E-3</v>
      </c>
      <c r="W977" s="37" t="s">
        <v>665</v>
      </c>
      <c r="X977" s="37" t="s">
        <v>665</v>
      </c>
      <c r="Y977" s="37" t="s">
        <v>666</v>
      </c>
    </row>
    <row r="978" spans="1:25" x14ac:dyDescent="0.3">
      <c r="A978" s="34">
        <v>26.813800000000001</v>
      </c>
      <c r="B978" s="34">
        <v>25.362300000000001</v>
      </c>
      <c r="C978" s="34">
        <v>25.5779</v>
      </c>
      <c r="D978" s="34">
        <v>25.909400000000002</v>
      </c>
      <c r="E978" s="37">
        <v>25.8797</v>
      </c>
      <c r="F978" s="37">
        <v>26.963699999999999</v>
      </c>
      <c r="G978" s="37">
        <v>24.5456</v>
      </c>
      <c r="H978" s="37">
        <v>26.291499999999999</v>
      </c>
      <c r="I978" s="37"/>
      <c r="J978" s="37">
        <v>4</v>
      </c>
      <c r="K978" s="37">
        <v>4</v>
      </c>
      <c r="L978" s="37">
        <v>4</v>
      </c>
      <c r="M978" s="37">
        <v>15.1</v>
      </c>
      <c r="N978" s="37">
        <v>15.1</v>
      </c>
      <c r="O978" s="37">
        <v>15.1</v>
      </c>
      <c r="P978" s="37">
        <v>51.994</v>
      </c>
      <c r="Q978" s="37">
        <v>0</v>
      </c>
      <c r="R978" s="37">
        <v>20.207000000000001</v>
      </c>
      <c r="S978" s="37">
        <v>562320000</v>
      </c>
      <c r="T978" s="37">
        <v>19</v>
      </c>
      <c r="U978" s="37">
        <v>0.99453800000000003</v>
      </c>
      <c r="V978" s="37">
        <v>4.2939199999999997E-3</v>
      </c>
      <c r="W978" s="37" t="s">
        <v>3204</v>
      </c>
      <c r="X978" s="37" t="s">
        <v>3204</v>
      </c>
      <c r="Y978" s="37" t="s">
        <v>4359</v>
      </c>
    </row>
    <row r="979" spans="1:25" x14ac:dyDescent="0.3">
      <c r="A979" s="34">
        <v>30.455100000000002</v>
      </c>
      <c r="B979" s="34">
        <v>30.554400000000001</v>
      </c>
      <c r="C979" s="34">
        <v>29.710699999999999</v>
      </c>
      <c r="D979" s="34">
        <v>30.375</v>
      </c>
      <c r="E979" s="37">
        <v>30.5806</v>
      </c>
      <c r="F979" s="37">
        <v>30.354900000000001</v>
      </c>
      <c r="G979" s="37">
        <v>29.875</v>
      </c>
      <c r="H979" s="37">
        <v>30.299700000000001</v>
      </c>
      <c r="I979" s="37"/>
      <c r="J979" s="37">
        <v>34</v>
      </c>
      <c r="K979" s="37">
        <v>34</v>
      </c>
      <c r="L979" s="37">
        <v>34</v>
      </c>
      <c r="M979" s="37">
        <v>19.899999999999999</v>
      </c>
      <c r="N979" s="37">
        <v>19.899999999999999</v>
      </c>
      <c r="O979" s="37">
        <v>19.899999999999999</v>
      </c>
      <c r="P979" s="37">
        <v>225.89</v>
      </c>
      <c r="Q979" s="37">
        <v>0</v>
      </c>
      <c r="R979" s="37">
        <v>323.31</v>
      </c>
      <c r="S979" s="37">
        <v>10035000000</v>
      </c>
      <c r="T979" s="37">
        <v>219</v>
      </c>
      <c r="U979" s="37">
        <v>0.98810500000000001</v>
      </c>
      <c r="V979" s="37">
        <v>3.7512800000000001E-3</v>
      </c>
      <c r="W979" s="37" t="s">
        <v>887</v>
      </c>
      <c r="X979" s="37" t="s">
        <v>887</v>
      </c>
      <c r="Y979" s="37" t="s">
        <v>888</v>
      </c>
    </row>
    <row r="980" spans="1:25" x14ac:dyDescent="0.3">
      <c r="A980" s="34">
        <v>25.308199999999999</v>
      </c>
      <c r="B980" s="34">
        <v>25.1279</v>
      </c>
      <c r="C980" s="34" t="s">
        <v>41</v>
      </c>
      <c r="D980" s="34">
        <v>24.9117</v>
      </c>
      <c r="E980" s="37">
        <v>25.022300000000001</v>
      </c>
      <c r="F980" s="37">
        <v>24.941700000000001</v>
      </c>
      <c r="G980" s="37">
        <v>25.274100000000001</v>
      </c>
      <c r="H980" s="37">
        <v>25.231400000000001</v>
      </c>
      <c r="I980" s="37"/>
      <c r="J980" s="37">
        <v>5</v>
      </c>
      <c r="K980" s="37">
        <v>5</v>
      </c>
      <c r="L980" s="37">
        <v>5</v>
      </c>
      <c r="M980" s="37">
        <v>10.4</v>
      </c>
      <c r="N980" s="37">
        <v>10.4</v>
      </c>
      <c r="O980" s="37">
        <v>10.4</v>
      </c>
      <c r="P980" s="37">
        <v>60.843000000000004</v>
      </c>
      <c r="Q980" s="37">
        <v>0</v>
      </c>
      <c r="R980" s="37">
        <v>30.097999999999999</v>
      </c>
      <c r="S980" s="37">
        <v>251650000</v>
      </c>
      <c r="T980" s="37">
        <v>19</v>
      </c>
      <c r="U980" s="37">
        <v>0.99168699999999999</v>
      </c>
      <c r="V980" s="37">
        <v>1.4785099999999999E-3</v>
      </c>
      <c r="W980" s="37" t="s">
        <v>3658</v>
      </c>
      <c r="X980" s="37" t="s">
        <v>3658</v>
      </c>
      <c r="Y980" s="37" t="s">
        <v>4360</v>
      </c>
    </row>
    <row r="981" spans="1:25" x14ac:dyDescent="0.3">
      <c r="A981" s="34">
        <v>29.984999999999999</v>
      </c>
      <c r="B981" s="34">
        <v>30.298100000000002</v>
      </c>
      <c r="C981" s="34">
        <v>29.869900000000001</v>
      </c>
      <c r="D981" s="34">
        <v>30.070699999999999</v>
      </c>
      <c r="E981" s="37">
        <v>29.973800000000001</v>
      </c>
      <c r="F981" s="37">
        <v>29.784099999999999</v>
      </c>
      <c r="G981" s="37">
        <v>30.363399999999999</v>
      </c>
      <c r="H981" s="37">
        <v>30.1082</v>
      </c>
      <c r="I981" s="37"/>
      <c r="J981" s="37">
        <v>39</v>
      </c>
      <c r="K981" s="37">
        <v>38</v>
      </c>
      <c r="L981" s="37">
        <v>38</v>
      </c>
      <c r="M981" s="37">
        <v>51</v>
      </c>
      <c r="N981" s="37">
        <v>50.1</v>
      </c>
      <c r="O981" s="37">
        <v>50.1</v>
      </c>
      <c r="P981" s="37">
        <v>105.29</v>
      </c>
      <c r="Q981" s="37">
        <v>0</v>
      </c>
      <c r="R981" s="37">
        <v>249.73</v>
      </c>
      <c r="S981" s="37">
        <v>8414800000</v>
      </c>
      <c r="T981" s="37">
        <v>180</v>
      </c>
      <c r="U981" s="37">
        <v>0.99267000000000005</v>
      </c>
      <c r="V981" s="37">
        <v>1.4534000000000001E-3</v>
      </c>
      <c r="W981" s="37" t="s">
        <v>2782</v>
      </c>
      <c r="X981" s="37" t="s">
        <v>2782</v>
      </c>
      <c r="Y981" s="37" t="s">
        <v>178</v>
      </c>
    </row>
    <row r="982" spans="1:25" x14ac:dyDescent="0.3">
      <c r="A982" s="34">
        <v>30.3307</v>
      </c>
      <c r="B982" s="34">
        <v>30.9162</v>
      </c>
      <c r="C982" s="34">
        <v>31.326899999999998</v>
      </c>
      <c r="D982" s="34">
        <v>30.844100000000001</v>
      </c>
      <c r="E982" s="37">
        <v>31.006</v>
      </c>
      <c r="F982" s="37">
        <v>30.398900000000001</v>
      </c>
      <c r="G982" s="37">
        <v>31.289000000000001</v>
      </c>
      <c r="H982" s="37">
        <v>30.7255</v>
      </c>
      <c r="I982" s="37"/>
      <c r="J982" s="37">
        <v>11</v>
      </c>
      <c r="K982" s="37">
        <v>11</v>
      </c>
      <c r="L982" s="37">
        <v>11</v>
      </c>
      <c r="M982" s="37">
        <v>52.7</v>
      </c>
      <c r="N982" s="37">
        <v>52.7</v>
      </c>
      <c r="O982" s="37">
        <v>52.7</v>
      </c>
      <c r="P982" s="37">
        <v>25.73</v>
      </c>
      <c r="Q982" s="37">
        <v>0</v>
      </c>
      <c r="R982" s="37">
        <v>203.38</v>
      </c>
      <c r="S982" s="37">
        <v>14701000000</v>
      </c>
      <c r="T982" s="37">
        <v>119</v>
      </c>
      <c r="U982" s="37">
        <v>0.99905100000000002</v>
      </c>
      <c r="V982" s="37">
        <v>3.4666100000000001E-4</v>
      </c>
      <c r="W982" s="37" t="s">
        <v>551</v>
      </c>
      <c r="X982" s="37" t="s">
        <v>551</v>
      </c>
      <c r="Y982" s="37" t="s">
        <v>552</v>
      </c>
    </row>
    <row r="983" spans="1:25" x14ac:dyDescent="0.3">
      <c r="A983" s="34">
        <v>31.9148</v>
      </c>
      <c r="B983" s="34">
        <v>32.345199999999998</v>
      </c>
      <c r="C983" s="34">
        <v>32.239400000000003</v>
      </c>
      <c r="D983" s="34">
        <v>32.030200000000001</v>
      </c>
      <c r="E983" s="37">
        <v>32.188099999999999</v>
      </c>
      <c r="F983" s="37">
        <v>31.896899999999999</v>
      </c>
      <c r="G983" s="37">
        <v>32.711100000000002</v>
      </c>
      <c r="H983" s="37">
        <v>31.732900000000001</v>
      </c>
      <c r="I983" s="37"/>
      <c r="J983" s="37">
        <v>18</v>
      </c>
      <c r="K983" s="37">
        <v>18</v>
      </c>
      <c r="L983" s="37">
        <v>18</v>
      </c>
      <c r="M983" s="37">
        <v>55.3</v>
      </c>
      <c r="N983" s="37">
        <v>55.3</v>
      </c>
      <c r="O983" s="37">
        <v>55.3</v>
      </c>
      <c r="P983" s="37">
        <v>44.378</v>
      </c>
      <c r="Q983" s="37">
        <v>0</v>
      </c>
      <c r="R983" s="37">
        <v>323.31</v>
      </c>
      <c r="S983" s="37">
        <v>35335000000</v>
      </c>
      <c r="T983" s="37">
        <v>166</v>
      </c>
      <c r="U983" s="37">
        <v>0.99956999999999996</v>
      </c>
      <c r="V983" s="37">
        <v>-1.3256100000000001E-4</v>
      </c>
      <c r="W983" s="37" t="s">
        <v>519</v>
      </c>
      <c r="X983" s="37" t="s">
        <v>519</v>
      </c>
      <c r="Y983" s="37" t="s">
        <v>520</v>
      </c>
    </row>
    <row r="984" spans="1:25" x14ac:dyDescent="0.3">
      <c r="A984" s="34">
        <v>27.135899999999999</v>
      </c>
      <c r="B984" s="34">
        <v>26.826699999999999</v>
      </c>
      <c r="C984" s="34">
        <v>26.110499999999998</v>
      </c>
      <c r="D984" s="34">
        <v>26.613399999999999</v>
      </c>
      <c r="E984" s="37">
        <v>26.769400000000001</v>
      </c>
      <c r="F984" s="37">
        <v>26.719200000000001</v>
      </c>
      <c r="G984" s="37">
        <v>26.746600000000001</v>
      </c>
      <c r="H984" s="37">
        <v>26.450500000000002</v>
      </c>
      <c r="I984" s="37"/>
      <c r="J984" s="37">
        <v>11</v>
      </c>
      <c r="K984" s="37">
        <v>11</v>
      </c>
      <c r="L984" s="37">
        <v>11</v>
      </c>
      <c r="M984" s="37">
        <v>46.8</v>
      </c>
      <c r="N984" s="37">
        <v>46.8</v>
      </c>
      <c r="O984" s="37">
        <v>46.8</v>
      </c>
      <c r="P984" s="37">
        <v>40.302999999999997</v>
      </c>
      <c r="Q984" s="37">
        <v>0</v>
      </c>
      <c r="R984" s="37">
        <v>61.35</v>
      </c>
      <c r="S984" s="37">
        <v>840220000</v>
      </c>
      <c r="T984" s="37">
        <v>28</v>
      </c>
      <c r="U984" s="37">
        <v>0.99927500000000002</v>
      </c>
      <c r="V984" s="37">
        <v>-2.1600699999999999E-4</v>
      </c>
      <c r="W984" s="37" t="s">
        <v>2955</v>
      </c>
      <c r="X984" s="37" t="s">
        <v>2955</v>
      </c>
      <c r="Y984" s="37" t="s">
        <v>4361</v>
      </c>
    </row>
    <row r="985" spans="1:25" x14ac:dyDescent="0.3">
      <c r="A985" s="34">
        <v>28.066700000000001</v>
      </c>
      <c r="B985" s="34">
        <v>28.337900000000001</v>
      </c>
      <c r="C985" s="34">
        <v>28.015999999999998</v>
      </c>
      <c r="D985" s="34">
        <v>28.217500000000001</v>
      </c>
      <c r="E985" s="37">
        <v>28.192299999999999</v>
      </c>
      <c r="F985" s="37">
        <v>27.965199999999999</v>
      </c>
      <c r="G985" s="37">
        <v>28.4633</v>
      </c>
      <c r="H985" s="37">
        <v>28.013000000000002</v>
      </c>
      <c r="I985" s="37"/>
      <c r="J985" s="37">
        <v>16</v>
      </c>
      <c r="K985" s="37">
        <v>16</v>
      </c>
      <c r="L985" s="37">
        <v>14</v>
      </c>
      <c r="M985" s="37">
        <v>47.8</v>
      </c>
      <c r="N985" s="37">
        <v>47.8</v>
      </c>
      <c r="O985" s="37">
        <v>42.7</v>
      </c>
      <c r="P985" s="37">
        <v>62.741</v>
      </c>
      <c r="Q985" s="37">
        <v>0</v>
      </c>
      <c r="R985" s="37">
        <v>119.71</v>
      </c>
      <c r="S985" s="37">
        <v>2270800000</v>
      </c>
      <c r="T985" s="37">
        <v>72</v>
      </c>
      <c r="U985" s="37">
        <v>0.993865</v>
      </c>
      <c r="V985" s="37">
        <v>-1.0776500000000001E-3</v>
      </c>
      <c r="W985" s="37" t="s">
        <v>2888</v>
      </c>
      <c r="X985" s="37" t="s">
        <v>2888</v>
      </c>
      <c r="Y985" s="37" t="s">
        <v>4362</v>
      </c>
    </row>
    <row r="986" spans="1:25" x14ac:dyDescent="0.3">
      <c r="A986" s="34">
        <v>32.510399999999997</v>
      </c>
      <c r="B986" s="34">
        <v>32.661999999999999</v>
      </c>
      <c r="C986" s="34">
        <v>32.699399999999997</v>
      </c>
      <c r="D986" s="34">
        <v>32.777099999999997</v>
      </c>
      <c r="E986" s="37">
        <v>32.802100000000003</v>
      </c>
      <c r="F986" s="37">
        <v>32.346400000000003</v>
      </c>
      <c r="G986" s="37">
        <v>33.152799999999999</v>
      </c>
      <c r="H986" s="37">
        <v>32.342399999999998</v>
      </c>
      <c r="I986" s="37"/>
      <c r="J986" s="37">
        <v>28</v>
      </c>
      <c r="K986" s="37">
        <v>28</v>
      </c>
      <c r="L986" s="37">
        <v>28</v>
      </c>
      <c r="M986" s="37">
        <v>81.5</v>
      </c>
      <c r="N986" s="37">
        <v>81.5</v>
      </c>
      <c r="O986" s="37">
        <v>81.5</v>
      </c>
      <c r="P986" s="37">
        <v>42.076999999999998</v>
      </c>
      <c r="Q986" s="37">
        <v>0</v>
      </c>
      <c r="R986" s="37">
        <v>323.31</v>
      </c>
      <c r="S986" s="37">
        <v>51740000000</v>
      </c>
      <c r="T986" s="37">
        <v>314</v>
      </c>
      <c r="U986" s="37">
        <v>0.995143</v>
      </c>
      <c r="V986" s="37">
        <v>-1.29509E-3</v>
      </c>
      <c r="W986" s="37" t="s">
        <v>651</v>
      </c>
      <c r="X986" s="37" t="s">
        <v>651</v>
      </c>
      <c r="Y986" s="37" t="s">
        <v>652</v>
      </c>
    </row>
    <row r="987" spans="1:25" x14ac:dyDescent="0.3">
      <c r="A987" s="34">
        <v>24.446400000000001</v>
      </c>
      <c r="B987" s="34" t="s">
        <v>41</v>
      </c>
      <c r="C987" s="34" t="s">
        <v>41</v>
      </c>
      <c r="D987" s="34" t="s">
        <v>41</v>
      </c>
      <c r="E987" s="37">
        <v>24.008600000000001</v>
      </c>
      <c r="F987" s="37">
        <v>24.998899999999999</v>
      </c>
      <c r="G987" s="37" t="s">
        <v>41</v>
      </c>
      <c r="H987" s="37">
        <v>24.3218</v>
      </c>
      <c r="I987" s="37"/>
      <c r="J987" s="37">
        <v>3</v>
      </c>
      <c r="K987" s="37">
        <v>3</v>
      </c>
      <c r="L987" s="37">
        <v>3</v>
      </c>
      <c r="M987" s="37">
        <v>6.2</v>
      </c>
      <c r="N987" s="37">
        <v>6.2</v>
      </c>
      <c r="O987" s="37">
        <v>6.2</v>
      </c>
      <c r="P987" s="37">
        <v>98.013000000000005</v>
      </c>
      <c r="Q987" s="37">
        <v>0</v>
      </c>
      <c r="R987" s="37">
        <v>33.395000000000003</v>
      </c>
      <c r="S987" s="37">
        <v>117100000</v>
      </c>
      <c r="T987" s="37">
        <v>15</v>
      </c>
      <c r="U987" s="37">
        <v>1</v>
      </c>
      <c r="V987" s="37">
        <v>-3.2984400000000001E-3</v>
      </c>
      <c r="W987" s="37" t="s">
        <v>3753</v>
      </c>
      <c r="X987" s="37" t="s">
        <v>3753</v>
      </c>
      <c r="Y987" s="37" t="s">
        <v>1029</v>
      </c>
    </row>
    <row r="988" spans="1:25" x14ac:dyDescent="0.3">
      <c r="A988" s="34">
        <v>32.035899999999998</v>
      </c>
      <c r="B988" s="34">
        <v>31.6648</v>
      </c>
      <c r="C988" s="34">
        <v>32.123800000000003</v>
      </c>
      <c r="D988" s="34">
        <v>31.548400000000001</v>
      </c>
      <c r="E988" s="37">
        <v>31.761299999999999</v>
      </c>
      <c r="F988" s="37">
        <v>31.9191</v>
      </c>
      <c r="G988" s="37">
        <v>32.215200000000003</v>
      </c>
      <c r="H988" s="37">
        <v>31.4636</v>
      </c>
      <c r="I988" s="37"/>
      <c r="J988" s="37">
        <v>30</v>
      </c>
      <c r="K988" s="37">
        <v>30</v>
      </c>
      <c r="L988" s="37">
        <v>30</v>
      </c>
      <c r="M988" s="37">
        <v>18.399999999999999</v>
      </c>
      <c r="N988" s="37">
        <v>18.399999999999999</v>
      </c>
      <c r="O988" s="37">
        <v>18.399999999999999</v>
      </c>
      <c r="P988" s="37">
        <v>228.11</v>
      </c>
      <c r="Q988" s="37">
        <v>0</v>
      </c>
      <c r="R988" s="37">
        <v>323.31</v>
      </c>
      <c r="S988" s="37">
        <v>30114000000</v>
      </c>
      <c r="T988" s="37">
        <v>262</v>
      </c>
      <c r="U988" s="37">
        <v>0.98746199999999995</v>
      </c>
      <c r="V988" s="37">
        <v>-3.44086E-3</v>
      </c>
      <c r="W988" s="37" t="s">
        <v>1384</v>
      </c>
      <c r="X988" s="37" t="s">
        <v>1384</v>
      </c>
      <c r="Y988" s="37" t="s">
        <v>1385</v>
      </c>
    </row>
    <row r="989" spans="1:25" x14ac:dyDescent="0.3">
      <c r="A989" s="34">
        <v>24.663699999999999</v>
      </c>
      <c r="B989" s="34">
        <v>24.303000000000001</v>
      </c>
      <c r="C989" s="34">
        <v>23.8582</v>
      </c>
      <c r="D989" s="34">
        <v>24.238499999999998</v>
      </c>
      <c r="E989" s="37">
        <v>23.9282</v>
      </c>
      <c r="F989" s="37">
        <v>24.675899999999999</v>
      </c>
      <c r="G989" s="37" t="s">
        <v>41</v>
      </c>
      <c r="H989" s="37">
        <v>24.181899999999999</v>
      </c>
      <c r="I989" s="37"/>
      <c r="J989" s="37">
        <v>4</v>
      </c>
      <c r="K989" s="37">
        <v>4</v>
      </c>
      <c r="L989" s="37">
        <v>4</v>
      </c>
      <c r="M989" s="37">
        <v>6</v>
      </c>
      <c r="N989" s="37">
        <v>6</v>
      </c>
      <c r="O989" s="37">
        <v>6</v>
      </c>
      <c r="P989" s="37">
        <v>91.983000000000004</v>
      </c>
      <c r="Q989" s="37">
        <v>0</v>
      </c>
      <c r="R989" s="37">
        <v>34.366</v>
      </c>
      <c r="S989" s="37">
        <v>140440000</v>
      </c>
      <c r="T989" s="37">
        <v>13</v>
      </c>
      <c r="U989" s="37">
        <v>0.98919800000000002</v>
      </c>
      <c r="V989" s="37">
        <v>-3.81358E-3</v>
      </c>
      <c r="W989" s="37" t="s">
        <v>3232</v>
      </c>
      <c r="X989" s="37" t="s">
        <v>3232</v>
      </c>
      <c r="Y989" s="37" t="s">
        <v>4363</v>
      </c>
    </row>
    <row r="990" spans="1:25" x14ac:dyDescent="0.3">
      <c r="A990" s="34">
        <v>31.189499999999999</v>
      </c>
      <c r="B990" s="34">
        <v>31.02</v>
      </c>
      <c r="C990" s="34">
        <v>30.946100000000001</v>
      </c>
      <c r="D990" s="34">
        <v>30.8903</v>
      </c>
      <c r="E990" s="37">
        <v>31.21</v>
      </c>
      <c r="F990" s="37">
        <v>31.0168</v>
      </c>
      <c r="G990" s="37">
        <v>30.962399999999999</v>
      </c>
      <c r="H990" s="37">
        <v>30.839400000000001</v>
      </c>
      <c r="I990" s="37"/>
      <c r="J990" s="37">
        <v>19</v>
      </c>
      <c r="K990" s="37">
        <v>19</v>
      </c>
      <c r="L990" s="37">
        <v>19</v>
      </c>
      <c r="M990" s="37">
        <v>46.5</v>
      </c>
      <c r="N990" s="37">
        <v>46.5</v>
      </c>
      <c r="O990" s="37">
        <v>46.5</v>
      </c>
      <c r="P990" s="37">
        <v>56.634999999999998</v>
      </c>
      <c r="Q990" s="37">
        <v>0</v>
      </c>
      <c r="R990" s="37">
        <v>322.7</v>
      </c>
      <c r="S990" s="37">
        <v>16194000000</v>
      </c>
      <c r="T990" s="37">
        <v>162</v>
      </c>
      <c r="U990" s="37">
        <v>0.96692199999999995</v>
      </c>
      <c r="V990" s="37">
        <v>-4.3611500000000003E-3</v>
      </c>
      <c r="W990" s="37" t="s">
        <v>31</v>
      </c>
      <c r="X990" s="37" t="s">
        <v>31</v>
      </c>
      <c r="Y990" s="37" t="s">
        <v>32</v>
      </c>
    </row>
    <row r="991" spans="1:25" x14ac:dyDescent="0.3">
      <c r="A991" s="34">
        <v>28.038</v>
      </c>
      <c r="B991" s="34">
        <v>27.953299999999999</v>
      </c>
      <c r="C991" s="34">
        <v>27.3155</v>
      </c>
      <c r="D991" s="34">
        <v>27.6828</v>
      </c>
      <c r="E991" s="37">
        <v>28.0655</v>
      </c>
      <c r="F991" s="37">
        <v>28.071999999999999</v>
      </c>
      <c r="G991" s="37">
        <v>26.76</v>
      </c>
      <c r="H991" s="37">
        <v>28.0715</v>
      </c>
      <c r="I991" s="37"/>
      <c r="J991" s="37">
        <v>16</v>
      </c>
      <c r="K991" s="37">
        <v>16</v>
      </c>
      <c r="L991" s="37">
        <v>16</v>
      </c>
      <c r="M991" s="37">
        <v>30.7</v>
      </c>
      <c r="N991" s="37">
        <v>30.7</v>
      </c>
      <c r="O991" s="37">
        <v>30.7</v>
      </c>
      <c r="P991" s="37">
        <v>82.59</v>
      </c>
      <c r="Q991" s="37">
        <v>0</v>
      </c>
      <c r="R991" s="37">
        <v>105.18</v>
      </c>
      <c r="S991" s="37">
        <v>1855600000</v>
      </c>
      <c r="T991" s="37">
        <v>61</v>
      </c>
      <c r="U991" s="37">
        <v>0.98929400000000001</v>
      </c>
      <c r="V991" s="37">
        <v>-5.1136000000000003E-3</v>
      </c>
      <c r="W991" s="37" t="s">
        <v>2958</v>
      </c>
      <c r="X991" s="37" t="s">
        <v>2958</v>
      </c>
      <c r="Y991" s="37" t="s">
        <v>91</v>
      </c>
    </row>
    <row r="992" spans="1:25" x14ac:dyDescent="0.3">
      <c r="A992" s="34">
        <v>30.957999999999998</v>
      </c>
      <c r="B992" s="34">
        <v>30.890599999999999</v>
      </c>
      <c r="C992" s="34">
        <v>31.2729</v>
      </c>
      <c r="D992" s="34">
        <v>30.703499999999998</v>
      </c>
      <c r="E992" s="37">
        <v>30.938800000000001</v>
      </c>
      <c r="F992" s="37">
        <v>30.966899999999999</v>
      </c>
      <c r="G992" s="37">
        <v>31.150099999999998</v>
      </c>
      <c r="H992" s="37">
        <v>30.746700000000001</v>
      </c>
      <c r="I992" s="37"/>
      <c r="J992" s="37">
        <v>24</v>
      </c>
      <c r="K992" s="37">
        <v>24</v>
      </c>
      <c r="L992" s="37">
        <v>24</v>
      </c>
      <c r="M992" s="37">
        <v>39.799999999999997</v>
      </c>
      <c r="N992" s="37">
        <v>39.799999999999997</v>
      </c>
      <c r="O992" s="37">
        <v>39.799999999999997</v>
      </c>
      <c r="P992" s="37">
        <v>112.95</v>
      </c>
      <c r="Q992" s="37">
        <v>0</v>
      </c>
      <c r="R992" s="37">
        <v>264.14</v>
      </c>
      <c r="S992" s="37">
        <v>15545000000</v>
      </c>
      <c r="T992" s="37">
        <v>185</v>
      </c>
      <c r="U992" s="37">
        <v>0.97032200000000002</v>
      </c>
      <c r="V992" s="37">
        <v>-5.6009299999999996E-3</v>
      </c>
      <c r="W992" s="37" t="s">
        <v>527</v>
      </c>
      <c r="X992" s="37" t="s">
        <v>527</v>
      </c>
      <c r="Y992" s="37" t="s">
        <v>528</v>
      </c>
    </row>
    <row r="993" spans="1:25" x14ac:dyDescent="0.3">
      <c r="A993" s="34">
        <v>28.4315</v>
      </c>
      <c r="B993" s="34">
        <v>28.2117</v>
      </c>
      <c r="C993" s="34">
        <v>27.656700000000001</v>
      </c>
      <c r="D993" s="34">
        <v>28.046600000000002</v>
      </c>
      <c r="E993" s="37">
        <v>27.9924</v>
      </c>
      <c r="F993" s="37">
        <v>28.764700000000001</v>
      </c>
      <c r="G993" s="37">
        <v>27.080400000000001</v>
      </c>
      <c r="H993" s="37">
        <v>28.485299999999999</v>
      </c>
      <c r="I993" s="37"/>
      <c r="J993" s="37">
        <v>20</v>
      </c>
      <c r="K993" s="37">
        <v>20</v>
      </c>
      <c r="L993" s="37">
        <v>20</v>
      </c>
      <c r="M993" s="37">
        <v>17.399999999999999</v>
      </c>
      <c r="N993" s="37">
        <v>17.399999999999999</v>
      </c>
      <c r="O993" s="37">
        <v>17.399999999999999</v>
      </c>
      <c r="P993" s="37">
        <v>216.6</v>
      </c>
      <c r="Q993" s="37">
        <v>0</v>
      </c>
      <c r="R993" s="37">
        <v>246.66</v>
      </c>
      <c r="S993" s="37">
        <v>2406300000</v>
      </c>
      <c r="T993" s="37">
        <v>85</v>
      </c>
      <c r="U993" s="37">
        <v>0.98874799999999996</v>
      </c>
      <c r="V993" s="37">
        <v>-5.9423399999999999E-3</v>
      </c>
      <c r="W993" s="37" t="s">
        <v>3156</v>
      </c>
      <c r="X993" s="37" t="s">
        <v>3156</v>
      </c>
      <c r="Y993" s="37" t="s">
        <v>4364</v>
      </c>
    </row>
    <row r="994" spans="1:25" x14ac:dyDescent="0.3">
      <c r="A994" s="34">
        <v>27.853999999999999</v>
      </c>
      <c r="B994" s="34">
        <v>28.172899999999998</v>
      </c>
      <c r="C994" s="34">
        <v>28.5002</v>
      </c>
      <c r="D994" s="34">
        <v>28.0047</v>
      </c>
      <c r="E994" s="37">
        <v>28.2606</v>
      </c>
      <c r="F994" s="37">
        <v>27.723600000000001</v>
      </c>
      <c r="G994" s="37">
        <v>28.591699999999999</v>
      </c>
      <c r="H994" s="37">
        <v>27.9313</v>
      </c>
      <c r="I994" s="37"/>
      <c r="J994" s="37">
        <v>10</v>
      </c>
      <c r="K994" s="37">
        <v>10</v>
      </c>
      <c r="L994" s="37">
        <v>10</v>
      </c>
      <c r="M994" s="37">
        <v>24.6</v>
      </c>
      <c r="N994" s="37">
        <v>24.6</v>
      </c>
      <c r="O994" s="37">
        <v>24.6</v>
      </c>
      <c r="P994" s="37">
        <v>60.463999999999999</v>
      </c>
      <c r="Q994" s="37">
        <v>0</v>
      </c>
      <c r="R994" s="37">
        <v>83.418999999999997</v>
      </c>
      <c r="S994" s="37">
        <v>2204200000</v>
      </c>
      <c r="T994" s="37">
        <v>61</v>
      </c>
      <c r="U994" s="37">
        <v>0.98012699999999997</v>
      </c>
      <c r="V994" s="37">
        <v>-6.11496E-3</v>
      </c>
      <c r="W994" s="37" t="s">
        <v>3672</v>
      </c>
      <c r="X994" s="37" t="s">
        <v>3672</v>
      </c>
      <c r="Y994" s="37" t="s">
        <v>4365</v>
      </c>
    </row>
    <row r="995" spans="1:25" x14ac:dyDescent="0.3">
      <c r="A995" s="34">
        <v>25.078800000000001</v>
      </c>
      <c r="B995" s="34">
        <v>25.104199999999999</v>
      </c>
      <c r="C995" s="34">
        <v>24.939599999999999</v>
      </c>
      <c r="D995" s="34" t="s">
        <v>41</v>
      </c>
      <c r="E995" s="37">
        <v>24.84</v>
      </c>
      <c r="F995" s="37">
        <v>24.814</v>
      </c>
      <c r="G995" s="37">
        <v>25.409300000000002</v>
      </c>
      <c r="H995" s="37">
        <v>25.073799999999999</v>
      </c>
      <c r="I995" s="37"/>
      <c r="J995" s="37">
        <v>5</v>
      </c>
      <c r="K995" s="37">
        <v>5</v>
      </c>
      <c r="L995" s="37">
        <v>5</v>
      </c>
      <c r="M995" s="37">
        <v>6.2</v>
      </c>
      <c r="N995" s="37">
        <v>6.2</v>
      </c>
      <c r="O995" s="37">
        <v>6.2</v>
      </c>
      <c r="P995" s="37">
        <v>96.335999999999999</v>
      </c>
      <c r="Q995" s="37">
        <v>0</v>
      </c>
      <c r="R995" s="37">
        <v>18.353000000000002</v>
      </c>
      <c r="S995" s="37">
        <v>287980000</v>
      </c>
      <c r="T995" s="37">
        <v>12</v>
      </c>
      <c r="U995" s="37">
        <v>0.97060400000000002</v>
      </c>
      <c r="V995" s="37">
        <v>-6.5371200000000004E-3</v>
      </c>
      <c r="W995" s="37" t="s">
        <v>3701</v>
      </c>
      <c r="X995" s="37" t="s">
        <v>3701</v>
      </c>
      <c r="Y995" s="37" t="s">
        <v>4366</v>
      </c>
    </row>
    <row r="996" spans="1:25" x14ac:dyDescent="0.3">
      <c r="A996" s="34">
        <v>31.975100000000001</v>
      </c>
      <c r="B996" s="34">
        <v>32.412300000000002</v>
      </c>
      <c r="C996" s="34">
        <v>31.4055</v>
      </c>
      <c r="D996" s="34">
        <v>32.310600000000001</v>
      </c>
      <c r="E996" s="37">
        <v>31.892600000000002</v>
      </c>
      <c r="F996" s="37">
        <v>31.891100000000002</v>
      </c>
      <c r="G996" s="37">
        <v>32.346600000000002</v>
      </c>
      <c r="H996" s="37">
        <v>31.937200000000001</v>
      </c>
      <c r="I996" s="37"/>
      <c r="J996" s="37">
        <v>36</v>
      </c>
      <c r="K996" s="37">
        <v>36</v>
      </c>
      <c r="L996" s="37">
        <v>36</v>
      </c>
      <c r="M996" s="37">
        <v>71.900000000000006</v>
      </c>
      <c r="N996" s="37">
        <v>71.900000000000006</v>
      </c>
      <c r="O996" s="37">
        <v>71.900000000000006</v>
      </c>
      <c r="P996" s="37">
        <v>55.027000000000001</v>
      </c>
      <c r="Q996" s="37">
        <v>0</v>
      </c>
      <c r="R996" s="37">
        <v>323.31</v>
      </c>
      <c r="S996" s="37">
        <v>33521000000</v>
      </c>
      <c r="T996" s="37">
        <v>317</v>
      </c>
      <c r="U996" s="37">
        <v>0.97262400000000004</v>
      </c>
      <c r="V996" s="37">
        <v>-9.0270000000000003E-3</v>
      </c>
      <c r="W996" s="37" t="s">
        <v>949</v>
      </c>
      <c r="X996" s="37" t="s">
        <v>949</v>
      </c>
      <c r="Y996" s="37" t="s">
        <v>950</v>
      </c>
    </row>
    <row r="997" spans="1:25" x14ac:dyDescent="0.3">
      <c r="A997" s="34">
        <v>24.995999999999999</v>
      </c>
      <c r="B997" s="34">
        <v>24.884899999999998</v>
      </c>
      <c r="C997" s="34">
        <v>25.010300000000001</v>
      </c>
      <c r="D997" s="34">
        <v>24.704999999999998</v>
      </c>
      <c r="E997" s="37">
        <v>25.354600000000001</v>
      </c>
      <c r="F997" s="37">
        <v>24.794899999999998</v>
      </c>
      <c r="G997" s="37">
        <v>24.453800000000001</v>
      </c>
      <c r="H997" s="37">
        <v>24.9558</v>
      </c>
      <c r="I997" s="37"/>
      <c r="J997" s="37">
        <v>7</v>
      </c>
      <c r="K997" s="37">
        <v>7</v>
      </c>
      <c r="L997" s="37">
        <v>7</v>
      </c>
      <c r="M997" s="37">
        <v>6.1</v>
      </c>
      <c r="N997" s="37">
        <v>6.1</v>
      </c>
      <c r="O997" s="37">
        <v>6.1</v>
      </c>
      <c r="P997" s="37">
        <v>207.19</v>
      </c>
      <c r="Q997" s="37">
        <v>0</v>
      </c>
      <c r="R997" s="37">
        <v>25.731999999999999</v>
      </c>
      <c r="S997" s="37">
        <v>245470000</v>
      </c>
      <c r="T997" s="37">
        <v>17</v>
      </c>
      <c r="U997" s="37">
        <v>0.964422</v>
      </c>
      <c r="V997" s="37">
        <v>-9.2911699999999996E-3</v>
      </c>
      <c r="W997" s="37" t="s">
        <v>3209</v>
      </c>
      <c r="X997" s="37" t="s">
        <v>3209</v>
      </c>
      <c r="Y997" s="37" t="s">
        <v>4367</v>
      </c>
    </row>
    <row r="998" spans="1:25" x14ac:dyDescent="0.3">
      <c r="A998" s="34">
        <v>28.610900000000001</v>
      </c>
      <c r="B998" s="34">
        <v>28.552700000000002</v>
      </c>
      <c r="C998" s="34">
        <v>29.1096</v>
      </c>
      <c r="D998" s="34">
        <v>28.179099999999998</v>
      </c>
      <c r="E998" s="37">
        <v>28.675699999999999</v>
      </c>
      <c r="F998" s="37">
        <v>28.5747</v>
      </c>
      <c r="G998" s="37">
        <v>28.5808</v>
      </c>
      <c r="H998" s="37">
        <v>28.5779</v>
      </c>
      <c r="I998" s="37"/>
      <c r="J998" s="37">
        <v>13</v>
      </c>
      <c r="K998" s="37">
        <v>13</v>
      </c>
      <c r="L998" s="37">
        <v>13</v>
      </c>
      <c r="M998" s="37">
        <v>31.3</v>
      </c>
      <c r="N998" s="37">
        <v>31.3</v>
      </c>
      <c r="O998" s="37">
        <v>31.3</v>
      </c>
      <c r="P998" s="37">
        <v>50.247</v>
      </c>
      <c r="Q998" s="37">
        <v>0</v>
      </c>
      <c r="R998" s="37">
        <v>73.024000000000001</v>
      </c>
      <c r="S998" s="37">
        <v>3078300000</v>
      </c>
      <c r="T998" s="37">
        <v>68</v>
      </c>
      <c r="U998" s="37">
        <v>0.95725400000000005</v>
      </c>
      <c r="V998" s="37">
        <v>-1.07689E-2</v>
      </c>
      <c r="W998" s="37" t="s">
        <v>813</v>
      </c>
      <c r="X998" s="37" t="s">
        <v>813</v>
      </c>
      <c r="Y998" s="37" t="s">
        <v>814</v>
      </c>
    </row>
    <row r="999" spans="1:25" x14ac:dyDescent="0.3">
      <c r="A999" s="34">
        <v>31.661000000000001</v>
      </c>
      <c r="B999" s="34">
        <v>31.755099999999999</v>
      </c>
      <c r="C999" s="34">
        <v>31.1126</v>
      </c>
      <c r="D999" s="34">
        <v>31.283899999999999</v>
      </c>
      <c r="E999" s="37">
        <v>31.4727</v>
      </c>
      <c r="F999" s="37">
        <v>31.5867</v>
      </c>
      <c r="G999" s="37">
        <v>31.258500000000002</v>
      </c>
      <c r="H999" s="37">
        <v>31.451599999999999</v>
      </c>
      <c r="I999" s="37"/>
      <c r="J999" s="37">
        <v>22</v>
      </c>
      <c r="K999" s="37">
        <v>21</v>
      </c>
      <c r="L999" s="37">
        <v>19</v>
      </c>
      <c r="M999" s="37">
        <v>26.8</v>
      </c>
      <c r="N999" s="37">
        <v>26.3</v>
      </c>
      <c r="O999" s="37">
        <v>24.4</v>
      </c>
      <c r="P999" s="37">
        <v>136.63</v>
      </c>
      <c r="Q999" s="37">
        <v>0</v>
      </c>
      <c r="R999" s="37">
        <v>323.31</v>
      </c>
      <c r="S999" s="37">
        <v>22731000000</v>
      </c>
      <c r="T999" s="37">
        <v>184</v>
      </c>
      <c r="U999" s="37">
        <v>0.95067000000000002</v>
      </c>
      <c r="V999" s="37">
        <v>-1.0770800000000001E-2</v>
      </c>
      <c r="W999" s="37" t="s">
        <v>997</v>
      </c>
      <c r="X999" s="37" t="s">
        <v>997</v>
      </c>
      <c r="Y999" s="37" t="s">
        <v>998</v>
      </c>
    </row>
    <row r="1000" spans="1:25" x14ac:dyDescent="0.3">
      <c r="A1000" s="34">
        <v>30.255600000000001</v>
      </c>
      <c r="B1000" s="34">
        <v>30.757999999999999</v>
      </c>
      <c r="C1000" s="34">
        <v>31.095500000000001</v>
      </c>
      <c r="D1000" s="34">
        <v>30.7775</v>
      </c>
      <c r="E1000" s="37">
        <v>30.781300000000002</v>
      </c>
      <c r="F1000" s="37">
        <v>29.732299999999999</v>
      </c>
      <c r="G1000" s="37">
        <v>31.5547</v>
      </c>
      <c r="H1000" s="37">
        <v>30.772300000000001</v>
      </c>
      <c r="I1000" s="37"/>
      <c r="J1000" s="37">
        <v>15</v>
      </c>
      <c r="K1000" s="37">
        <v>15</v>
      </c>
      <c r="L1000" s="37">
        <v>15</v>
      </c>
      <c r="M1000" s="37">
        <v>62.3</v>
      </c>
      <c r="N1000" s="37">
        <v>62.3</v>
      </c>
      <c r="O1000" s="37">
        <v>62.3</v>
      </c>
      <c r="P1000" s="37">
        <v>27.53</v>
      </c>
      <c r="Q1000" s="37">
        <v>0</v>
      </c>
      <c r="R1000" s="37">
        <v>195.1</v>
      </c>
      <c r="S1000" s="37">
        <v>13535000000</v>
      </c>
      <c r="T1000" s="37">
        <v>121</v>
      </c>
      <c r="U1000" s="37">
        <v>0.97860199999999997</v>
      </c>
      <c r="V1000" s="37">
        <v>-1.15271E-2</v>
      </c>
      <c r="W1000" s="37" t="s">
        <v>961</v>
      </c>
      <c r="X1000" s="37" t="s">
        <v>961</v>
      </c>
      <c r="Y1000" s="37" t="s">
        <v>962</v>
      </c>
    </row>
    <row r="1001" spans="1:25" x14ac:dyDescent="0.3">
      <c r="A1001" s="34">
        <v>25.749400000000001</v>
      </c>
      <c r="B1001" s="34">
        <v>25.468900000000001</v>
      </c>
      <c r="C1001" s="34">
        <v>24.641400000000001</v>
      </c>
      <c r="D1001" s="34">
        <v>25.508700000000001</v>
      </c>
      <c r="E1001" s="37">
        <v>24.618500000000001</v>
      </c>
      <c r="F1001" s="37">
        <v>25.873899999999999</v>
      </c>
      <c r="G1001" s="37" t="s">
        <v>41</v>
      </c>
      <c r="H1001" s="37">
        <v>25.498000000000001</v>
      </c>
      <c r="I1001" s="37"/>
      <c r="J1001" s="37">
        <v>3</v>
      </c>
      <c r="K1001" s="37">
        <v>3</v>
      </c>
      <c r="L1001" s="37">
        <v>3</v>
      </c>
      <c r="M1001" s="37">
        <v>10.6</v>
      </c>
      <c r="N1001" s="37">
        <v>10.6</v>
      </c>
      <c r="O1001" s="37">
        <v>10.6</v>
      </c>
      <c r="P1001" s="37">
        <v>57.103999999999999</v>
      </c>
      <c r="Q1001" s="37">
        <v>0</v>
      </c>
      <c r="R1001" s="37">
        <v>14.824</v>
      </c>
      <c r="S1001" s="37">
        <v>312860000</v>
      </c>
      <c r="T1001" s="37">
        <v>21</v>
      </c>
      <c r="U1001" s="37">
        <v>0.978468</v>
      </c>
      <c r="V1001" s="37">
        <v>-1.1988199999999999E-2</v>
      </c>
      <c r="W1001" s="37" t="s">
        <v>3063</v>
      </c>
      <c r="X1001" s="37" t="s">
        <v>3063</v>
      </c>
      <c r="Y1001" s="37" t="s">
        <v>4368</v>
      </c>
    </row>
    <row r="1002" spans="1:25" x14ac:dyDescent="0.3">
      <c r="A1002" s="34">
        <v>27.534800000000001</v>
      </c>
      <c r="B1002" s="34">
        <v>27.018000000000001</v>
      </c>
      <c r="C1002" s="34">
        <v>26.253499999999999</v>
      </c>
      <c r="D1002" s="34">
        <v>26.924900000000001</v>
      </c>
      <c r="E1002" s="37">
        <v>26.723800000000001</v>
      </c>
      <c r="F1002" s="37">
        <v>27.452500000000001</v>
      </c>
      <c r="G1002" s="37">
        <v>26.494499999999999</v>
      </c>
      <c r="H1002" s="37">
        <v>27.0105</v>
      </c>
      <c r="I1002" s="37"/>
      <c r="J1002" s="37">
        <v>10</v>
      </c>
      <c r="K1002" s="37">
        <v>10</v>
      </c>
      <c r="L1002" s="37">
        <v>10</v>
      </c>
      <c r="M1002" s="37">
        <v>29.9</v>
      </c>
      <c r="N1002" s="37">
        <v>29.9</v>
      </c>
      <c r="O1002" s="37">
        <v>29.9</v>
      </c>
      <c r="P1002" s="37">
        <v>47.48</v>
      </c>
      <c r="Q1002" s="37">
        <v>0</v>
      </c>
      <c r="R1002" s="37">
        <v>46.768000000000001</v>
      </c>
      <c r="S1002" s="37">
        <v>1052000000</v>
      </c>
      <c r="T1002" s="37">
        <v>35</v>
      </c>
      <c r="U1002" s="37">
        <v>0.97144600000000003</v>
      </c>
      <c r="V1002" s="37">
        <v>-1.24803E-2</v>
      </c>
      <c r="W1002" s="37" t="s">
        <v>3045</v>
      </c>
      <c r="X1002" s="37" t="s">
        <v>3045</v>
      </c>
      <c r="Y1002" s="37" t="s">
        <v>4369</v>
      </c>
    </row>
    <row r="1003" spans="1:25" x14ac:dyDescent="0.3">
      <c r="A1003" s="34">
        <v>26.2652</v>
      </c>
      <c r="B1003" s="34">
        <v>26.212900000000001</v>
      </c>
      <c r="C1003" s="34" t="s">
        <v>41</v>
      </c>
      <c r="D1003" s="34" t="s">
        <v>41</v>
      </c>
      <c r="E1003" s="37">
        <v>26.304400000000001</v>
      </c>
      <c r="F1003" s="37">
        <v>25.8505</v>
      </c>
      <c r="G1003" s="37">
        <v>26.343299999999999</v>
      </c>
      <c r="H1003" s="37">
        <v>26.407599999999999</v>
      </c>
      <c r="I1003" s="37"/>
      <c r="J1003" s="37">
        <v>3</v>
      </c>
      <c r="K1003" s="37">
        <v>3</v>
      </c>
      <c r="L1003" s="37">
        <v>3</v>
      </c>
      <c r="M1003" s="37">
        <v>23.5</v>
      </c>
      <c r="N1003" s="37">
        <v>23.5</v>
      </c>
      <c r="O1003" s="37">
        <v>23.5</v>
      </c>
      <c r="P1003" s="37">
        <v>24.783999999999999</v>
      </c>
      <c r="Q1003" s="37">
        <v>0</v>
      </c>
      <c r="R1003" s="37">
        <v>43.33</v>
      </c>
      <c r="S1003" s="37">
        <v>510090000</v>
      </c>
      <c r="T1003" s="37">
        <v>10</v>
      </c>
      <c r="U1003" s="37">
        <v>0.950604</v>
      </c>
      <c r="V1003" s="37">
        <v>-1.26143E-2</v>
      </c>
      <c r="W1003" s="37" t="s">
        <v>3773</v>
      </c>
      <c r="X1003" s="37" t="s">
        <v>3773</v>
      </c>
      <c r="Y1003" s="37" t="s">
        <v>4370</v>
      </c>
    </row>
    <row r="1004" spans="1:25" x14ac:dyDescent="0.3">
      <c r="A1004" s="34">
        <v>26.4133</v>
      </c>
      <c r="B1004" s="34">
        <v>26.255700000000001</v>
      </c>
      <c r="C1004" s="34">
        <v>25.745899999999999</v>
      </c>
      <c r="D1004" s="34">
        <v>26.2227</v>
      </c>
      <c r="E1004" s="37">
        <v>26.265899999999998</v>
      </c>
      <c r="F1004" s="37">
        <v>26.392800000000001</v>
      </c>
      <c r="G1004" s="37">
        <v>25.899699999999999</v>
      </c>
      <c r="H1004" s="37">
        <v>26.0258</v>
      </c>
      <c r="I1004" s="37"/>
      <c r="J1004" s="37">
        <v>8</v>
      </c>
      <c r="K1004" s="37">
        <v>8</v>
      </c>
      <c r="L1004" s="37">
        <v>8</v>
      </c>
      <c r="M1004" s="37">
        <v>52.7</v>
      </c>
      <c r="N1004" s="37">
        <v>52.7</v>
      </c>
      <c r="O1004" s="37">
        <v>52.7</v>
      </c>
      <c r="P1004" s="37">
        <v>25.745000000000001</v>
      </c>
      <c r="Q1004" s="37">
        <v>0</v>
      </c>
      <c r="R1004" s="37">
        <v>34.148000000000003</v>
      </c>
      <c r="S1004" s="37">
        <v>606000000</v>
      </c>
      <c r="T1004" s="37">
        <v>37</v>
      </c>
      <c r="U1004" s="37">
        <v>0.94401900000000005</v>
      </c>
      <c r="V1004" s="37">
        <v>-1.3351399999999999E-2</v>
      </c>
      <c r="W1004" s="37" t="s">
        <v>3309</v>
      </c>
      <c r="X1004" s="37" t="s">
        <v>3309</v>
      </c>
      <c r="Y1004" s="37" t="s">
        <v>4371</v>
      </c>
    </row>
    <row r="1005" spans="1:25" x14ac:dyDescent="0.3">
      <c r="A1005" s="34">
        <v>29.673100000000002</v>
      </c>
      <c r="B1005" s="34">
        <v>29.3371</v>
      </c>
      <c r="C1005" s="34">
        <v>28.972799999999999</v>
      </c>
      <c r="D1005" s="34">
        <v>29.4527</v>
      </c>
      <c r="E1005" s="37">
        <v>29.261199999999999</v>
      </c>
      <c r="F1005" s="37">
        <v>30.224699999999999</v>
      </c>
      <c r="G1005" s="37">
        <v>28.0336</v>
      </c>
      <c r="H1005" s="37">
        <v>29.8536</v>
      </c>
      <c r="I1005" s="37"/>
      <c r="J1005" s="37">
        <v>25</v>
      </c>
      <c r="K1005" s="37">
        <v>25</v>
      </c>
      <c r="L1005" s="37">
        <v>25</v>
      </c>
      <c r="M1005" s="37">
        <v>67.5</v>
      </c>
      <c r="N1005" s="37">
        <v>67.5</v>
      </c>
      <c r="O1005" s="37">
        <v>67.5</v>
      </c>
      <c r="P1005" s="37">
        <v>59.393999999999998</v>
      </c>
      <c r="Q1005" s="37">
        <v>0</v>
      </c>
      <c r="R1005" s="37">
        <v>276.54000000000002</v>
      </c>
      <c r="S1005" s="37">
        <v>5901700000</v>
      </c>
      <c r="T1005" s="37">
        <v>129</v>
      </c>
      <c r="U1005" s="37">
        <v>0.97611199999999998</v>
      </c>
      <c r="V1005" s="37">
        <v>-1.5649300000000001E-2</v>
      </c>
      <c r="W1005" s="37" t="s">
        <v>3192</v>
      </c>
      <c r="X1005" s="37" t="s">
        <v>3192</v>
      </c>
      <c r="Y1005" s="37" t="s">
        <v>4372</v>
      </c>
    </row>
    <row r="1006" spans="1:25" x14ac:dyDescent="0.3">
      <c r="A1006" s="34">
        <v>25.777899999999999</v>
      </c>
      <c r="B1006" s="34">
        <v>25.6785</v>
      </c>
      <c r="C1006" s="34">
        <v>24.867899999999999</v>
      </c>
      <c r="D1006" s="34">
        <v>24.7301</v>
      </c>
      <c r="E1006" s="37">
        <v>24.875599999999999</v>
      </c>
      <c r="F1006" s="37">
        <v>25.664100000000001</v>
      </c>
      <c r="G1006" s="37" t="s">
        <v>41</v>
      </c>
      <c r="H1006" s="37">
        <v>25.203299999999999</v>
      </c>
      <c r="I1006" s="37"/>
      <c r="J1006" s="37">
        <v>11</v>
      </c>
      <c r="K1006" s="37">
        <v>11</v>
      </c>
      <c r="L1006" s="37">
        <v>11</v>
      </c>
      <c r="M1006" s="37">
        <v>4.2</v>
      </c>
      <c r="N1006" s="37">
        <v>4.2</v>
      </c>
      <c r="O1006" s="37">
        <v>4.2</v>
      </c>
      <c r="P1006" s="37">
        <v>555.9</v>
      </c>
      <c r="Q1006" s="37">
        <v>0</v>
      </c>
      <c r="R1006" s="37">
        <v>59.311</v>
      </c>
      <c r="S1006" s="37">
        <v>310770000</v>
      </c>
      <c r="T1006" s="37">
        <v>26</v>
      </c>
      <c r="U1006" s="37">
        <v>0.96751100000000001</v>
      </c>
      <c r="V1006" s="37">
        <v>-1.5962299999999999E-2</v>
      </c>
      <c r="W1006" s="37" t="s">
        <v>3674</v>
      </c>
      <c r="X1006" s="37" t="s">
        <v>3674</v>
      </c>
      <c r="Y1006" s="37" t="s">
        <v>4373</v>
      </c>
    </row>
    <row r="1007" spans="1:25" x14ac:dyDescent="0.3">
      <c r="A1007" s="34">
        <v>31.201899999999998</v>
      </c>
      <c r="B1007" s="34">
        <v>31.462499999999999</v>
      </c>
      <c r="C1007" s="34">
        <v>32.2239</v>
      </c>
      <c r="D1007" s="34">
        <v>31.2697</v>
      </c>
      <c r="E1007" s="37">
        <v>31.637799999999999</v>
      </c>
      <c r="F1007" s="37">
        <v>31.117699999999999</v>
      </c>
      <c r="G1007" s="37">
        <v>32.065600000000003</v>
      </c>
      <c r="H1007" s="37">
        <v>31.268899999999999</v>
      </c>
      <c r="I1007" s="37"/>
      <c r="J1007" s="37">
        <v>14</v>
      </c>
      <c r="K1007" s="37">
        <v>14</v>
      </c>
      <c r="L1007" s="37">
        <v>14</v>
      </c>
      <c r="M1007" s="37">
        <v>43.6</v>
      </c>
      <c r="N1007" s="37">
        <v>43.6</v>
      </c>
      <c r="O1007" s="37">
        <v>43.6</v>
      </c>
      <c r="P1007" s="37">
        <v>53.055</v>
      </c>
      <c r="Q1007" s="37">
        <v>0</v>
      </c>
      <c r="R1007" s="37">
        <v>201.83</v>
      </c>
      <c r="S1007" s="37">
        <v>25084000000</v>
      </c>
      <c r="T1007" s="37">
        <v>170</v>
      </c>
      <c r="U1007" s="37">
        <v>0.95885900000000002</v>
      </c>
      <c r="V1007" s="37">
        <v>-1.6987800000000001E-2</v>
      </c>
      <c r="W1007" s="37" t="s">
        <v>181</v>
      </c>
      <c r="X1007" s="37" t="s">
        <v>181</v>
      </c>
      <c r="Y1007" s="37" t="s">
        <v>182</v>
      </c>
    </row>
    <row r="1008" spans="1:25" x14ac:dyDescent="0.3">
      <c r="A1008" s="34">
        <v>28.706499999999998</v>
      </c>
      <c r="B1008" s="34">
        <v>28.938300000000002</v>
      </c>
      <c r="C1008" s="34">
        <v>28.423999999999999</v>
      </c>
      <c r="D1008" s="34">
        <v>28.6022</v>
      </c>
      <c r="E1008" s="37">
        <v>28.6557</v>
      </c>
      <c r="F1008" s="37">
        <v>28.355</v>
      </c>
      <c r="G1008" s="37">
        <v>28.659400000000002</v>
      </c>
      <c r="H1008" s="37">
        <v>28.926300000000001</v>
      </c>
      <c r="I1008" s="37"/>
      <c r="J1008" s="37">
        <v>19</v>
      </c>
      <c r="K1008" s="37">
        <v>19</v>
      </c>
      <c r="L1008" s="37">
        <v>19</v>
      </c>
      <c r="M1008" s="37">
        <v>20.399999999999999</v>
      </c>
      <c r="N1008" s="37">
        <v>20.399999999999999</v>
      </c>
      <c r="O1008" s="37">
        <v>20.399999999999999</v>
      </c>
      <c r="P1008" s="37">
        <v>192.56</v>
      </c>
      <c r="Q1008" s="37">
        <v>0</v>
      </c>
      <c r="R1008" s="37">
        <v>207.52</v>
      </c>
      <c r="S1008" s="37">
        <v>3240700000</v>
      </c>
      <c r="T1008" s="37">
        <v>102</v>
      </c>
      <c r="U1008" s="37">
        <v>0.91027800000000003</v>
      </c>
      <c r="V1008" s="37">
        <v>-1.8641899999999999E-2</v>
      </c>
      <c r="W1008" s="37" t="s">
        <v>57</v>
      </c>
      <c r="X1008" s="37" t="s">
        <v>57</v>
      </c>
      <c r="Y1008" s="37" t="s">
        <v>58</v>
      </c>
    </row>
    <row r="1009" spans="1:25" x14ac:dyDescent="0.3">
      <c r="A1009" s="34">
        <v>23.196000000000002</v>
      </c>
      <c r="B1009" s="34">
        <v>22.910299999999999</v>
      </c>
      <c r="C1009" s="34" t="s">
        <v>41</v>
      </c>
      <c r="D1009" s="34">
        <v>22.901599999999998</v>
      </c>
      <c r="E1009" s="37">
        <v>22.6585</v>
      </c>
      <c r="F1009" s="37">
        <v>23.4726</v>
      </c>
      <c r="G1009" s="37" t="s">
        <v>41</v>
      </c>
      <c r="H1009" s="37">
        <v>22.811599999999999</v>
      </c>
      <c r="I1009" s="37"/>
      <c r="J1009" s="37">
        <v>1</v>
      </c>
      <c r="K1009" s="37">
        <v>1</v>
      </c>
      <c r="L1009" s="37">
        <v>1</v>
      </c>
      <c r="M1009" s="37">
        <v>5</v>
      </c>
      <c r="N1009" s="37">
        <v>5</v>
      </c>
      <c r="O1009" s="37">
        <v>5</v>
      </c>
      <c r="P1009" s="37">
        <v>37.923000000000002</v>
      </c>
      <c r="Q1009" s="37">
        <v>0</v>
      </c>
      <c r="R1009" s="37">
        <v>2.7686999999999999</v>
      </c>
      <c r="S1009" s="37">
        <v>55056000</v>
      </c>
      <c r="T1009" s="37">
        <v>8</v>
      </c>
      <c r="U1009" s="37">
        <v>0.93918000000000001</v>
      </c>
      <c r="V1009" s="37">
        <v>-2.1752000000000001E-2</v>
      </c>
      <c r="W1009" s="37" t="s">
        <v>3159</v>
      </c>
      <c r="X1009" s="37" t="s">
        <v>3159</v>
      </c>
      <c r="Y1009" s="37" t="s">
        <v>4374</v>
      </c>
    </row>
    <row r="1010" spans="1:25" x14ac:dyDescent="0.3">
      <c r="A1010" s="34">
        <v>30.345600000000001</v>
      </c>
      <c r="B1010" s="34">
        <v>30.300699999999999</v>
      </c>
      <c r="C1010" s="34">
        <v>29.962700000000002</v>
      </c>
      <c r="D1010" s="34">
        <v>30.466100000000001</v>
      </c>
      <c r="E1010" s="37">
        <v>30.016400000000001</v>
      </c>
      <c r="F1010" s="37">
        <v>31.238</v>
      </c>
      <c r="G1010" s="37">
        <v>29.260200000000001</v>
      </c>
      <c r="H1010" s="37">
        <v>30.4711</v>
      </c>
      <c r="I1010" s="37"/>
      <c r="J1010" s="37">
        <v>37</v>
      </c>
      <c r="K1010" s="37">
        <v>37</v>
      </c>
      <c r="L1010" s="37">
        <v>37</v>
      </c>
      <c r="M1010" s="37">
        <v>38</v>
      </c>
      <c r="N1010" s="37">
        <v>38</v>
      </c>
      <c r="O1010" s="37">
        <v>38</v>
      </c>
      <c r="P1010" s="37">
        <v>120.44</v>
      </c>
      <c r="Q1010" s="37">
        <v>0</v>
      </c>
      <c r="R1010" s="37">
        <v>323.31</v>
      </c>
      <c r="S1010" s="37">
        <v>10890000000</v>
      </c>
      <c r="T1010" s="37">
        <v>246</v>
      </c>
      <c r="U1010" s="37">
        <v>0.96007200000000004</v>
      </c>
      <c r="V1010" s="37">
        <v>-2.2339299999999999E-2</v>
      </c>
      <c r="W1010" s="37" t="s">
        <v>2915</v>
      </c>
      <c r="X1010" s="37" t="s">
        <v>2915</v>
      </c>
      <c r="Y1010" s="37" t="s">
        <v>4375</v>
      </c>
    </row>
    <row r="1011" spans="1:25" x14ac:dyDescent="0.3">
      <c r="A1011" s="34">
        <v>24.925000000000001</v>
      </c>
      <c r="B1011" s="34">
        <v>24.205500000000001</v>
      </c>
      <c r="C1011" s="34" t="s">
        <v>41</v>
      </c>
      <c r="D1011" s="34">
        <v>24.840599999999998</v>
      </c>
      <c r="E1011" s="37">
        <v>24.303899999999999</v>
      </c>
      <c r="F1011" s="37">
        <v>25.215299999999999</v>
      </c>
      <c r="G1011" s="37" t="s">
        <v>41</v>
      </c>
      <c r="H1011" s="37">
        <v>24.382100000000001</v>
      </c>
      <c r="I1011" s="37"/>
      <c r="J1011" s="37">
        <v>4</v>
      </c>
      <c r="K1011" s="37">
        <v>4</v>
      </c>
      <c r="L1011" s="37">
        <v>4</v>
      </c>
      <c r="M1011" s="37">
        <v>3.5</v>
      </c>
      <c r="N1011" s="37">
        <v>3.5</v>
      </c>
      <c r="O1011" s="37">
        <v>3.5</v>
      </c>
      <c r="P1011" s="37">
        <v>166.32</v>
      </c>
      <c r="Q1011" s="37">
        <v>0</v>
      </c>
      <c r="R1011" s="37">
        <v>16.667000000000002</v>
      </c>
      <c r="S1011" s="37">
        <v>175230000</v>
      </c>
      <c r="T1011" s="37">
        <v>8</v>
      </c>
      <c r="U1011" s="37">
        <v>0.95285200000000003</v>
      </c>
      <c r="V1011" s="37">
        <v>-2.3255000000000001E-2</v>
      </c>
      <c r="W1011" s="37" t="s">
        <v>2847</v>
      </c>
      <c r="X1011" s="37" t="s">
        <v>2847</v>
      </c>
      <c r="Y1011" s="37" t="s">
        <v>4376</v>
      </c>
    </row>
    <row r="1012" spans="1:25" x14ac:dyDescent="0.3">
      <c r="A1012" s="34" t="s">
        <v>41</v>
      </c>
      <c r="B1012" s="34">
        <v>25.011099999999999</v>
      </c>
      <c r="C1012" s="34">
        <v>25.1877</v>
      </c>
      <c r="D1012" s="34">
        <v>25.151199999999999</v>
      </c>
      <c r="E1012" s="37">
        <v>25.0488</v>
      </c>
      <c r="F1012" s="37" t="s">
        <v>41</v>
      </c>
      <c r="G1012" s="37">
        <v>25.497499999999999</v>
      </c>
      <c r="H1012" s="37">
        <v>24.732299999999999</v>
      </c>
      <c r="I1012" s="37"/>
      <c r="J1012" s="37">
        <v>5</v>
      </c>
      <c r="K1012" s="37">
        <v>5</v>
      </c>
      <c r="L1012" s="37">
        <v>5</v>
      </c>
      <c r="M1012" s="37">
        <v>24.2</v>
      </c>
      <c r="N1012" s="37">
        <v>24.2</v>
      </c>
      <c r="O1012" s="37">
        <v>24.2</v>
      </c>
      <c r="P1012" s="37">
        <v>42.170999999999999</v>
      </c>
      <c r="Q1012" s="37">
        <v>0</v>
      </c>
      <c r="R1012" s="37">
        <v>25.155999999999999</v>
      </c>
      <c r="S1012" s="37">
        <v>209200000</v>
      </c>
      <c r="T1012" s="37">
        <v>13</v>
      </c>
      <c r="U1012" s="37">
        <v>0.92210599999999998</v>
      </c>
      <c r="V1012" s="37">
        <v>-2.3778299999999999E-2</v>
      </c>
      <c r="W1012" s="37" t="s">
        <v>3058</v>
      </c>
      <c r="X1012" s="37" t="s">
        <v>3058</v>
      </c>
      <c r="Y1012" s="37" t="s">
        <v>4377</v>
      </c>
    </row>
    <row r="1013" spans="1:25" x14ac:dyDescent="0.3">
      <c r="A1013" s="34">
        <v>27.9297</v>
      </c>
      <c r="B1013" s="34">
        <v>28.355599999999999</v>
      </c>
      <c r="C1013" s="34">
        <v>28.199200000000001</v>
      </c>
      <c r="D1013" s="34">
        <v>28.384799999999998</v>
      </c>
      <c r="E1013" s="37">
        <v>28.423400000000001</v>
      </c>
      <c r="F1013" s="37">
        <v>28.306000000000001</v>
      </c>
      <c r="G1013" s="37">
        <v>27.8398</v>
      </c>
      <c r="H1013" s="37">
        <v>28.2028</v>
      </c>
      <c r="I1013" s="37"/>
      <c r="J1013" s="37">
        <v>10</v>
      </c>
      <c r="K1013" s="37">
        <v>10</v>
      </c>
      <c r="L1013" s="37">
        <v>10</v>
      </c>
      <c r="M1013" s="37">
        <v>15.7</v>
      </c>
      <c r="N1013" s="37">
        <v>15.7</v>
      </c>
      <c r="O1013" s="37">
        <v>15.7</v>
      </c>
      <c r="P1013" s="37">
        <v>84.054000000000002</v>
      </c>
      <c r="Q1013" s="37">
        <v>0</v>
      </c>
      <c r="R1013" s="37">
        <v>84.090999999999994</v>
      </c>
      <c r="S1013" s="37">
        <v>2356500000</v>
      </c>
      <c r="T1013" s="37">
        <v>57</v>
      </c>
      <c r="U1013" s="37">
        <v>0.88668000000000002</v>
      </c>
      <c r="V1013" s="37">
        <v>-2.4313000000000001E-2</v>
      </c>
      <c r="W1013" s="37" t="s">
        <v>3411</v>
      </c>
      <c r="X1013" s="37" t="s">
        <v>3411</v>
      </c>
      <c r="Y1013" s="37" t="s">
        <v>4378</v>
      </c>
    </row>
    <row r="1014" spans="1:25" x14ac:dyDescent="0.3">
      <c r="A1014" s="34">
        <v>28.618200000000002</v>
      </c>
      <c r="B1014" s="34">
        <v>29.240300000000001</v>
      </c>
      <c r="C1014" s="34">
        <v>30.190100000000001</v>
      </c>
      <c r="D1014" s="34">
        <v>29.4435</v>
      </c>
      <c r="E1014" s="37">
        <v>29.5807</v>
      </c>
      <c r="F1014" s="37">
        <v>28.8264</v>
      </c>
      <c r="G1014" s="37">
        <v>29.983000000000001</v>
      </c>
      <c r="H1014" s="37">
        <v>28.998100000000001</v>
      </c>
      <c r="I1014" s="37"/>
      <c r="J1014" s="37">
        <v>15</v>
      </c>
      <c r="K1014" s="37">
        <v>15</v>
      </c>
      <c r="L1014" s="37">
        <v>15</v>
      </c>
      <c r="M1014" s="37">
        <v>33.4</v>
      </c>
      <c r="N1014" s="37">
        <v>33.4</v>
      </c>
      <c r="O1014" s="37">
        <v>33.4</v>
      </c>
      <c r="P1014" s="37">
        <v>59.994</v>
      </c>
      <c r="Q1014" s="37">
        <v>0</v>
      </c>
      <c r="R1014" s="37">
        <v>169.14</v>
      </c>
      <c r="S1014" s="37">
        <v>5285800000</v>
      </c>
      <c r="T1014" s="37">
        <v>101</v>
      </c>
      <c r="U1014" s="37">
        <v>0.95260199999999995</v>
      </c>
      <c r="V1014" s="37">
        <v>-2.59957E-2</v>
      </c>
      <c r="W1014" s="37" t="s">
        <v>3313</v>
      </c>
      <c r="X1014" s="37" t="s">
        <v>3313</v>
      </c>
      <c r="Y1014" s="37" t="s">
        <v>4379</v>
      </c>
    </row>
    <row r="1015" spans="1:25" x14ac:dyDescent="0.3">
      <c r="A1015" s="34">
        <v>29.4039</v>
      </c>
      <c r="B1015" s="34">
        <v>29.415400000000002</v>
      </c>
      <c r="C1015" s="34">
        <v>29.338999999999999</v>
      </c>
      <c r="D1015" s="34">
        <v>29.563500000000001</v>
      </c>
      <c r="E1015" s="37">
        <v>29.480799999999999</v>
      </c>
      <c r="F1015" s="37">
        <v>29.007300000000001</v>
      </c>
      <c r="G1015" s="37">
        <v>29.8371</v>
      </c>
      <c r="H1015" s="37">
        <v>29.2895</v>
      </c>
      <c r="I1015" s="37"/>
      <c r="J1015" s="37">
        <v>13</v>
      </c>
      <c r="K1015" s="37">
        <v>13</v>
      </c>
      <c r="L1015" s="37">
        <v>13</v>
      </c>
      <c r="M1015" s="37">
        <v>60.1</v>
      </c>
      <c r="N1015" s="37">
        <v>60.1</v>
      </c>
      <c r="O1015" s="37">
        <v>60.1</v>
      </c>
      <c r="P1015" s="37">
        <v>32.710999999999999</v>
      </c>
      <c r="Q1015" s="37">
        <v>0</v>
      </c>
      <c r="R1015" s="37">
        <v>96.700999999999993</v>
      </c>
      <c r="S1015" s="37">
        <v>5381400000</v>
      </c>
      <c r="T1015" s="37">
        <v>98</v>
      </c>
      <c r="U1015" s="37">
        <v>0.88692800000000005</v>
      </c>
      <c r="V1015" s="37">
        <v>-2.6777700000000002E-2</v>
      </c>
      <c r="W1015" s="37" t="s">
        <v>1358</v>
      </c>
      <c r="X1015" s="37" t="s">
        <v>1358</v>
      </c>
      <c r="Y1015" s="37" t="s">
        <v>1359</v>
      </c>
    </row>
    <row r="1016" spans="1:25" x14ac:dyDescent="0.3">
      <c r="A1016" s="34">
        <v>26.5518</v>
      </c>
      <c r="B1016" s="34">
        <v>25.949400000000001</v>
      </c>
      <c r="C1016" s="34">
        <v>26.539400000000001</v>
      </c>
      <c r="D1016" s="34">
        <v>26.1754</v>
      </c>
      <c r="E1016" s="37">
        <v>25.861499999999999</v>
      </c>
      <c r="F1016" s="37">
        <v>26.586200000000002</v>
      </c>
      <c r="G1016" s="37">
        <v>26.5243</v>
      </c>
      <c r="H1016" s="37">
        <v>26.134</v>
      </c>
      <c r="I1016" s="37"/>
      <c r="J1016" s="37">
        <v>8</v>
      </c>
      <c r="K1016" s="37">
        <v>8</v>
      </c>
      <c r="L1016" s="37">
        <v>8</v>
      </c>
      <c r="M1016" s="37">
        <v>22.9</v>
      </c>
      <c r="N1016" s="37">
        <v>22.9</v>
      </c>
      <c r="O1016" s="37">
        <v>22.9</v>
      </c>
      <c r="P1016" s="37">
        <v>50.389000000000003</v>
      </c>
      <c r="Q1016" s="37">
        <v>0</v>
      </c>
      <c r="R1016" s="37">
        <v>33.055</v>
      </c>
      <c r="S1016" s="37">
        <v>643340000</v>
      </c>
      <c r="T1016" s="37">
        <v>26</v>
      </c>
      <c r="U1016" s="37">
        <v>0.90675399999999995</v>
      </c>
      <c r="V1016" s="37">
        <v>-2.7519700000000001E-2</v>
      </c>
      <c r="W1016" s="37" t="s">
        <v>1162</v>
      </c>
      <c r="X1016" s="37" t="s">
        <v>1162</v>
      </c>
      <c r="Y1016" s="37" t="s">
        <v>1163</v>
      </c>
    </row>
    <row r="1017" spans="1:25" x14ac:dyDescent="0.3">
      <c r="A1017" s="34" t="s">
        <v>41</v>
      </c>
      <c r="B1017" s="34" t="s">
        <v>41</v>
      </c>
      <c r="C1017" s="34" t="s">
        <v>41</v>
      </c>
      <c r="D1017" s="34">
        <v>25.486499999999999</v>
      </c>
      <c r="E1017" s="37">
        <v>25.2807</v>
      </c>
      <c r="F1017" s="37">
        <v>25.603899999999999</v>
      </c>
      <c r="G1017" s="37" t="s">
        <v>41</v>
      </c>
      <c r="H1017" s="37">
        <v>25.492100000000001</v>
      </c>
      <c r="I1017" s="37"/>
      <c r="J1017" s="37">
        <v>6</v>
      </c>
      <c r="K1017" s="37">
        <v>6</v>
      </c>
      <c r="L1017" s="37">
        <v>6</v>
      </c>
      <c r="M1017" s="37">
        <v>8.9</v>
      </c>
      <c r="N1017" s="37">
        <v>8.9</v>
      </c>
      <c r="O1017" s="37">
        <v>8.9</v>
      </c>
      <c r="P1017" s="37">
        <v>112.93</v>
      </c>
      <c r="Q1017" s="37">
        <v>0</v>
      </c>
      <c r="R1017" s="37">
        <v>25.7</v>
      </c>
      <c r="S1017" s="37">
        <v>290690000</v>
      </c>
      <c r="T1017" s="37">
        <v>11</v>
      </c>
      <c r="U1017" s="37">
        <v>1</v>
      </c>
      <c r="V1017" s="37">
        <v>-2.7608199999999999E-2</v>
      </c>
      <c r="W1017" s="37" t="s">
        <v>3768</v>
      </c>
      <c r="X1017" s="37" t="s">
        <v>3768</v>
      </c>
      <c r="Y1017" s="37" t="s">
        <v>3803</v>
      </c>
    </row>
    <row r="1018" spans="1:25" x14ac:dyDescent="0.3">
      <c r="A1018" s="34">
        <v>27.567799999999998</v>
      </c>
      <c r="B1018" s="34">
        <v>27.439</v>
      </c>
      <c r="C1018" s="34">
        <v>27.040800000000001</v>
      </c>
      <c r="D1018" s="34">
        <v>27.2882</v>
      </c>
      <c r="E1018" s="37">
        <v>27.2041</v>
      </c>
      <c r="F1018" s="37">
        <v>27.482199999999999</v>
      </c>
      <c r="G1018" s="37">
        <v>27.196000000000002</v>
      </c>
      <c r="H1018" s="37">
        <v>27.3413</v>
      </c>
      <c r="I1018" s="37"/>
      <c r="J1018" s="37">
        <v>8</v>
      </c>
      <c r="K1018" s="37">
        <v>8</v>
      </c>
      <c r="L1018" s="37">
        <v>7</v>
      </c>
      <c r="M1018" s="37">
        <v>35.6</v>
      </c>
      <c r="N1018" s="37">
        <v>35.6</v>
      </c>
      <c r="O1018" s="37">
        <v>33.299999999999997</v>
      </c>
      <c r="P1018" s="37">
        <v>33.484999999999999</v>
      </c>
      <c r="Q1018" s="37">
        <v>0</v>
      </c>
      <c r="R1018" s="37">
        <v>50.012999999999998</v>
      </c>
      <c r="S1018" s="37">
        <v>1367100000</v>
      </c>
      <c r="T1018" s="37">
        <v>38</v>
      </c>
      <c r="U1018" s="37">
        <v>0.83835599999999999</v>
      </c>
      <c r="V1018" s="37">
        <v>-2.80843E-2</v>
      </c>
      <c r="W1018" s="37" t="s">
        <v>2795</v>
      </c>
      <c r="X1018" s="37" t="s">
        <v>2795</v>
      </c>
      <c r="Y1018" s="37" t="s">
        <v>4380</v>
      </c>
    </row>
    <row r="1019" spans="1:25" x14ac:dyDescent="0.3">
      <c r="A1019" s="34">
        <v>30.5593</v>
      </c>
      <c r="B1019" s="34">
        <v>30.849900000000002</v>
      </c>
      <c r="C1019" s="34">
        <v>30.987300000000001</v>
      </c>
      <c r="D1019" s="34">
        <v>30.715800000000002</v>
      </c>
      <c r="E1019" s="37">
        <v>30.648</v>
      </c>
      <c r="F1019" s="37">
        <v>30.2545</v>
      </c>
      <c r="G1019" s="37">
        <v>31.321300000000001</v>
      </c>
      <c r="H1019" s="37">
        <v>30.775600000000001</v>
      </c>
      <c r="I1019" s="37"/>
      <c r="J1019" s="37">
        <v>16</v>
      </c>
      <c r="K1019" s="37">
        <v>16</v>
      </c>
      <c r="L1019" s="37">
        <v>16</v>
      </c>
      <c r="M1019" s="37">
        <v>81.5</v>
      </c>
      <c r="N1019" s="37">
        <v>81.5</v>
      </c>
      <c r="O1019" s="37">
        <v>81.5</v>
      </c>
      <c r="P1019" s="37">
        <v>25.995999999999999</v>
      </c>
      <c r="Q1019" s="37">
        <v>0</v>
      </c>
      <c r="R1019" s="37">
        <v>263.31</v>
      </c>
      <c r="S1019" s="37">
        <v>13785000000</v>
      </c>
      <c r="T1019" s="37">
        <v>122</v>
      </c>
      <c r="U1019" s="37">
        <v>0.90975600000000001</v>
      </c>
      <c r="V1019" s="37">
        <v>-2.8214900000000001E-2</v>
      </c>
      <c r="W1019" s="37" t="s">
        <v>957</v>
      </c>
      <c r="X1019" s="37" t="s">
        <v>957</v>
      </c>
      <c r="Y1019" s="37" t="s">
        <v>958</v>
      </c>
    </row>
    <row r="1020" spans="1:25" x14ac:dyDescent="0.3">
      <c r="A1020" s="34">
        <v>25.074200000000001</v>
      </c>
      <c r="B1020" s="34">
        <v>25.431899999999999</v>
      </c>
      <c r="C1020" s="34">
        <v>25.400400000000001</v>
      </c>
      <c r="D1020" s="34">
        <v>25.028099999999998</v>
      </c>
      <c r="E1020" s="37">
        <v>25.037099999999999</v>
      </c>
      <c r="F1020" s="37">
        <v>25.532800000000002</v>
      </c>
      <c r="G1020" s="37">
        <v>25.091999999999999</v>
      </c>
      <c r="H1020" s="37">
        <v>25.159500000000001</v>
      </c>
      <c r="I1020" s="37"/>
      <c r="J1020" s="37">
        <v>4</v>
      </c>
      <c r="K1020" s="37">
        <v>4</v>
      </c>
      <c r="L1020" s="37">
        <v>4</v>
      </c>
      <c r="M1020" s="37">
        <v>7.6</v>
      </c>
      <c r="N1020" s="37">
        <v>7.6</v>
      </c>
      <c r="O1020" s="37">
        <v>7.6</v>
      </c>
      <c r="P1020" s="37">
        <v>101.72</v>
      </c>
      <c r="Q1020" s="37">
        <v>0</v>
      </c>
      <c r="R1020" s="37">
        <v>19.463999999999999</v>
      </c>
      <c r="S1020" s="37">
        <v>300270000</v>
      </c>
      <c r="T1020" s="37">
        <v>14</v>
      </c>
      <c r="U1020" s="37">
        <v>0.86036299999999999</v>
      </c>
      <c r="V1020" s="37">
        <v>-2.8309299999999999E-2</v>
      </c>
      <c r="W1020" s="37" t="s">
        <v>685</v>
      </c>
      <c r="X1020" s="37" t="s">
        <v>685</v>
      </c>
      <c r="Y1020" s="37" t="s">
        <v>686</v>
      </c>
    </row>
    <row r="1021" spans="1:25" x14ac:dyDescent="0.3">
      <c r="A1021" s="34">
        <v>25.712299999999999</v>
      </c>
      <c r="B1021" s="34">
        <v>25.7774</v>
      </c>
      <c r="C1021" s="34">
        <v>26.611899999999999</v>
      </c>
      <c r="D1021" s="34">
        <v>25.921800000000001</v>
      </c>
      <c r="E1021" s="37">
        <v>25.997399999999999</v>
      </c>
      <c r="F1021" s="37">
        <v>25.464400000000001</v>
      </c>
      <c r="G1021" s="37">
        <v>26.5077</v>
      </c>
      <c r="H1021" s="37">
        <v>25.936699999999998</v>
      </c>
      <c r="I1021" s="37"/>
      <c r="J1021" s="37">
        <v>8</v>
      </c>
      <c r="K1021" s="37">
        <v>8</v>
      </c>
      <c r="L1021" s="37">
        <v>6</v>
      </c>
      <c r="M1021" s="37">
        <v>16.5</v>
      </c>
      <c r="N1021" s="37">
        <v>16.5</v>
      </c>
      <c r="O1021" s="37">
        <v>11.8</v>
      </c>
      <c r="P1021" s="37">
        <v>83.052000000000007</v>
      </c>
      <c r="Q1021" s="37">
        <v>0</v>
      </c>
      <c r="R1021" s="37">
        <v>18.388999999999999</v>
      </c>
      <c r="S1021" s="37">
        <v>513900000</v>
      </c>
      <c r="T1021" s="37">
        <v>24</v>
      </c>
      <c r="U1021" s="37">
        <v>0.92467200000000005</v>
      </c>
      <c r="V1021" s="37">
        <v>-2.9292100000000001E-2</v>
      </c>
      <c r="W1021" s="37" t="s">
        <v>3112</v>
      </c>
      <c r="X1021" s="37" t="s">
        <v>3112</v>
      </c>
      <c r="Y1021" s="37" t="s">
        <v>4381</v>
      </c>
    </row>
    <row r="1022" spans="1:25" x14ac:dyDescent="0.3">
      <c r="A1022" s="34">
        <v>29.264199999999999</v>
      </c>
      <c r="B1022" s="34">
        <v>29.075800000000001</v>
      </c>
      <c r="C1022" s="34">
        <v>28.893899999999999</v>
      </c>
      <c r="D1022" s="34">
        <v>29.127700000000001</v>
      </c>
      <c r="E1022" s="37">
        <v>28.763300000000001</v>
      </c>
      <c r="F1022" s="37">
        <v>29.8172</v>
      </c>
      <c r="G1022" s="37">
        <v>28.1403</v>
      </c>
      <c r="H1022" s="37">
        <v>29.5184</v>
      </c>
      <c r="I1022" s="37"/>
      <c r="J1022" s="37">
        <v>21</v>
      </c>
      <c r="K1022" s="37">
        <v>21</v>
      </c>
      <c r="L1022" s="37">
        <v>21</v>
      </c>
      <c r="M1022" s="37">
        <v>35.1</v>
      </c>
      <c r="N1022" s="37">
        <v>35.1</v>
      </c>
      <c r="O1022" s="37">
        <v>35.1</v>
      </c>
      <c r="P1022" s="37">
        <v>92.924000000000007</v>
      </c>
      <c r="Q1022" s="37">
        <v>0</v>
      </c>
      <c r="R1022" s="37">
        <v>285.12</v>
      </c>
      <c r="S1022" s="37">
        <v>4706000000</v>
      </c>
      <c r="T1022" s="37">
        <v>131</v>
      </c>
      <c r="U1022" s="37">
        <v>0.93931399999999998</v>
      </c>
      <c r="V1022" s="37">
        <v>-3.06377E-2</v>
      </c>
      <c r="W1022" s="37" t="s">
        <v>3207</v>
      </c>
      <c r="X1022" s="37" t="s">
        <v>3207</v>
      </c>
      <c r="Y1022" s="37" t="s">
        <v>4382</v>
      </c>
    </row>
    <row r="1023" spans="1:25" x14ac:dyDescent="0.3">
      <c r="A1023" s="34">
        <v>27.393799999999999</v>
      </c>
      <c r="B1023" s="34">
        <v>27.261700000000001</v>
      </c>
      <c r="C1023" s="34" t="s">
        <v>41</v>
      </c>
      <c r="D1023" s="34">
        <v>27.228200000000001</v>
      </c>
      <c r="E1023" s="37" t="s">
        <v>41</v>
      </c>
      <c r="F1023" s="37">
        <v>27.564800000000002</v>
      </c>
      <c r="G1023" s="37">
        <v>26.962499999999999</v>
      </c>
      <c r="H1023" s="37" t="s">
        <v>41</v>
      </c>
      <c r="I1023" s="37"/>
      <c r="J1023" s="37">
        <v>2</v>
      </c>
      <c r="K1023" s="37">
        <v>2</v>
      </c>
      <c r="L1023" s="37">
        <v>2</v>
      </c>
      <c r="M1023" s="37">
        <v>3.1</v>
      </c>
      <c r="N1023" s="37">
        <v>3.1</v>
      </c>
      <c r="O1023" s="37">
        <v>3.1</v>
      </c>
      <c r="P1023" s="37">
        <v>83.296999999999997</v>
      </c>
      <c r="Q1023" s="37">
        <v>0</v>
      </c>
      <c r="R1023" s="37">
        <v>2.6446999999999998</v>
      </c>
      <c r="S1023" s="37">
        <v>1087200000</v>
      </c>
      <c r="T1023" s="37">
        <v>10</v>
      </c>
      <c r="U1023" s="37">
        <v>0.90308299999999997</v>
      </c>
      <c r="V1023" s="37">
        <v>-3.0939700000000001E-2</v>
      </c>
      <c r="W1023" s="37" t="s">
        <v>3073</v>
      </c>
      <c r="X1023" s="37" t="s">
        <v>3073</v>
      </c>
      <c r="Y1023" s="37" t="s">
        <v>4383</v>
      </c>
    </row>
    <row r="1024" spans="1:25" x14ac:dyDescent="0.3">
      <c r="A1024" s="34">
        <v>26.001000000000001</v>
      </c>
      <c r="B1024" s="34">
        <v>25.4863</v>
      </c>
      <c r="C1024" s="34">
        <v>25.394200000000001</v>
      </c>
      <c r="D1024" s="34">
        <v>25.0198</v>
      </c>
      <c r="E1024" s="37">
        <v>24.6495</v>
      </c>
      <c r="F1024" s="37">
        <v>26.0318</v>
      </c>
      <c r="G1024" s="37" t="s">
        <v>41</v>
      </c>
      <c r="H1024" s="37">
        <v>25.651499999999999</v>
      </c>
      <c r="I1024" s="37"/>
      <c r="J1024" s="37">
        <v>12</v>
      </c>
      <c r="K1024" s="37">
        <v>12</v>
      </c>
      <c r="L1024" s="37">
        <v>12</v>
      </c>
      <c r="M1024" s="37">
        <v>14.7</v>
      </c>
      <c r="N1024" s="37">
        <v>14.7</v>
      </c>
      <c r="O1024" s="37">
        <v>14.7</v>
      </c>
      <c r="P1024" s="37">
        <v>144.53</v>
      </c>
      <c r="Q1024" s="37">
        <v>0</v>
      </c>
      <c r="R1024" s="37">
        <v>43.863999999999997</v>
      </c>
      <c r="S1024" s="37">
        <v>361990000</v>
      </c>
      <c r="T1024" s="37">
        <v>33</v>
      </c>
      <c r="U1024" s="37">
        <v>0.94382100000000002</v>
      </c>
      <c r="V1024" s="37">
        <v>-3.10957E-2</v>
      </c>
      <c r="W1024" s="37" t="s">
        <v>3059</v>
      </c>
      <c r="X1024" s="37" t="s">
        <v>3059</v>
      </c>
      <c r="Y1024" s="37" t="s">
        <v>4384</v>
      </c>
    </row>
    <row r="1025" spans="1:25" x14ac:dyDescent="0.3">
      <c r="A1025" s="34">
        <v>29.9376</v>
      </c>
      <c r="B1025" s="34">
        <v>30.130400000000002</v>
      </c>
      <c r="C1025" s="34">
        <v>30.661000000000001</v>
      </c>
      <c r="D1025" s="34">
        <v>30.157399999999999</v>
      </c>
      <c r="E1025" s="37">
        <v>30.2455</v>
      </c>
      <c r="F1025" s="37">
        <v>29.861499999999999</v>
      </c>
      <c r="G1025" s="37">
        <v>30.630800000000001</v>
      </c>
      <c r="H1025" s="37">
        <v>30.023700000000002</v>
      </c>
      <c r="I1025" s="37"/>
      <c r="J1025" s="37">
        <v>15</v>
      </c>
      <c r="K1025" s="37">
        <v>15</v>
      </c>
      <c r="L1025" s="37">
        <v>15</v>
      </c>
      <c r="M1025" s="37">
        <v>77.099999999999994</v>
      </c>
      <c r="N1025" s="37">
        <v>77.099999999999994</v>
      </c>
      <c r="O1025" s="37">
        <v>77.099999999999994</v>
      </c>
      <c r="P1025" s="37">
        <v>26.548999999999999</v>
      </c>
      <c r="Q1025" s="37">
        <v>0</v>
      </c>
      <c r="R1025" s="37">
        <v>194.09</v>
      </c>
      <c r="S1025" s="37">
        <v>9284800000</v>
      </c>
      <c r="T1025" s="37">
        <v>113</v>
      </c>
      <c r="U1025" s="37">
        <v>0.895123</v>
      </c>
      <c r="V1025" s="37">
        <v>-3.1235200000000001E-2</v>
      </c>
      <c r="W1025" s="37" t="s">
        <v>80</v>
      </c>
      <c r="X1025" s="37" t="s">
        <v>80</v>
      </c>
      <c r="Y1025" s="37" t="s">
        <v>81</v>
      </c>
    </row>
    <row r="1026" spans="1:25" x14ac:dyDescent="0.3">
      <c r="A1026" s="34">
        <v>26.073799999999999</v>
      </c>
      <c r="B1026" s="34">
        <v>26.372199999999999</v>
      </c>
      <c r="C1026" s="34">
        <v>26.443200000000001</v>
      </c>
      <c r="D1026" s="34">
        <v>26.386800000000001</v>
      </c>
      <c r="E1026" s="37">
        <v>26.5258</v>
      </c>
      <c r="F1026" s="37">
        <v>26.046299999999999</v>
      </c>
      <c r="G1026" s="37">
        <v>26.514600000000002</v>
      </c>
      <c r="H1026" s="37">
        <v>26.0609</v>
      </c>
      <c r="I1026" s="37"/>
      <c r="J1026" s="37">
        <v>11</v>
      </c>
      <c r="K1026" s="37">
        <v>11</v>
      </c>
      <c r="L1026" s="37">
        <v>11</v>
      </c>
      <c r="M1026" s="37">
        <v>30.3</v>
      </c>
      <c r="N1026" s="37">
        <v>30.3</v>
      </c>
      <c r="O1026" s="37">
        <v>30.3</v>
      </c>
      <c r="P1026" s="37">
        <v>67.2</v>
      </c>
      <c r="Q1026" s="37">
        <v>0</v>
      </c>
      <c r="R1026" s="37">
        <v>57.787999999999997</v>
      </c>
      <c r="S1026" s="37">
        <v>624110000</v>
      </c>
      <c r="T1026" s="37">
        <v>37</v>
      </c>
      <c r="U1026" s="37">
        <v>0.84594499999999995</v>
      </c>
      <c r="V1026" s="37">
        <v>-3.2119300000000003E-2</v>
      </c>
      <c r="W1026" s="37" t="s">
        <v>3337</v>
      </c>
      <c r="X1026" s="37" t="s">
        <v>3337</v>
      </c>
      <c r="Y1026" s="37" t="s">
        <v>4385</v>
      </c>
    </row>
    <row r="1027" spans="1:25" x14ac:dyDescent="0.3">
      <c r="A1027" s="34">
        <v>28.892399999999999</v>
      </c>
      <c r="B1027" s="34">
        <v>28.802199999999999</v>
      </c>
      <c r="C1027" s="34">
        <v>28.7058</v>
      </c>
      <c r="D1027" s="34">
        <v>28.983000000000001</v>
      </c>
      <c r="E1027" s="37">
        <v>28.407699999999998</v>
      </c>
      <c r="F1027" s="37">
        <v>29.638100000000001</v>
      </c>
      <c r="G1027" s="37">
        <v>27.9026</v>
      </c>
      <c r="H1027" s="37">
        <v>29.3047</v>
      </c>
      <c r="I1027" s="37"/>
      <c r="J1027" s="37">
        <v>22</v>
      </c>
      <c r="K1027" s="37">
        <v>22</v>
      </c>
      <c r="L1027" s="37">
        <v>22</v>
      </c>
      <c r="M1027" s="37">
        <v>38.5</v>
      </c>
      <c r="N1027" s="37">
        <v>38.5</v>
      </c>
      <c r="O1027" s="37">
        <v>38.5</v>
      </c>
      <c r="P1027" s="37">
        <v>72.375</v>
      </c>
      <c r="Q1027" s="37">
        <v>0</v>
      </c>
      <c r="R1027" s="37">
        <v>153.81</v>
      </c>
      <c r="S1027" s="37">
        <v>4005400000</v>
      </c>
      <c r="T1027" s="37">
        <v>94</v>
      </c>
      <c r="U1027" s="37">
        <v>0.93842000000000003</v>
      </c>
      <c r="V1027" s="37">
        <v>-3.2538400000000002E-2</v>
      </c>
      <c r="W1027" s="37" t="s">
        <v>1236</v>
      </c>
      <c r="X1027" s="37" t="s">
        <v>1236</v>
      </c>
      <c r="Y1027" s="37" t="s">
        <v>1237</v>
      </c>
    </row>
    <row r="1028" spans="1:25" x14ac:dyDescent="0.3">
      <c r="A1028" s="34">
        <v>26.2575</v>
      </c>
      <c r="B1028" s="34">
        <v>25.6934</v>
      </c>
      <c r="C1028" s="34">
        <v>25.699300000000001</v>
      </c>
      <c r="D1028" s="34">
        <v>25.997699999999998</v>
      </c>
      <c r="E1028" s="37">
        <v>25.706900000000001</v>
      </c>
      <c r="F1028" s="37">
        <v>26.282</v>
      </c>
      <c r="G1028" s="37">
        <v>25.756599999999999</v>
      </c>
      <c r="H1028" s="37">
        <v>25.770800000000001</v>
      </c>
      <c r="I1028" s="37"/>
      <c r="J1028" s="37">
        <v>6</v>
      </c>
      <c r="K1028" s="37">
        <v>6</v>
      </c>
      <c r="L1028" s="37">
        <v>6</v>
      </c>
      <c r="M1028" s="37">
        <v>34.9</v>
      </c>
      <c r="N1028" s="37">
        <v>34.9</v>
      </c>
      <c r="O1028" s="37">
        <v>34.9</v>
      </c>
      <c r="P1028" s="37">
        <v>25.042000000000002</v>
      </c>
      <c r="Q1028" s="37">
        <v>0</v>
      </c>
      <c r="R1028" s="37">
        <v>28.742999999999999</v>
      </c>
      <c r="S1028" s="37">
        <v>495020000</v>
      </c>
      <c r="T1028" s="37">
        <v>15</v>
      </c>
      <c r="U1028" s="37">
        <v>0.86886399999999997</v>
      </c>
      <c r="V1028" s="37">
        <v>-3.2935600000000002E-2</v>
      </c>
      <c r="W1028" s="37" t="s">
        <v>3602</v>
      </c>
      <c r="X1028" s="37" t="s">
        <v>3602</v>
      </c>
      <c r="Y1028" s="37" t="s">
        <v>4386</v>
      </c>
    </row>
    <row r="1029" spans="1:25" x14ac:dyDescent="0.3">
      <c r="A1029" s="34">
        <v>25.013500000000001</v>
      </c>
      <c r="B1029" s="34">
        <v>24.600100000000001</v>
      </c>
      <c r="C1029" s="34" t="s">
        <v>41</v>
      </c>
      <c r="D1029" s="34">
        <v>24.680299999999999</v>
      </c>
      <c r="E1029" s="37" t="s">
        <v>41</v>
      </c>
      <c r="F1029" s="37">
        <v>24.791599999999999</v>
      </c>
      <c r="G1029" s="37" t="s">
        <v>41</v>
      </c>
      <c r="H1029" s="37">
        <v>24.6706</v>
      </c>
      <c r="I1029" s="37"/>
      <c r="J1029" s="37">
        <v>7</v>
      </c>
      <c r="K1029" s="37">
        <v>7</v>
      </c>
      <c r="L1029" s="37">
        <v>7</v>
      </c>
      <c r="M1029" s="37">
        <v>16.600000000000001</v>
      </c>
      <c r="N1029" s="37">
        <v>16.600000000000001</v>
      </c>
      <c r="O1029" s="37">
        <v>16.600000000000001</v>
      </c>
      <c r="P1029" s="37">
        <v>66.616</v>
      </c>
      <c r="Q1029" s="37">
        <v>0</v>
      </c>
      <c r="R1029" s="37">
        <v>23.462</v>
      </c>
      <c r="S1029" s="37">
        <v>159650000</v>
      </c>
      <c r="T1029" s="37">
        <v>11</v>
      </c>
      <c r="U1029" s="37">
        <v>0.85568200000000005</v>
      </c>
      <c r="V1029" s="37">
        <v>-3.35728E-2</v>
      </c>
      <c r="W1029" s="37" t="s">
        <v>3350</v>
      </c>
      <c r="X1029" s="37" t="s">
        <v>3350</v>
      </c>
      <c r="Y1029" s="37" t="s">
        <v>4387</v>
      </c>
    </row>
    <row r="1030" spans="1:25" x14ac:dyDescent="0.3">
      <c r="A1030" s="34">
        <v>26.520399999999999</v>
      </c>
      <c r="B1030" s="34">
        <v>26.1906</v>
      </c>
      <c r="C1030" s="34">
        <v>26.289000000000001</v>
      </c>
      <c r="D1030" s="34">
        <v>26.359500000000001</v>
      </c>
      <c r="E1030" s="37" t="s">
        <v>41</v>
      </c>
      <c r="F1030" s="37">
        <v>26.386800000000001</v>
      </c>
      <c r="G1030" s="37" t="s">
        <v>41</v>
      </c>
      <c r="H1030" s="37">
        <v>26.222899999999999</v>
      </c>
      <c r="I1030" s="37"/>
      <c r="J1030" s="37">
        <v>3</v>
      </c>
      <c r="K1030" s="37">
        <v>3</v>
      </c>
      <c r="L1030" s="37">
        <v>3</v>
      </c>
      <c r="M1030" s="37">
        <v>2.9</v>
      </c>
      <c r="N1030" s="37">
        <v>2.9</v>
      </c>
      <c r="O1030" s="37">
        <v>2.9</v>
      </c>
      <c r="P1030" s="37">
        <v>196.36</v>
      </c>
      <c r="Q1030" s="37">
        <v>0</v>
      </c>
      <c r="R1030" s="37">
        <v>31.111999999999998</v>
      </c>
      <c r="S1030" s="37">
        <v>543240000</v>
      </c>
      <c r="T1030" s="37">
        <v>15</v>
      </c>
      <c r="U1030" s="37">
        <v>0.77736499999999997</v>
      </c>
      <c r="V1030" s="37">
        <v>-3.4966499999999998E-2</v>
      </c>
      <c r="W1030" s="37" t="s">
        <v>1339</v>
      </c>
      <c r="X1030" s="37" t="s">
        <v>1339</v>
      </c>
      <c r="Y1030" s="37" t="s">
        <v>1340</v>
      </c>
    </row>
    <row r="1031" spans="1:25" x14ac:dyDescent="0.3">
      <c r="A1031" s="34">
        <v>31.599599999999999</v>
      </c>
      <c r="B1031" s="34">
        <v>31.672000000000001</v>
      </c>
      <c r="C1031" s="34">
        <v>31.803000000000001</v>
      </c>
      <c r="D1031" s="34">
        <v>31.7043</v>
      </c>
      <c r="E1031" s="37">
        <v>31.552199999999999</v>
      </c>
      <c r="F1031" s="37">
        <v>31.378</v>
      </c>
      <c r="G1031" s="37">
        <v>32.166699999999999</v>
      </c>
      <c r="H1031" s="37">
        <v>31.5381</v>
      </c>
      <c r="I1031" s="37"/>
      <c r="J1031" s="37">
        <v>16</v>
      </c>
      <c r="K1031" s="37">
        <v>16</v>
      </c>
      <c r="L1031" s="37">
        <v>16</v>
      </c>
      <c r="M1031" s="37">
        <v>43.9</v>
      </c>
      <c r="N1031" s="37">
        <v>43.9</v>
      </c>
      <c r="O1031" s="37">
        <v>43.9</v>
      </c>
      <c r="P1031" s="37">
        <v>30.974</v>
      </c>
      <c r="Q1031" s="37">
        <v>0</v>
      </c>
      <c r="R1031" s="37">
        <v>145.5</v>
      </c>
      <c r="S1031" s="37">
        <v>25807000000</v>
      </c>
      <c r="T1031" s="37">
        <v>169</v>
      </c>
      <c r="U1031" s="37">
        <v>0.84725399999999995</v>
      </c>
      <c r="V1031" s="37">
        <v>-3.5984000000000002E-2</v>
      </c>
      <c r="W1031" s="37" t="s">
        <v>870</v>
      </c>
      <c r="X1031" s="37" t="s">
        <v>870</v>
      </c>
      <c r="Y1031" s="37" t="s">
        <v>871</v>
      </c>
    </row>
    <row r="1032" spans="1:25" x14ac:dyDescent="0.3">
      <c r="A1032" s="34">
        <v>26.755800000000001</v>
      </c>
      <c r="B1032" s="34">
        <v>26.7698</v>
      </c>
      <c r="C1032" s="34">
        <v>26.447600000000001</v>
      </c>
      <c r="D1032" s="34">
        <v>26.722300000000001</v>
      </c>
      <c r="E1032" s="37" t="s">
        <v>41</v>
      </c>
      <c r="F1032" s="37">
        <v>26.607399999999998</v>
      </c>
      <c r="G1032" s="37" t="s">
        <v>41</v>
      </c>
      <c r="H1032" s="37">
        <v>26.6645</v>
      </c>
      <c r="I1032" s="37"/>
      <c r="J1032" s="37">
        <v>6</v>
      </c>
      <c r="K1032" s="37">
        <v>6</v>
      </c>
      <c r="L1032" s="37">
        <v>6</v>
      </c>
      <c r="M1032" s="37">
        <v>20.3</v>
      </c>
      <c r="N1032" s="37">
        <v>20.3</v>
      </c>
      <c r="O1032" s="37">
        <v>20.3</v>
      </c>
      <c r="P1032" s="37">
        <v>50.962000000000003</v>
      </c>
      <c r="Q1032" s="37">
        <v>0</v>
      </c>
      <c r="R1032" s="37">
        <v>21.183</v>
      </c>
      <c r="S1032" s="37">
        <v>693570000</v>
      </c>
      <c r="T1032" s="37">
        <v>20</v>
      </c>
      <c r="U1032" s="37">
        <v>0.75900999999999996</v>
      </c>
      <c r="V1032" s="37">
        <v>-3.79291E-2</v>
      </c>
      <c r="W1032" s="37" t="s">
        <v>2815</v>
      </c>
      <c r="X1032" s="37" t="s">
        <v>2815</v>
      </c>
      <c r="Y1032" s="37" t="s">
        <v>4388</v>
      </c>
    </row>
    <row r="1033" spans="1:25" x14ac:dyDescent="0.3">
      <c r="A1033" s="34">
        <v>26.6036</v>
      </c>
      <c r="B1033" s="34">
        <v>26.546099999999999</v>
      </c>
      <c r="C1033" s="34">
        <v>26.606999999999999</v>
      </c>
      <c r="D1033" s="34">
        <v>26.5413</v>
      </c>
      <c r="E1033" s="37">
        <v>26.211500000000001</v>
      </c>
      <c r="F1033" s="37">
        <v>26.648800000000001</v>
      </c>
      <c r="G1033" s="37" t="s">
        <v>41</v>
      </c>
      <c r="H1033" s="37">
        <v>26.749199999999998</v>
      </c>
      <c r="I1033" s="37"/>
      <c r="J1033" s="37">
        <v>10</v>
      </c>
      <c r="K1033" s="37">
        <v>10</v>
      </c>
      <c r="L1033" s="37">
        <v>10</v>
      </c>
      <c r="M1033" s="37">
        <v>31.6</v>
      </c>
      <c r="N1033" s="37">
        <v>31.6</v>
      </c>
      <c r="O1033" s="37">
        <v>31.6</v>
      </c>
      <c r="P1033" s="37">
        <v>48.863999999999997</v>
      </c>
      <c r="Q1033" s="37">
        <v>0</v>
      </c>
      <c r="R1033" s="37">
        <v>51.667000000000002</v>
      </c>
      <c r="S1033" s="37">
        <v>687040000</v>
      </c>
      <c r="T1033" s="37">
        <v>32</v>
      </c>
      <c r="U1033" s="37">
        <v>0.79654700000000001</v>
      </c>
      <c r="V1033" s="37">
        <v>-3.7987199999999999E-2</v>
      </c>
      <c r="W1033" s="37" t="s">
        <v>4389</v>
      </c>
      <c r="X1033" s="37" t="s">
        <v>2783</v>
      </c>
      <c r="Y1033" s="37" t="s">
        <v>4390</v>
      </c>
    </row>
    <row r="1034" spans="1:25" x14ac:dyDescent="0.3">
      <c r="A1034" s="34">
        <v>26.616700000000002</v>
      </c>
      <c r="B1034" s="34">
        <v>26.831800000000001</v>
      </c>
      <c r="C1034" s="34">
        <v>26.795000000000002</v>
      </c>
      <c r="D1034" s="34">
        <v>26.805399999999999</v>
      </c>
      <c r="E1034" s="37">
        <v>26.735800000000001</v>
      </c>
      <c r="F1034" s="37">
        <v>26.234500000000001</v>
      </c>
      <c r="G1034" s="37">
        <v>27.177199999999999</v>
      </c>
      <c r="H1034" s="37">
        <v>26.745999999999999</v>
      </c>
      <c r="I1034" s="37"/>
      <c r="J1034" s="37">
        <v>12</v>
      </c>
      <c r="K1034" s="37">
        <v>12</v>
      </c>
      <c r="L1034" s="37">
        <v>12</v>
      </c>
      <c r="M1034" s="37">
        <v>44.5</v>
      </c>
      <c r="N1034" s="37">
        <v>44.5</v>
      </c>
      <c r="O1034" s="37">
        <v>44.5</v>
      </c>
      <c r="P1034" s="37">
        <v>39.36</v>
      </c>
      <c r="Q1034" s="37">
        <v>0</v>
      </c>
      <c r="R1034" s="37">
        <v>39.151000000000003</v>
      </c>
      <c r="S1034" s="37">
        <v>857490000</v>
      </c>
      <c r="T1034" s="37">
        <v>38</v>
      </c>
      <c r="U1034" s="37">
        <v>0.85161399999999998</v>
      </c>
      <c r="V1034" s="37">
        <v>-3.8837000000000003E-2</v>
      </c>
      <c r="W1034" s="37" t="s">
        <v>3318</v>
      </c>
      <c r="X1034" s="37" t="s">
        <v>3318</v>
      </c>
      <c r="Y1034" s="37" t="s">
        <v>4391</v>
      </c>
    </row>
    <row r="1035" spans="1:25" x14ac:dyDescent="0.3">
      <c r="A1035" s="34">
        <v>24.118300000000001</v>
      </c>
      <c r="B1035" s="34">
        <v>24.6203</v>
      </c>
      <c r="C1035" s="34">
        <v>25.396599999999999</v>
      </c>
      <c r="D1035" s="34">
        <v>24.524100000000001</v>
      </c>
      <c r="E1035" s="37">
        <v>24.636900000000001</v>
      </c>
      <c r="F1035" s="37" t="s">
        <v>41</v>
      </c>
      <c r="G1035" s="37">
        <v>25.090699999999998</v>
      </c>
      <c r="H1035" s="37">
        <v>24.149000000000001</v>
      </c>
      <c r="I1035" s="37"/>
      <c r="J1035" s="37">
        <v>4</v>
      </c>
      <c r="K1035" s="37">
        <v>4</v>
      </c>
      <c r="L1035" s="37">
        <v>4</v>
      </c>
      <c r="M1035" s="37">
        <v>67.5</v>
      </c>
      <c r="N1035" s="37">
        <v>67.5</v>
      </c>
      <c r="O1035" s="37">
        <v>67.5</v>
      </c>
      <c r="P1035" s="37">
        <v>8.8771000000000004</v>
      </c>
      <c r="Q1035" s="37">
        <v>0</v>
      </c>
      <c r="R1035" s="37">
        <v>25.954000000000001</v>
      </c>
      <c r="S1035" s="37">
        <v>169310000</v>
      </c>
      <c r="T1035" s="37">
        <v>14</v>
      </c>
      <c r="U1035" s="37">
        <v>0.92352800000000002</v>
      </c>
      <c r="V1035" s="37">
        <v>-3.9301900000000001E-2</v>
      </c>
      <c r="W1035" s="37" t="s">
        <v>3109</v>
      </c>
      <c r="X1035" s="37" t="s">
        <v>3109</v>
      </c>
      <c r="Y1035" s="37" t="s">
        <v>4392</v>
      </c>
    </row>
    <row r="1036" spans="1:25" x14ac:dyDescent="0.3">
      <c r="A1036" s="34">
        <v>26.933399999999999</v>
      </c>
      <c r="B1036" s="34">
        <v>26.791899999999998</v>
      </c>
      <c r="C1036" s="34">
        <v>26.330400000000001</v>
      </c>
      <c r="D1036" s="34">
        <v>27.119900000000001</v>
      </c>
      <c r="E1036" s="37">
        <v>26.6691</v>
      </c>
      <c r="F1036" s="37">
        <v>26.679200000000002</v>
      </c>
      <c r="G1036" s="37">
        <v>26.404900000000001</v>
      </c>
      <c r="H1036" s="37">
        <v>27.261099999999999</v>
      </c>
      <c r="I1036" s="37"/>
      <c r="J1036" s="37">
        <v>10</v>
      </c>
      <c r="K1036" s="37">
        <v>10</v>
      </c>
      <c r="L1036" s="37">
        <v>10</v>
      </c>
      <c r="M1036" s="37">
        <v>26.5</v>
      </c>
      <c r="N1036" s="37">
        <v>26.5</v>
      </c>
      <c r="O1036" s="37">
        <v>26.5</v>
      </c>
      <c r="P1036" s="37">
        <v>56.076999999999998</v>
      </c>
      <c r="Q1036" s="37">
        <v>0</v>
      </c>
      <c r="R1036" s="37">
        <v>63.279000000000003</v>
      </c>
      <c r="S1036" s="37">
        <v>902490000</v>
      </c>
      <c r="T1036" s="37">
        <v>49</v>
      </c>
      <c r="U1036" s="37">
        <v>0.87578299999999998</v>
      </c>
      <c r="V1036" s="37">
        <v>-4.02999E-2</v>
      </c>
      <c r="W1036" s="37" t="s">
        <v>3577</v>
      </c>
      <c r="X1036" s="37" t="s">
        <v>3577</v>
      </c>
      <c r="Y1036" s="37" t="s">
        <v>4393</v>
      </c>
    </row>
    <row r="1037" spans="1:25" x14ac:dyDescent="0.3">
      <c r="A1037" s="34">
        <v>28.2974</v>
      </c>
      <c r="B1037" s="34">
        <v>28.129100000000001</v>
      </c>
      <c r="C1037" s="34">
        <v>28.145</v>
      </c>
      <c r="D1037" s="34">
        <v>27.855399999999999</v>
      </c>
      <c r="E1037" s="37">
        <v>28.151299999999999</v>
      </c>
      <c r="F1037" s="37">
        <v>27.8081</v>
      </c>
      <c r="G1037" s="37">
        <v>28.5261</v>
      </c>
      <c r="H1037" s="37">
        <v>27.773700000000002</v>
      </c>
      <c r="I1037" s="37"/>
      <c r="J1037" s="37">
        <v>14</v>
      </c>
      <c r="K1037" s="37">
        <v>14</v>
      </c>
      <c r="L1037" s="37">
        <v>14</v>
      </c>
      <c r="M1037" s="37">
        <v>12.8</v>
      </c>
      <c r="N1037" s="37">
        <v>12.8</v>
      </c>
      <c r="O1037" s="37">
        <v>12.8</v>
      </c>
      <c r="P1037" s="37">
        <v>179.44</v>
      </c>
      <c r="Q1037" s="37">
        <v>0</v>
      </c>
      <c r="R1037" s="37">
        <v>119.52</v>
      </c>
      <c r="S1037" s="37">
        <v>2188500000</v>
      </c>
      <c r="T1037" s="37">
        <v>61</v>
      </c>
      <c r="U1037" s="37">
        <v>0.83967499999999995</v>
      </c>
      <c r="V1037" s="37">
        <v>-4.1917799999999998E-2</v>
      </c>
      <c r="W1037" s="37" t="s">
        <v>3145</v>
      </c>
      <c r="X1037" s="37" t="s">
        <v>3145</v>
      </c>
      <c r="Y1037" s="37" t="s">
        <v>4394</v>
      </c>
    </row>
    <row r="1038" spans="1:25" x14ac:dyDescent="0.3">
      <c r="A1038" s="34">
        <v>24.4727</v>
      </c>
      <c r="B1038" s="34">
        <v>24.523099999999999</v>
      </c>
      <c r="C1038" s="34" t="s">
        <v>41</v>
      </c>
      <c r="D1038" s="34">
        <v>24.485099999999999</v>
      </c>
      <c r="E1038" s="37">
        <v>24.3401</v>
      </c>
      <c r="F1038" s="37">
        <v>23.874400000000001</v>
      </c>
      <c r="G1038" s="37">
        <v>25.1693</v>
      </c>
      <c r="H1038" s="37">
        <v>24.421700000000001</v>
      </c>
      <c r="I1038" s="37"/>
      <c r="J1038" s="37">
        <v>3</v>
      </c>
      <c r="K1038" s="37">
        <v>3</v>
      </c>
      <c r="L1038" s="37">
        <v>3</v>
      </c>
      <c r="M1038" s="37">
        <v>2.2999999999999998</v>
      </c>
      <c r="N1038" s="37">
        <v>2.2999999999999998</v>
      </c>
      <c r="O1038" s="37">
        <v>2.2999999999999998</v>
      </c>
      <c r="P1038" s="37">
        <v>166.03</v>
      </c>
      <c r="Q1038" s="37">
        <v>0</v>
      </c>
      <c r="R1038" s="37">
        <v>14.263999999999999</v>
      </c>
      <c r="S1038" s="37">
        <v>177340000</v>
      </c>
      <c r="T1038" s="37">
        <v>11</v>
      </c>
      <c r="U1038" s="37">
        <v>0.89926799999999996</v>
      </c>
      <c r="V1038" s="37">
        <v>-4.2250000000000003E-2</v>
      </c>
      <c r="W1038" s="37" t="s">
        <v>3200</v>
      </c>
      <c r="X1038" s="37" t="s">
        <v>3200</v>
      </c>
      <c r="Y1038" s="37" t="s">
        <v>4395</v>
      </c>
    </row>
    <row r="1039" spans="1:25" x14ac:dyDescent="0.3">
      <c r="A1039" s="34">
        <v>25.6554</v>
      </c>
      <c r="B1039" s="34">
        <v>25.589700000000001</v>
      </c>
      <c r="C1039" s="34">
        <v>25.872900000000001</v>
      </c>
      <c r="D1039" s="34">
        <v>25.706900000000001</v>
      </c>
      <c r="E1039" s="37">
        <v>25.676200000000001</v>
      </c>
      <c r="F1039" s="37">
        <v>25.284300000000002</v>
      </c>
      <c r="G1039" s="37">
        <v>26.182200000000002</v>
      </c>
      <c r="H1039" s="37">
        <v>25.504999999999999</v>
      </c>
      <c r="I1039" s="37"/>
      <c r="J1039" s="37">
        <v>5</v>
      </c>
      <c r="K1039" s="37">
        <v>5</v>
      </c>
      <c r="L1039" s="37">
        <v>5</v>
      </c>
      <c r="M1039" s="37">
        <v>20.7</v>
      </c>
      <c r="N1039" s="37">
        <v>20.7</v>
      </c>
      <c r="O1039" s="37">
        <v>20.7</v>
      </c>
      <c r="P1039" s="37">
        <v>52.518000000000001</v>
      </c>
      <c r="Q1039" s="37">
        <v>0</v>
      </c>
      <c r="R1039" s="37">
        <v>24.597000000000001</v>
      </c>
      <c r="S1039" s="37">
        <v>405010000</v>
      </c>
      <c r="T1039" s="37">
        <v>18</v>
      </c>
      <c r="U1039" s="37">
        <v>0.83237899999999998</v>
      </c>
      <c r="V1039" s="37">
        <v>-4.43063E-2</v>
      </c>
      <c r="W1039" s="37" t="s">
        <v>3016</v>
      </c>
      <c r="X1039" s="37" t="s">
        <v>3016</v>
      </c>
      <c r="Y1039" s="37" t="s">
        <v>4396</v>
      </c>
    </row>
    <row r="1040" spans="1:25" x14ac:dyDescent="0.3">
      <c r="A1040" s="34">
        <v>31.907499999999999</v>
      </c>
      <c r="B1040" s="34">
        <v>31.9148</v>
      </c>
      <c r="C1040" s="34">
        <v>32.307699999999997</v>
      </c>
      <c r="D1040" s="34">
        <v>31.8964</v>
      </c>
      <c r="E1040" s="37">
        <v>32.103299999999997</v>
      </c>
      <c r="F1040" s="37">
        <v>31.9665</v>
      </c>
      <c r="G1040" s="37">
        <v>31.8706</v>
      </c>
      <c r="H1040" s="37">
        <v>31.9056</v>
      </c>
      <c r="I1040" s="37"/>
      <c r="J1040" s="37">
        <v>120</v>
      </c>
      <c r="K1040" s="37">
        <v>120</v>
      </c>
      <c r="L1040" s="37">
        <v>120</v>
      </c>
      <c r="M1040" s="37">
        <v>44</v>
      </c>
      <c r="N1040" s="37">
        <v>44</v>
      </c>
      <c r="O1040" s="37">
        <v>44</v>
      </c>
      <c r="P1040" s="37">
        <v>423.5</v>
      </c>
      <c r="Q1040" s="37">
        <v>0</v>
      </c>
      <c r="R1040" s="37">
        <v>323.31</v>
      </c>
      <c r="S1040" s="37">
        <v>32356000000</v>
      </c>
      <c r="T1040" s="37">
        <v>718</v>
      </c>
      <c r="U1040" s="37">
        <v>0.70307699999999995</v>
      </c>
      <c r="V1040" s="37">
        <v>-4.50997E-2</v>
      </c>
      <c r="W1040" s="37" t="s">
        <v>1129</v>
      </c>
      <c r="X1040" s="37" t="s">
        <v>1129</v>
      </c>
      <c r="Y1040" s="37" t="s">
        <v>1130</v>
      </c>
    </row>
    <row r="1041" spans="1:25" x14ac:dyDescent="0.3">
      <c r="A1041" s="34">
        <v>25.253799999999998</v>
      </c>
      <c r="B1041" s="34">
        <v>24.967400000000001</v>
      </c>
      <c r="C1041" s="34">
        <v>25.088100000000001</v>
      </c>
      <c r="D1041" s="34">
        <v>24.898599999999998</v>
      </c>
      <c r="E1041" s="37">
        <v>24.831800000000001</v>
      </c>
      <c r="F1041" s="37">
        <v>25.633900000000001</v>
      </c>
      <c r="G1041" s="37" t="s">
        <v>41</v>
      </c>
      <c r="H1041" s="37">
        <v>24.554600000000001</v>
      </c>
      <c r="I1041" s="37"/>
      <c r="J1041" s="37">
        <v>6</v>
      </c>
      <c r="K1041" s="37">
        <v>6</v>
      </c>
      <c r="L1041" s="37">
        <v>6</v>
      </c>
      <c r="M1041" s="37">
        <v>19.600000000000001</v>
      </c>
      <c r="N1041" s="37">
        <v>19.600000000000001</v>
      </c>
      <c r="O1041" s="37">
        <v>19.600000000000001</v>
      </c>
      <c r="P1041" s="37">
        <v>56.869</v>
      </c>
      <c r="Q1041" s="37">
        <v>0</v>
      </c>
      <c r="R1041" s="37">
        <v>66.319999999999993</v>
      </c>
      <c r="S1041" s="37">
        <v>244840000</v>
      </c>
      <c r="T1041" s="37">
        <v>13</v>
      </c>
      <c r="U1041" s="37">
        <v>0.88058599999999998</v>
      </c>
      <c r="V1041" s="37">
        <v>-4.5209199999999998E-2</v>
      </c>
      <c r="W1041" s="37" t="s">
        <v>3509</v>
      </c>
      <c r="X1041" s="37" t="s">
        <v>3509</v>
      </c>
      <c r="Y1041" s="37" t="s">
        <v>4397</v>
      </c>
    </row>
    <row r="1042" spans="1:25" x14ac:dyDescent="0.3">
      <c r="A1042" s="34" t="s">
        <v>41</v>
      </c>
      <c r="B1042" s="34">
        <v>23.982500000000002</v>
      </c>
      <c r="C1042" s="34" t="s">
        <v>41</v>
      </c>
      <c r="D1042" s="34">
        <v>24.116</v>
      </c>
      <c r="E1042" s="37">
        <v>23.7606</v>
      </c>
      <c r="F1042" s="37">
        <v>24.069500000000001</v>
      </c>
      <c r="G1042" s="37">
        <v>24.312999999999999</v>
      </c>
      <c r="H1042" s="37">
        <v>23.873000000000001</v>
      </c>
      <c r="I1042" s="37"/>
      <c r="J1042" s="37">
        <v>8</v>
      </c>
      <c r="K1042" s="37">
        <v>3</v>
      </c>
      <c r="L1042" s="37">
        <v>3</v>
      </c>
      <c r="M1042" s="37">
        <v>16</v>
      </c>
      <c r="N1042" s="37">
        <v>7.7</v>
      </c>
      <c r="O1042" s="37">
        <v>7.7</v>
      </c>
      <c r="P1042" s="37">
        <v>71.430000000000007</v>
      </c>
      <c r="Q1042" s="37">
        <v>0</v>
      </c>
      <c r="R1042" s="37">
        <v>5.4710999999999999</v>
      </c>
      <c r="S1042" s="37">
        <v>102530000</v>
      </c>
      <c r="T1042" s="37">
        <v>8</v>
      </c>
      <c r="U1042" s="37">
        <v>0.82003999999999999</v>
      </c>
      <c r="V1042" s="37">
        <v>-4.5247099999999998E-2</v>
      </c>
      <c r="W1042" s="37" t="s">
        <v>3740</v>
      </c>
      <c r="X1042" s="37" t="s">
        <v>3740</v>
      </c>
      <c r="Y1042" s="37" t="s">
        <v>4398</v>
      </c>
    </row>
    <row r="1043" spans="1:25" x14ac:dyDescent="0.3">
      <c r="A1043" s="34">
        <v>26.436499999999999</v>
      </c>
      <c r="B1043" s="34">
        <v>25.466699999999999</v>
      </c>
      <c r="C1043" s="34">
        <v>25.352</v>
      </c>
      <c r="D1043" s="34">
        <v>26.143699999999999</v>
      </c>
      <c r="E1043" s="37" t="s">
        <v>41</v>
      </c>
      <c r="F1043" s="37">
        <v>25.849499999999999</v>
      </c>
      <c r="G1043" s="37" t="s">
        <v>41</v>
      </c>
      <c r="H1043" s="37">
        <v>25.7593</v>
      </c>
      <c r="I1043" s="37"/>
      <c r="J1043" s="37">
        <v>3</v>
      </c>
      <c r="K1043" s="37">
        <v>3</v>
      </c>
      <c r="L1043" s="37">
        <v>3</v>
      </c>
      <c r="M1043" s="37">
        <v>20.5</v>
      </c>
      <c r="N1043" s="37">
        <v>20.5</v>
      </c>
      <c r="O1043" s="37">
        <v>20.5</v>
      </c>
      <c r="P1043" s="37">
        <v>17.623999999999999</v>
      </c>
      <c r="Q1043" s="37">
        <v>0</v>
      </c>
      <c r="R1043" s="37">
        <v>21.486000000000001</v>
      </c>
      <c r="S1043" s="37">
        <v>402810000</v>
      </c>
      <c r="T1043" s="37">
        <v>10</v>
      </c>
      <c r="U1043" s="37">
        <v>0.91404600000000003</v>
      </c>
      <c r="V1043" s="37">
        <v>-4.5315300000000003E-2</v>
      </c>
      <c r="W1043" s="37" t="s">
        <v>3449</v>
      </c>
      <c r="X1043" s="37" t="s">
        <v>3449</v>
      </c>
      <c r="Y1043" s="37" t="s">
        <v>4399</v>
      </c>
    </row>
    <row r="1044" spans="1:25" x14ac:dyDescent="0.3">
      <c r="A1044" s="34">
        <v>26.698399999999999</v>
      </c>
      <c r="B1044" s="34">
        <v>26.678999999999998</v>
      </c>
      <c r="C1044" s="34">
        <v>26.679500000000001</v>
      </c>
      <c r="D1044" s="34">
        <v>26.372399999999999</v>
      </c>
      <c r="E1044" s="37">
        <v>26.7348</v>
      </c>
      <c r="F1044" s="37">
        <v>26.2407</v>
      </c>
      <c r="G1044" s="37">
        <v>26.616800000000001</v>
      </c>
      <c r="H1044" s="37">
        <v>26.655000000000001</v>
      </c>
      <c r="I1044" s="37"/>
      <c r="J1044" s="37">
        <v>8</v>
      </c>
      <c r="K1044" s="37">
        <v>8</v>
      </c>
      <c r="L1044" s="37">
        <v>8</v>
      </c>
      <c r="M1044" s="37">
        <v>27.7</v>
      </c>
      <c r="N1044" s="37">
        <v>27.7</v>
      </c>
      <c r="O1044" s="37">
        <v>27.7</v>
      </c>
      <c r="P1044" s="37">
        <v>40.643999999999998</v>
      </c>
      <c r="Q1044" s="37">
        <v>0</v>
      </c>
      <c r="R1044" s="37">
        <v>50.048000000000002</v>
      </c>
      <c r="S1044" s="37">
        <v>763010000</v>
      </c>
      <c r="T1044" s="37">
        <v>49</v>
      </c>
      <c r="U1044" s="37">
        <v>0.74751000000000001</v>
      </c>
      <c r="V1044" s="37">
        <v>-4.54998E-2</v>
      </c>
      <c r="W1044" s="37" t="s">
        <v>972</v>
      </c>
      <c r="X1044" s="37" t="s">
        <v>972</v>
      </c>
      <c r="Y1044" s="37" t="s">
        <v>973</v>
      </c>
    </row>
    <row r="1045" spans="1:25" x14ac:dyDescent="0.3">
      <c r="A1045" s="34">
        <v>30.360199999999999</v>
      </c>
      <c r="B1045" s="34">
        <v>29.867699999999999</v>
      </c>
      <c r="C1045" s="34">
        <v>29.650600000000001</v>
      </c>
      <c r="D1045" s="34">
        <v>29.8474</v>
      </c>
      <c r="E1045" s="37">
        <v>29.756</v>
      </c>
      <c r="F1045" s="37">
        <v>30.361799999999999</v>
      </c>
      <c r="G1045" s="37">
        <v>29.488600000000002</v>
      </c>
      <c r="H1045" s="37">
        <v>29.934200000000001</v>
      </c>
      <c r="I1045" s="37"/>
      <c r="J1045" s="37">
        <v>7</v>
      </c>
      <c r="K1045" s="37">
        <v>7</v>
      </c>
      <c r="L1045" s="37">
        <v>7</v>
      </c>
      <c r="M1045" s="37">
        <v>42.5</v>
      </c>
      <c r="N1045" s="37">
        <v>42.5</v>
      </c>
      <c r="O1045" s="37">
        <v>42.5</v>
      </c>
      <c r="P1045" s="37">
        <v>21.975999999999999</v>
      </c>
      <c r="Q1045" s="37">
        <v>0</v>
      </c>
      <c r="R1045" s="37">
        <v>107.11</v>
      </c>
      <c r="S1045" s="37">
        <v>8087600000</v>
      </c>
      <c r="T1045" s="37">
        <v>74</v>
      </c>
      <c r="U1045" s="37">
        <v>0.851831</v>
      </c>
      <c r="V1045" s="37">
        <v>-4.6329500000000003E-2</v>
      </c>
      <c r="W1045" s="37" t="s">
        <v>912</v>
      </c>
      <c r="X1045" s="37" t="s">
        <v>912</v>
      </c>
      <c r="Y1045" s="37" t="s">
        <v>913</v>
      </c>
    </row>
    <row r="1046" spans="1:25" x14ac:dyDescent="0.3">
      <c r="A1046" s="34" t="s">
        <v>41</v>
      </c>
      <c r="B1046" s="34">
        <v>26.877500000000001</v>
      </c>
      <c r="C1046" s="34">
        <v>26.492999999999999</v>
      </c>
      <c r="D1046" s="34">
        <v>26.5822</v>
      </c>
      <c r="E1046" s="37">
        <v>26.479299999999999</v>
      </c>
      <c r="F1046" s="37">
        <v>26.990400000000001</v>
      </c>
      <c r="G1046" s="37">
        <v>26.3901</v>
      </c>
      <c r="H1046" s="37">
        <v>26.557700000000001</v>
      </c>
      <c r="I1046" s="37"/>
      <c r="J1046" s="37">
        <v>5</v>
      </c>
      <c r="K1046" s="37">
        <v>5</v>
      </c>
      <c r="L1046" s="37">
        <v>5</v>
      </c>
      <c r="M1046" s="37">
        <v>36.1</v>
      </c>
      <c r="N1046" s="37">
        <v>36.1</v>
      </c>
      <c r="O1046" s="37">
        <v>36.1</v>
      </c>
      <c r="P1046" s="37">
        <v>33.661000000000001</v>
      </c>
      <c r="Q1046" s="37">
        <v>0</v>
      </c>
      <c r="R1046" s="37">
        <v>31.731999999999999</v>
      </c>
      <c r="S1046" s="37">
        <v>700440000</v>
      </c>
      <c r="T1046" s="37">
        <v>18</v>
      </c>
      <c r="U1046" s="37">
        <v>0.81157699999999999</v>
      </c>
      <c r="V1046" s="37">
        <v>-4.65256E-2</v>
      </c>
      <c r="W1046" s="37" t="s">
        <v>2892</v>
      </c>
      <c r="X1046" s="37" t="s">
        <v>2892</v>
      </c>
      <c r="Y1046" s="37" t="s">
        <v>4400</v>
      </c>
    </row>
    <row r="1047" spans="1:25" x14ac:dyDescent="0.3">
      <c r="A1047" s="34">
        <v>29.731200000000001</v>
      </c>
      <c r="B1047" s="34">
        <v>29.977599999999999</v>
      </c>
      <c r="C1047" s="34">
        <v>30.289100000000001</v>
      </c>
      <c r="D1047" s="34">
        <v>29.804600000000001</v>
      </c>
      <c r="E1047" s="37">
        <v>29.994700000000002</v>
      </c>
      <c r="F1047" s="37">
        <v>29.335899999999999</v>
      </c>
      <c r="G1047" s="37">
        <v>30.454599999999999</v>
      </c>
      <c r="H1047" s="37">
        <v>29.824300000000001</v>
      </c>
      <c r="I1047" s="37"/>
      <c r="J1047" s="37">
        <v>14</v>
      </c>
      <c r="K1047" s="37">
        <v>14</v>
      </c>
      <c r="L1047" s="37">
        <v>14</v>
      </c>
      <c r="M1047" s="37">
        <v>21.5</v>
      </c>
      <c r="N1047" s="37">
        <v>21.5</v>
      </c>
      <c r="O1047" s="37">
        <v>21.5</v>
      </c>
      <c r="P1047" s="37">
        <v>99.328000000000003</v>
      </c>
      <c r="Q1047" s="37">
        <v>0</v>
      </c>
      <c r="R1047" s="37">
        <v>320.11</v>
      </c>
      <c r="S1047" s="37">
        <v>7621800000</v>
      </c>
      <c r="T1047" s="37">
        <v>82</v>
      </c>
      <c r="U1047" s="37">
        <v>0.86013700000000004</v>
      </c>
      <c r="V1047" s="37">
        <v>-4.8230599999999998E-2</v>
      </c>
      <c r="W1047" s="37" t="s">
        <v>545</v>
      </c>
      <c r="X1047" s="37" t="s">
        <v>545</v>
      </c>
      <c r="Y1047" s="37" t="s">
        <v>546</v>
      </c>
    </row>
    <row r="1048" spans="1:25" x14ac:dyDescent="0.3">
      <c r="A1048" s="34">
        <v>28.525099999999998</v>
      </c>
      <c r="B1048" s="34">
        <v>28.2591</v>
      </c>
      <c r="C1048" s="34">
        <v>28.377400000000002</v>
      </c>
      <c r="D1048" s="34">
        <v>28.454599999999999</v>
      </c>
      <c r="E1048" s="37">
        <v>28.264099999999999</v>
      </c>
      <c r="F1048" s="37">
        <v>29.300599999999999</v>
      </c>
      <c r="G1048" s="37">
        <v>27.052499999999998</v>
      </c>
      <c r="H1048" s="37">
        <v>28.803599999999999</v>
      </c>
      <c r="I1048" s="37"/>
      <c r="J1048" s="37">
        <v>16</v>
      </c>
      <c r="K1048" s="37">
        <v>16</v>
      </c>
      <c r="L1048" s="37">
        <v>16</v>
      </c>
      <c r="M1048" s="37">
        <v>44.2</v>
      </c>
      <c r="N1048" s="37">
        <v>44.2</v>
      </c>
      <c r="O1048" s="37">
        <v>44.2</v>
      </c>
      <c r="P1048" s="37">
        <v>59.396000000000001</v>
      </c>
      <c r="Q1048" s="37">
        <v>0</v>
      </c>
      <c r="R1048" s="37">
        <v>133.22</v>
      </c>
      <c r="S1048" s="37">
        <v>3031300000</v>
      </c>
      <c r="T1048" s="37">
        <v>83</v>
      </c>
      <c r="U1048" s="37">
        <v>0.92326699999999995</v>
      </c>
      <c r="V1048" s="37">
        <v>-4.8854399999999999E-2</v>
      </c>
      <c r="W1048" s="37" t="s">
        <v>2852</v>
      </c>
      <c r="X1048" s="37" t="s">
        <v>2852</v>
      </c>
      <c r="Y1048" s="37" t="s">
        <v>4401</v>
      </c>
    </row>
    <row r="1049" spans="1:25" x14ac:dyDescent="0.3">
      <c r="A1049" s="34">
        <v>28.4682</v>
      </c>
      <c r="B1049" s="34">
        <v>28.964200000000002</v>
      </c>
      <c r="C1049" s="34">
        <v>29.913599999999999</v>
      </c>
      <c r="D1049" s="34">
        <v>29.090599999999998</v>
      </c>
      <c r="E1049" s="37">
        <v>28.989000000000001</v>
      </c>
      <c r="F1049" s="37">
        <v>28.267800000000001</v>
      </c>
      <c r="G1049" s="37">
        <v>30.2499</v>
      </c>
      <c r="H1049" s="37">
        <v>28.733499999999999</v>
      </c>
      <c r="I1049" s="37"/>
      <c r="J1049" s="37">
        <v>4</v>
      </c>
      <c r="K1049" s="37">
        <v>4</v>
      </c>
      <c r="L1049" s="37">
        <v>4</v>
      </c>
      <c r="M1049" s="37">
        <v>34.4</v>
      </c>
      <c r="N1049" s="37">
        <v>34.4</v>
      </c>
      <c r="O1049" s="37">
        <v>34.4</v>
      </c>
      <c r="P1049" s="37">
        <v>10.343</v>
      </c>
      <c r="Q1049" s="37">
        <v>0</v>
      </c>
      <c r="R1049" s="37">
        <v>48.874000000000002</v>
      </c>
      <c r="S1049" s="37">
        <v>4445600000</v>
      </c>
      <c r="T1049" s="37">
        <v>34</v>
      </c>
      <c r="U1049" s="37">
        <v>0.92773099999999997</v>
      </c>
      <c r="V1049" s="37">
        <v>-4.9099400000000001E-2</v>
      </c>
      <c r="W1049" s="37" t="s">
        <v>223</v>
      </c>
      <c r="X1049" s="37" t="s">
        <v>223</v>
      </c>
      <c r="Y1049" s="37" t="s">
        <v>224</v>
      </c>
    </row>
    <row r="1050" spans="1:25" x14ac:dyDescent="0.3">
      <c r="A1050" s="34">
        <v>25.064299999999999</v>
      </c>
      <c r="B1050" s="34" t="s">
        <v>41</v>
      </c>
      <c r="C1050" s="34" t="s">
        <v>41</v>
      </c>
      <c r="D1050" s="34" t="s">
        <v>41</v>
      </c>
      <c r="E1050" s="37">
        <v>25.186299999999999</v>
      </c>
      <c r="F1050" s="37">
        <v>24.716200000000001</v>
      </c>
      <c r="G1050" s="37" t="s">
        <v>41</v>
      </c>
      <c r="H1050" s="37">
        <v>25.1404</v>
      </c>
      <c r="I1050" s="37"/>
      <c r="J1050" s="37">
        <v>4</v>
      </c>
      <c r="K1050" s="37">
        <v>4</v>
      </c>
      <c r="L1050" s="37">
        <v>4</v>
      </c>
      <c r="M1050" s="37">
        <v>15.6</v>
      </c>
      <c r="N1050" s="37">
        <v>15.6</v>
      </c>
      <c r="O1050" s="37">
        <v>15.6</v>
      </c>
      <c r="P1050" s="37">
        <v>44.968000000000004</v>
      </c>
      <c r="Q1050" s="37">
        <v>0</v>
      </c>
      <c r="R1050" s="37">
        <v>30.181000000000001</v>
      </c>
      <c r="S1050" s="37">
        <v>156460000</v>
      </c>
      <c r="T1050" s="37">
        <v>11</v>
      </c>
      <c r="U1050" s="37">
        <v>1</v>
      </c>
      <c r="V1050" s="37">
        <v>-4.9941399999999997E-2</v>
      </c>
      <c r="W1050" s="37" t="s">
        <v>3761</v>
      </c>
      <c r="X1050" s="37" t="s">
        <v>3761</v>
      </c>
      <c r="Y1050" s="37" t="s">
        <v>4402</v>
      </c>
    </row>
    <row r="1051" spans="1:25" x14ac:dyDescent="0.3">
      <c r="A1051" s="34">
        <v>28.393000000000001</v>
      </c>
      <c r="B1051" s="34">
        <v>28.2685</v>
      </c>
      <c r="C1051" s="34">
        <v>28.023099999999999</v>
      </c>
      <c r="D1051" s="34">
        <v>27.8627</v>
      </c>
      <c r="E1051" s="37">
        <v>28.746500000000001</v>
      </c>
      <c r="F1051" s="37">
        <v>28.369299999999999</v>
      </c>
      <c r="G1051" s="37">
        <v>27.099599999999999</v>
      </c>
      <c r="H1051" s="37">
        <v>28.1313</v>
      </c>
      <c r="I1051" s="37"/>
      <c r="J1051" s="37">
        <v>9</v>
      </c>
      <c r="K1051" s="37">
        <v>9</v>
      </c>
      <c r="L1051" s="37">
        <v>9</v>
      </c>
      <c r="M1051" s="37">
        <v>14.4</v>
      </c>
      <c r="N1051" s="37">
        <v>14.4</v>
      </c>
      <c r="O1051" s="37">
        <v>14.4</v>
      </c>
      <c r="P1051" s="37">
        <v>133.11000000000001</v>
      </c>
      <c r="Q1051" s="37">
        <v>0</v>
      </c>
      <c r="R1051" s="37">
        <v>86.525999999999996</v>
      </c>
      <c r="S1051" s="37">
        <v>2345300000</v>
      </c>
      <c r="T1051" s="37">
        <v>56</v>
      </c>
      <c r="U1051" s="37">
        <v>0.89729099999999995</v>
      </c>
      <c r="V1051" s="37">
        <v>-5.01208E-2</v>
      </c>
      <c r="W1051" s="37" t="s">
        <v>3691</v>
      </c>
      <c r="X1051" s="37" t="s">
        <v>3691</v>
      </c>
      <c r="Y1051" s="37" t="s">
        <v>4403</v>
      </c>
    </row>
    <row r="1052" spans="1:25" x14ac:dyDescent="0.3">
      <c r="A1052" s="34">
        <v>31.697700000000001</v>
      </c>
      <c r="B1052" s="34">
        <v>31.7133</v>
      </c>
      <c r="C1052" s="34">
        <v>31.718</v>
      </c>
      <c r="D1052" s="34">
        <v>31.945699999999999</v>
      </c>
      <c r="E1052" s="37">
        <v>31.758800000000001</v>
      </c>
      <c r="F1052" s="37">
        <v>31.301600000000001</v>
      </c>
      <c r="G1052" s="37">
        <v>32.200200000000002</v>
      </c>
      <c r="H1052" s="37">
        <v>31.613099999999999</v>
      </c>
      <c r="I1052" s="37"/>
      <c r="J1052" s="37">
        <v>12</v>
      </c>
      <c r="K1052" s="37">
        <v>12</v>
      </c>
      <c r="L1052" s="37">
        <v>10</v>
      </c>
      <c r="M1052" s="37">
        <v>26.1</v>
      </c>
      <c r="N1052" s="37">
        <v>26.1</v>
      </c>
      <c r="O1052" s="37">
        <v>24.3</v>
      </c>
      <c r="P1052" s="37">
        <v>58.572000000000003</v>
      </c>
      <c r="Q1052" s="37">
        <v>0</v>
      </c>
      <c r="R1052" s="37">
        <v>180.95</v>
      </c>
      <c r="S1052" s="37">
        <v>27086000000</v>
      </c>
      <c r="T1052" s="37">
        <v>132</v>
      </c>
      <c r="U1052" s="37">
        <v>0.80608100000000005</v>
      </c>
      <c r="V1052" s="37">
        <v>-5.0266699999999997E-2</v>
      </c>
      <c r="W1052" s="37" t="s">
        <v>840</v>
      </c>
      <c r="X1052" s="37" t="s">
        <v>840</v>
      </c>
      <c r="Y1052" s="37" t="s">
        <v>841</v>
      </c>
    </row>
    <row r="1053" spans="1:25" x14ac:dyDescent="0.3">
      <c r="A1053" s="34">
        <v>26.477699999999999</v>
      </c>
      <c r="B1053" s="34">
        <v>27.0091</v>
      </c>
      <c r="C1053" s="34">
        <v>26.950299999999999</v>
      </c>
      <c r="D1053" s="34">
        <v>27.383299999999998</v>
      </c>
      <c r="E1053" s="37">
        <v>27.0669</v>
      </c>
      <c r="F1053" s="37">
        <v>26.200399999999998</v>
      </c>
      <c r="G1053" s="37">
        <v>27.545400000000001</v>
      </c>
      <c r="H1053" s="37">
        <v>26.800699999999999</v>
      </c>
      <c r="I1053" s="37"/>
      <c r="J1053" s="37">
        <v>7</v>
      </c>
      <c r="K1053" s="37">
        <v>7</v>
      </c>
      <c r="L1053" s="37">
        <v>7</v>
      </c>
      <c r="M1053" s="37">
        <v>37.5</v>
      </c>
      <c r="N1053" s="37">
        <v>37.5</v>
      </c>
      <c r="O1053" s="37">
        <v>37.5</v>
      </c>
      <c r="P1053" s="37">
        <v>30.533000000000001</v>
      </c>
      <c r="Q1053" s="37">
        <v>0</v>
      </c>
      <c r="R1053" s="37">
        <v>38.808999999999997</v>
      </c>
      <c r="S1053" s="37">
        <v>968420000</v>
      </c>
      <c r="T1053" s="37">
        <v>32</v>
      </c>
      <c r="U1053" s="37">
        <v>0.88280199999999998</v>
      </c>
      <c r="V1053" s="37">
        <v>-5.1741099999999998E-2</v>
      </c>
      <c r="W1053" s="37" t="s">
        <v>3237</v>
      </c>
      <c r="X1053" s="37" t="s">
        <v>3237</v>
      </c>
      <c r="Y1053" s="37" t="s">
        <v>4404</v>
      </c>
    </row>
    <row r="1054" spans="1:25" x14ac:dyDescent="0.3">
      <c r="A1054" s="34">
        <v>29.714200000000002</v>
      </c>
      <c r="B1054" s="34">
        <v>29.6891</v>
      </c>
      <c r="C1054" s="34">
        <v>30.486799999999999</v>
      </c>
      <c r="D1054" s="34">
        <v>29.380199999999999</v>
      </c>
      <c r="E1054" s="37">
        <v>29.804600000000001</v>
      </c>
      <c r="F1054" s="37">
        <v>29.600200000000001</v>
      </c>
      <c r="G1054" s="37">
        <v>30.111000000000001</v>
      </c>
      <c r="H1054" s="37">
        <v>29.546299999999999</v>
      </c>
      <c r="I1054" s="37"/>
      <c r="J1054" s="37">
        <v>4</v>
      </c>
      <c r="K1054" s="37">
        <v>4</v>
      </c>
      <c r="L1054" s="37">
        <v>4</v>
      </c>
      <c r="M1054" s="37">
        <v>26.6</v>
      </c>
      <c r="N1054" s="37">
        <v>26.6</v>
      </c>
      <c r="O1054" s="37">
        <v>26.6</v>
      </c>
      <c r="P1054" s="37">
        <v>20.975999999999999</v>
      </c>
      <c r="Q1054" s="37">
        <v>0</v>
      </c>
      <c r="R1054" s="37">
        <v>153.91</v>
      </c>
      <c r="S1054" s="37">
        <v>7017300000</v>
      </c>
      <c r="T1054" s="37">
        <v>51</v>
      </c>
      <c r="U1054" s="37">
        <v>0.85244200000000003</v>
      </c>
      <c r="V1054" s="37">
        <v>-5.2064399999999997E-2</v>
      </c>
      <c r="W1054" s="37" t="s">
        <v>1137</v>
      </c>
      <c r="X1054" s="37" t="s">
        <v>1137</v>
      </c>
      <c r="Y1054" s="37" t="s">
        <v>1138</v>
      </c>
    </row>
    <row r="1055" spans="1:25" x14ac:dyDescent="0.3">
      <c r="A1055" s="34">
        <v>31.098199999999999</v>
      </c>
      <c r="B1055" s="34">
        <v>31.0258</v>
      </c>
      <c r="C1055" s="34">
        <v>30.835799999999999</v>
      </c>
      <c r="D1055" s="34">
        <v>31.090800000000002</v>
      </c>
      <c r="E1055" s="37">
        <v>31.116800000000001</v>
      </c>
      <c r="F1055" s="37">
        <v>31.1557</v>
      </c>
      <c r="G1055" s="37">
        <v>30.5214</v>
      </c>
      <c r="H1055" s="37">
        <v>31.045400000000001</v>
      </c>
      <c r="I1055" s="37"/>
      <c r="J1055" s="37">
        <v>39</v>
      </c>
      <c r="K1055" s="37">
        <v>39</v>
      </c>
      <c r="L1055" s="37">
        <v>39</v>
      </c>
      <c r="M1055" s="37">
        <v>43.2</v>
      </c>
      <c r="N1055" s="37">
        <v>43.2</v>
      </c>
      <c r="O1055" s="37">
        <v>43.2</v>
      </c>
      <c r="P1055" s="37">
        <v>151.94999999999999</v>
      </c>
      <c r="Q1055" s="37">
        <v>0</v>
      </c>
      <c r="R1055" s="37">
        <v>323.31</v>
      </c>
      <c r="S1055" s="37">
        <v>16635000000</v>
      </c>
      <c r="T1055" s="37">
        <v>302</v>
      </c>
      <c r="U1055" s="37">
        <v>0.75261500000000003</v>
      </c>
      <c r="V1055" s="37">
        <v>-5.2820199999999998E-2</v>
      </c>
      <c r="W1055" s="37" t="s">
        <v>751</v>
      </c>
      <c r="X1055" s="37" t="s">
        <v>751</v>
      </c>
      <c r="Y1055" s="37" t="s">
        <v>752</v>
      </c>
    </row>
    <row r="1056" spans="1:25" x14ac:dyDescent="0.3">
      <c r="A1056" s="34">
        <v>27.0581</v>
      </c>
      <c r="B1056" s="34">
        <v>26.753</v>
      </c>
      <c r="C1056" s="34">
        <v>26.822900000000001</v>
      </c>
      <c r="D1056" s="34">
        <v>26.500699999999998</v>
      </c>
      <c r="E1056" s="37">
        <v>26.732199999999999</v>
      </c>
      <c r="F1056" s="37">
        <v>26.572800000000001</v>
      </c>
      <c r="G1056" s="37">
        <v>26.652799999999999</v>
      </c>
      <c r="H1056" s="37">
        <v>26.9648</v>
      </c>
      <c r="I1056" s="37"/>
      <c r="J1056" s="37">
        <v>5</v>
      </c>
      <c r="K1056" s="37">
        <v>5</v>
      </c>
      <c r="L1056" s="37">
        <v>5</v>
      </c>
      <c r="M1056" s="37">
        <v>4.5</v>
      </c>
      <c r="N1056" s="37">
        <v>4.5</v>
      </c>
      <c r="O1056" s="37">
        <v>4.5</v>
      </c>
      <c r="P1056" s="37">
        <v>177.99</v>
      </c>
      <c r="Q1056" s="37">
        <v>0</v>
      </c>
      <c r="R1056" s="37">
        <v>26.166</v>
      </c>
      <c r="S1056" s="37">
        <v>872130000</v>
      </c>
      <c r="T1056" s="37">
        <v>27</v>
      </c>
      <c r="U1056" s="37">
        <v>0.722607</v>
      </c>
      <c r="V1056" s="37">
        <v>-5.3017099999999998E-2</v>
      </c>
      <c r="W1056" s="37" t="s">
        <v>4405</v>
      </c>
      <c r="X1056" s="37" t="s">
        <v>4405</v>
      </c>
      <c r="Y1056" s="37" t="s">
        <v>4406</v>
      </c>
    </row>
    <row r="1057" spans="1:25" x14ac:dyDescent="0.3">
      <c r="A1057" s="34">
        <v>26.788799999999998</v>
      </c>
      <c r="B1057" s="34">
        <v>26.606000000000002</v>
      </c>
      <c r="C1057" s="34">
        <v>26.523700000000002</v>
      </c>
      <c r="D1057" s="34">
        <v>26.7974</v>
      </c>
      <c r="E1057" s="37">
        <v>26.3583</v>
      </c>
      <c r="F1057" s="37">
        <v>27.715499999999999</v>
      </c>
      <c r="G1057" s="37">
        <v>25.728300000000001</v>
      </c>
      <c r="H1057" s="37">
        <v>26.695599999999999</v>
      </c>
      <c r="I1057" s="37"/>
      <c r="J1057" s="37">
        <v>7</v>
      </c>
      <c r="K1057" s="37">
        <v>7</v>
      </c>
      <c r="L1057" s="37">
        <v>7</v>
      </c>
      <c r="M1057" s="37">
        <v>24.9</v>
      </c>
      <c r="N1057" s="37">
        <v>24.9</v>
      </c>
      <c r="O1057" s="37">
        <v>24.9</v>
      </c>
      <c r="P1057" s="37">
        <v>39.78</v>
      </c>
      <c r="Q1057" s="37">
        <v>0</v>
      </c>
      <c r="R1057" s="37">
        <v>56.578000000000003</v>
      </c>
      <c r="S1057" s="37">
        <v>911430000</v>
      </c>
      <c r="T1057" s="37">
        <v>18</v>
      </c>
      <c r="U1057" s="37">
        <v>0.90117999999999998</v>
      </c>
      <c r="V1057" s="37">
        <v>-5.4502000000000002E-2</v>
      </c>
      <c r="W1057" s="37" t="s">
        <v>3307</v>
      </c>
      <c r="X1057" s="37" t="s">
        <v>3307</v>
      </c>
      <c r="Y1057" s="37" t="s">
        <v>4407</v>
      </c>
    </row>
    <row r="1058" spans="1:25" x14ac:dyDescent="0.3">
      <c r="A1058" s="34">
        <v>26.159600000000001</v>
      </c>
      <c r="B1058" s="34">
        <v>26.317499999999999</v>
      </c>
      <c r="C1058" s="34">
        <v>26.322399999999998</v>
      </c>
      <c r="D1058" s="34">
        <v>26.028300000000002</v>
      </c>
      <c r="E1058" s="37">
        <v>26.4285</v>
      </c>
      <c r="F1058" s="37">
        <v>26.2316</v>
      </c>
      <c r="G1058" s="37">
        <v>25.722300000000001</v>
      </c>
      <c r="H1058" s="37">
        <v>26.2195</v>
      </c>
      <c r="I1058" s="37"/>
      <c r="J1058" s="37">
        <v>17</v>
      </c>
      <c r="K1058" s="37">
        <v>17</v>
      </c>
      <c r="L1058" s="37">
        <v>17</v>
      </c>
      <c r="M1058" s="37">
        <v>14.5</v>
      </c>
      <c r="N1058" s="37">
        <v>14.5</v>
      </c>
      <c r="O1058" s="37">
        <v>14.5</v>
      </c>
      <c r="P1058" s="37">
        <v>171.36</v>
      </c>
      <c r="Q1058" s="37">
        <v>0</v>
      </c>
      <c r="R1058" s="37">
        <v>44.25</v>
      </c>
      <c r="S1058" s="37">
        <v>591420000</v>
      </c>
      <c r="T1058" s="37">
        <v>49</v>
      </c>
      <c r="U1058" s="37">
        <v>0.74563100000000004</v>
      </c>
      <c r="V1058" s="37">
        <v>-5.6484199999999998E-2</v>
      </c>
      <c r="W1058" s="37" t="s">
        <v>1077</v>
      </c>
      <c r="X1058" s="37" t="s">
        <v>1077</v>
      </c>
      <c r="Y1058" s="37" t="s">
        <v>1078</v>
      </c>
    </row>
    <row r="1059" spans="1:25" x14ac:dyDescent="0.3">
      <c r="A1059" s="34">
        <v>26.474799999999998</v>
      </c>
      <c r="B1059" s="34">
        <v>26.448899999999998</v>
      </c>
      <c r="C1059" s="34">
        <v>26.735399999999998</v>
      </c>
      <c r="D1059" s="34">
        <v>26.409199999999998</v>
      </c>
      <c r="E1059" s="37">
        <v>26.327500000000001</v>
      </c>
      <c r="F1059" s="37">
        <v>26.276900000000001</v>
      </c>
      <c r="G1059" s="37">
        <v>26.985299999999999</v>
      </c>
      <c r="H1059" s="37">
        <v>26.2486</v>
      </c>
      <c r="I1059" s="37"/>
      <c r="J1059" s="37">
        <v>5</v>
      </c>
      <c r="K1059" s="37">
        <v>5</v>
      </c>
      <c r="L1059" s="37">
        <v>5</v>
      </c>
      <c r="M1059" s="37">
        <v>18.399999999999999</v>
      </c>
      <c r="N1059" s="37">
        <v>18.399999999999999</v>
      </c>
      <c r="O1059" s="37">
        <v>18.399999999999999</v>
      </c>
      <c r="P1059" s="37">
        <v>42.307000000000002</v>
      </c>
      <c r="Q1059" s="37">
        <v>0</v>
      </c>
      <c r="R1059" s="37">
        <v>68.789000000000001</v>
      </c>
      <c r="S1059" s="37">
        <v>702240000</v>
      </c>
      <c r="T1059" s="37">
        <v>20</v>
      </c>
      <c r="U1059" s="37">
        <v>0.77333099999999999</v>
      </c>
      <c r="V1059" s="37">
        <v>-5.7537100000000001E-2</v>
      </c>
      <c r="W1059" s="37" t="s">
        <v>3434</v>
      </c>
      <c r="X1059" s="37" t="s">
        <v>3434</v>
      </c>
      <c r="Y1059" s="37" t="s">
        <v>4408</v>
      </c>
    </row>
    <row r="1060" spans="1:25" x14ac:dyDescent="0.3">
      <c r="A1060" s="34">
        <v>28.1479</v>
      </c>
      <c r="B1060" s="34">
        <v>28.399799999999999</v>
      </c>
      <c r="C1060" s="34">
        <v>28.063300000000002</v>
      </c>
      <c r="D1060" s="34">
        <v>27.912700000000001</v>
      </c>
      <c r="E1060" s="37">
        <v>28.207799999999999</v>
      </c>
      <c r="F1060" s="37">
        <v>27.8415</v>
      </c>
      <c r="G1060" s="37">
        <v>28.2911</v>
      </c>
      <c r="H1060" s="37">
        <v>27.950900000000001</v>
      </c>
      <c r="I1060" s="37"/>
      <c r="J1060" s="37">
        <v>12</v>
      </c>
      <c r="K1060" s="37">
        <v>7</v>
      </c>
      <c r="L1060" s="37">
        <v>7</v>
      </c>
      <c r="M1060" s="37">
        <v>21.1</v>
      </c>
      <c r="N1060" s="37">
        <v>15.9</v>
      </c>
      <c r="O1060" s="37">
        <v>15.9</v>
      </c>
      <c r="P1060" s="37">
        <v>108.21</v>
      </c>
      <c r="Q1060" s="37">
        <v>0</v>
      </c>
      <c r="R1060" s="37">
        <v>136.21</v>
      </c>
      <c r="S1060" s="37">
        <v>2173100000</v>
      </c>
      <c r="T1060" s="37">
        <v>42</v>
      </c>
      <c r="U1060" s="37">
        <v>0.70626500000000003</v>
      </c>
      <c r="V1060" s="37">
        <v>-5.8082599999999998E-2</v>
      </c>
      <c r="W1060" s="37" t="s">
        <v>1461</v>
      </c>
      <c r="X1060" s="37" t="s">
        <v>1461</v>
      </c>
      <c r="Y1060" s="37" t="s">
        <v>1462</v>
      </c>
    </row>
    <row r="1061" spans="1:25" x14ac:dyDescent="0.3">
      <c r="A1061" s="34">
        <v>25.339500000000001</v>
      </c>
      <c r="B1061" s="34">
        <v>25.848700000000001</v>
      </c>
      <c r="C1061" s="34">
        <v>25.984300000000001</v>
      </c>
      <c r="D1061" s="34">
        <v>25.6187</v>
      </c>
      <c r="E1061" s="37">
        <v>25.729399999999998</v>
      </c>
      <c r="F1061" s="37">
        <v>25.418800000000001</v>
      </c>
      <c r="G1061" s="37">
        <v>26.127099999999999</v>
      </c>
      <c r="H1061" s="37">
        <v>25.283100000000001</v>
      </c>
      <c r="I1061" s="37"/>
      <c r="J1061" s="37">
        <v>4</v>
      </c>
      <c r="K1061" s="37">
        <v>4</v>
      </c>
      <c r="L1061" s="37">
        <v>4</v>
      </c>
      <c r="M1061" s="37">
        <v>22.7</v>
      </c>
      <c r="N1061" s="37">
        <v>22.7</v>
      </c>
      <c r="O1061" s="37">
        <v>22.7</v>
      </c>
      <c r="P1061" s="37">
        <v>49.09</v>
      </c>
      <c r="Q1061" s="37">
        <v>0</v>
      </c>
      <c r="R1061" s="37">
        <v>52.037999999999997</v>
      </c>
      <c r="S1061" s="37">
        <v>407420000</v>
      </c>
      <c r="T1061" s="37">
        <v>13</v>
      </c>
      <c r="U1061" s="37">
        <v>0.81235400000000002</v>
      </c>
      <c r="V1061" s="37">
        <v>-5.8225199999999998E-2</v>
      </c>
      <c r="W1061" s="37" t="s">
        <v>2914</v>
      </c>
      <c r="X1061" s="37" t="s">
        <v>2914</v>
      </c>
      <c r="Y1061" s="37" t="s">
        <v>4409</v>
      </c>
    </row>
    <row r="1062" spans="1:25" x14ac:dyDescent="0.3">
      <c r="A1062" s="34">
        <v>25.624300000000002</v>
      </c>
      <c r="B1062" s="34" t="s">
        <v>41</v>
      </c>
      <c r="C1062" s="34" t="s">
        <v>41</v>
      </c>
      <c r="D1062" s="34" t="s">
        <v>41</v>
      </c>
      <c r="E1062" s="37">
        <v>25.848500000000001</v>
      </c>
      <c r="F1062" s="37">
        <v>25.663900000000002</v>
      </c>
      <c r="G1062" s="37" t="s">
        <v>41</v>
      </c>
      <c r="H1062" s="37">
        <v>25.1845</v>
      </c>
      <c r="I1062" s="37"/>
      <c r="J1062" s="37">
        <v>3</v>
      </c>
      <c r="K1062" s="37">
        <v>3</v>
      </c>
      <c r="L1062" s="37">
        <v>3</v>
      </c>
      <c r="M1062" s="37">
        <v>18.7</v>
      </c>
      <c r="N1062" s="37">
        <v>18.7</v>
      </c>
      <c r="O1062" s="37">
        <v>18.7</v>
      </c>
      <c r="P1062" s="37">
        <v>39.786000000000001</v>
      </c>
      <c r="Q1062" s="37">
        <v>0</v>
      </c>
      <c r="R1062" s="37">
        <v>13.949</v>
      </c>
      <c r="S1062" s="37">
        <v>246440000</v>
      </c>
      <c r="T1062" s="37">
        <v>6</v>
      </c>
      <c r="U1062" s="37">
        <v>1</v>
      </c>
      <c r="V1062" s="37">
        <v>-5.8625499999999997E-2</v>
      </c>
      <c r="W1062" s="37" t="s">
        <v>465</v>
      </c>
      <c r="X1062" s="37" t="s">
        <v>465</v>
      </c>
      <c r="Y1062" s="37" t="s">
        <v>466</v>
      </c>
    </row>
    <row r="1063" spans="1:25" x14ac:dyDescent="0.3">
      <c r="A1063" s="34">
        <v>29.3522</v>
      </c>
      <c r="B1063" s="34">
        <v>29.2606</v>
      </c>
      <c r="C1063" s="34">
        <v>29.151399999999999</v>
      </c>
      <c r="D1063" s="34">
        <v>29.346699999999998</v>
      </c>
      <c r="E1063" s="37">
        <v>29.235199999999999</v>
      </c>
      <c r="F1063" s="37">
        <v>28.7714</v>
      </c>
      <c r="G1063" s="37">
        <v>29.216100000000001</v>
      </c>
      <c r="H1063" s="37">
        <v>29.645499999999998</v>
      </c>
      <c r="I1063" s="37"/>
      <c r="J1063" s="37">
        <v>12</v>
      </c>
      <c r="K1063" s="37">
        <v>12</v>
      </c>
      <c r="L1063" s="37">
        <v>12</v>
      </c>
      <c r="M1063" s="37">
        <v>17.5</v>
      </c>
      <c r="N1063" s="37">
        <v>17.5</v>
      </c>
      <c r="O1063" s="37">
        <v>17.5</v>
      </c>
      <c r="P1063" s="37">
        <v>64.349000000000004</v>
      </c>
      <c r="Q1063" s="37">
        <v>0</v>
      </c>
      <c r="R1063" s="37">
        <v>71.373000000000005</v>
      </c>
      <c r="S1063" s="37">
        <v>5039900000</v>
      </c>
      <c r="T1063" s="37">
        <v>89</v>
      </c>
      <c r="U1063" s="37">
        <v>0.753668</v>
      </c>
      <c r="V1063" s="37">
        <v>-6.0656500000000002E-2</v>
      </c>
      <c r="W1063" s="37" t="s">
        <v>1208</v>
      </c>
      <c r="X1063" s="37" t="s">
        <v>1208</v>
      </c>
      <c r="Y1063" s="37" t="s">
        <v>1209</v>
      </c>
    </row>
    <row r="1064" spans="1:25" x14ac:dyDescent="0.3">
      <c r="A1064" s="34">
        <v>27.780899999999999</v>
      </c>
      <c r="B1064" s="34">
        <v>27.748899999999999</v>
      </c>
      <c r="C1064" s="34">
        <v>28.6129</v>
      </c>
      <c r="D1064" s="34">
        <v>27.749400000000001</v>
      </c>
      <c r="E1064" s="37">
        <v>27.902699999999999</v>
      </c>
      <c r="F1064" s="37">
        <v>28.235700000000001</v>
      </c>
      <c r="G1064" s="37">
        <v>28.063800000000001</v>
      </c>
      <c r="H1064" s="37">
        <v>27.447199999999999</v>
      </c>
      <c r="I1064" s="37"/>
      <c r="J1064" s="37">
        <v>11</v>
      </c>
      <c r="K1064" s="37">
        <v>11</v>
      </c>
      <c r="L1064" s="37">
        <v>11</v>
      </c>
      <c r="M1064" s="37">
        <v>5.8</v>
      </c>
      <c r="N1064" s="37">
        <v>5.8</v>
      </c>
      <c r="O1064" s="37">
        <v>5.8</v>
      </c>
      <c r="P1064" s="37">
        <v>263.66000000000003</v>
      </c>
      <c r="Q1064" s="37">
        <v>0</v>
      </c>
      <c r="R1064" s="37">
        <v>97.575000000000003</v>
      </c>
      <c r="S1064" s="37">
        <v>1980800000</v>
      </c>
      <c r="T1064" s="37">
        <v>59</v>
      </c>
      <c r="U1064" s="37">
        <v>0.83105700000000005</v>
      </c>
      <c r="V1064" s="37">
        <v>-6.07042E-2</v>
      </c>
      <c r="W1064" s="37" t="s">
        <v>117</v>
      </c>
      <c r="X1064" s="37" t="s">
        <v>117</v>
      </c>
      <c r="Y1064" s="37" t="s">
        <v>118</v>
      </c>
    </row>
    <row r="1065" spans="1:25" x14ac:dyDescent="0.3">
      <c r="A1065" s="34">
        <v>26.193899999999999</v>
      </c>
      <c r="B1065" s="34">
        <v>25.491399999999999</v>
      </c>
      <c r="C1065" s="34" t="s">
        <v>41</v>
      </c>
      <c r="D1065" s="34">
        <v>25.3626</v>
      </c>
      <c r="E1065" s="37">
        <v>24.946999999999999</v>
      </c>
      <c r="F1065" s="37">
        <v>26.546099999999999</v>
      </c>
      <c r="G1065" s="37" t="s">
        <v>41</v>
      </c>
      <c r="H1065" s="37">
        <v>25.371400000000001</v>
      </c>
      <c r="I1065" s="37"/>
      <c r="J1065" s="37">
        <v>5</v>
      </c>
      <c r="K1065" s="37">
        <v>5</v>
      </c>
      <c r="L1065" s="37">
        <v>5</v>
      </c>
      <c r="M1065" s="37">
        <v>10.3</v>
      </c>
      <c r="N1065" s="37">
        <v>10.3</v>
      </c>
      <c r="O1065" s="37">
        <v>10.3</v>
      </c>
      <c r="P1065" s="37">
        <v>95.272999999999996</v>
      </c>
      <c r="Q1065" s="37">
        <v>0</v>
      </c>
      <c r="R1065" s="37">
        <v>54.084000000000003</v>
      </c>
      <c r="S1065" s="37">
        <v>361430000</v>
      </c>
      <c r="T1065" s="37">
        <v>18</v>
      </c>
      <c r="U1065" s="37">
        <v>0.91587300000000005</v>
      </c>
      <c r="V1065" s="37">
        <v>-6.11318E-2</v>
      </c>
      <c r="W1065" s="37" t="s">
        <v>3131</v>
      </c>
      <c r="X1065" s="37" t="s">
        <v>3131</v>
      </c>
      <c r="Y1065" s="37" t="s">
        <v>4410</v>
      </c>
    </row>
    <row r="1066" spans="1:25" x14ac:dyDescent="0.3">
      <c r="A1066" s="34">
        <v>25.741900000000001</v>
      </c>
      <c r="B1066" s="34">
        <v>25.0655</v>
      </c>
      <c r="C1066" s="34">
        <v>25.1251</v>
      </c>
      <c r="D1066" s="34">
        <v>25.115300000000001</v>
      </c>
      <c r="E1066" s="37">
        <v>24.989699999999999</v>
      </c>
      <c r="F1066" s="37">
        <v>25.552600000000002</v>
      </c>
      <c r="G1066" s="37">
        <v>24.802499999999998</v>
      </c>
      <c r="H1066" s="37">
        <v>25.452500000000001</v>
      </c>
      <c r="I1066" s="37"/>
      <c r="J1066" s="37">
        <v>7</v>
      </c>
      <c r="K1066" s="37">
        <v>7</v>
      </c>
      <c r="L1066" s="37">
        <v>7</v>
      </c>
      <c r="M1066" s="37">
        <v>18.100000000000001</v>
      </c>
      <c r="N1066" s="37">
        <v>18.100000000000001</v>
      </c>
      <c r="O1066" s="37">
        <v>18.100000000000001</v>
      </c>
      <c r="P1066" s="37">
        <v>61.728999999999999</v>
      </c>
      <c r="Q1066" s="37">
        <v>0</v>
      </c>
      <c r="R1066" s="37">
        <v>18.856999999999999</v>
      </c>
      <c r="S1066" s="37">
        <v>321940000</v>
      </c>
      <c r="T1066" s="37">
        <v>16</v>
      </c>
      <c r="U1066" s="37">
        <v>0.80397700000000005</v>
      </c>
      <c r="V1066" s="37">
        <v>-6.2635899999999994E-2</v>
      </c>
      <c r="W1066" s="37" t="s">
        <v>2813</v>
      </c>
      <c r="X1066" s="37" t="s">
        <v>2813</v>
      </c>
      <c r="Y1066" s="37" t="s">
        <v>4411</v>
      </c>
    </row>
    <row r="1067" spans="1:25" x14ac:dyDescent="0.3">
      <c r="A1067" s="34">
        <v>26.5182</v>
      </c>
      <c r="B1067" s="34">
        <v>25.870699999999999</v>
      </c>
      <c r="C1067" s="34">
        <v>26.170500000000001</v>
      </c>
      <c r="D1067" s="34" t="s">
        <v>41</v>
      </c>
      <c r="E1067" s="37" t="s">
        <v>41</v>
      </c>
      <c r="F1067" s="37">
        <v>26.252800000000001</v>
      </c>
      <c r="G1067" s="37" t="s">
        <v>41</v>
      </c>
      <c r="H1067" s="37">
        <v>25.991900000000001</v>
      </c>
      <c r="I1067" s="37"/>
      <c r="J1067" s="37">
        <v>18</v>
      </c>
      <c r="K1067" s="37">
        <v>4</v>
      </c>
      <c r="L1067" s="37">
        <v>4</v>
      </c>
      <c r="M1067" s="37">
        <v>51.6</v>
      </c>
      <c r="N1067" s="37">
        <v>14.2</v>
      </c>
      <c r="O1067" s="37">
        <v>14.2</v>
      </c>
      <c r="P1067" s="37">
        <v>50.057000000000002</v>
      </c>
      <c r="Q1067" s="37">
        <v>0</v>
      </c>
      <c r="R1067" s="37">
        <v>14.474</v>
      </c>
      <c r="S1067" s="37">
        <v>428970000</v>
      </c>
      <c r="T1067" s="37">
        <v>10</v>
      </c>
      <c r="U1067" s="37">
        <v>0.821357</v>
      </c>
      <c r="V1067" s="37">
        <v>-6.4124399999999998E-2</v>
      </c>
      <c r="W1067" s="37" t="s">
        <v>4412</v>
      </c>
      <c r="X1067" s="37" t="s">
        <v>4412</v>
      </c>
      <c r="Y1067" s="37" t="s">
        <v>4413</v>
      </c>
    </row>
    <row r="1068" spans="1:25" x14ac:dyDescent="0.3">
      <c r="A1068" s="34">
        <v>27.575900000000001</v>
      </c>
      <c r="B1068" s="34">
        <v>27.734200000000001</v>
      </c>
      <c r="C1068" s="34">
        <v>27.855799999999999</v>
      </c>
      <c r="D1068" s="34">
        <v>27.6555</v>
      </c>
      <c r="E1068" s="37">
        <v>27.217400000000001</v>
      </c>
      <c r="F1068" s="37">
        <v>27.6736</v>
      </c>
      <c r="G1068" s="37">
        <v>27.8292</v>
      </c>
      <c r="H1068" s="37">
        <v>27.8398</v>
      </c>
      <c r="I1068" s="37"/>
      <c r="J1068" s="37">
        <v>12</v>
      </c>
      <c r="K1068" s="37">
        <v>12</v>
      </c>
      <c r="L1068" s="37">
        <v>12</v>
      </c>
      <c r="M1068" s="37">
        <v>30.3</v>
      </c>
      <c r="N1068" s="37">
        <v>30.3</v>
      </c>
      <c r="O1068" s="37">
        <v>30.3</v>
      </c>
      <c r="P1068" s="37">
        <v>73.424999999999997</v>
      </c>
      <c r="Q1068" s="37">
        <v>0</v>
      </c>
      <c r="R1068" s="37">
        <v>184.34</v>
      </c>
      <c r="S1068" s="37">
        <v>1606100000</v>
      </c>
      <c r="T1068" s="37">
        <v>66</v>
      </c>
      <c r="U1068" s="37">
        <v>0.69286400000000004</v>
      </c>
      <c r="V1068" s="37">
        <v>-6.5342399999999995E-2</v>
      </c>
      <c r="W1068" s="37" t="s">
        <v>2854</v>
      </c>
      <c r="X1068" s="37" t="s">
        <v>2854</v>
      </c>
      <c r="Y1068" s="37" t="s">
        <v>4414</v>
      </c>
    </row>
    <row r="1069" spans="1:25" x14ac:dyDescent="0.3">
      <c r="A1069" s="34">
        <v>27.238499999999998</v>
      </c>
      <c r="B1069" s="34">
        <v>27.3658</v>
      </c>
      <c r="C1069" s="34">
        <v>26.759799999999998</v>
      </c>
      <c r="D1069" s="34">
        <v>27.2607</v>
      </c>
      <c r="E1069" s="37">
        <v>26.9132</v>
      </c>
      <c r="F1069" s="37">
        <v>27.488900000000001</v>
      </c>
      <c r="G1069" s="37">
        <v>27.325900000000001</v>
      </c>
      <c r="H1069" s="37">
        <v>26.633900000000001</v>
      </c>
      <c r="I1069" s="37"/>
      <c r="J1069" s="37">
        <v>9</v>
      </c>
      <c r="K1069" s="37">
        <v>9</v>
      </c>
      <c r="L1069" s="37">
        <v>9</v>
      </c>
      <c r="M1069" s="37">
        <v>16.7</v>
      </c>
      <c r="N1069" s="37">
        <v>16.7</v>
      </c>
      <c r="O1069" s="37">
        <v>16.7</v>
      </c>
      <c r="P1069" s="37">
        <v>94.113</v>
      </c>
      <c r="Q1069" s="37">
        <v>0</v>
      </c>
      <c r="R1069" s="37">
        <v>79.295000000000002</v>
      </c>
      <c r="S1069" s="37">
        <v>1125700000</v>
      </c>
      <c r="T1069" s="37">
        <v>42</v>
      </c>
      <c r="U1069" s="37">
        <v>0.79082200000000002</v>
      </c>
      <c r="V1069" s="37">
        <v>-6.5671900000000005E-2</v>
      </c>
      <c r="W1069" s="37" t="s">
        <v>2900</v>
      </c>
      <c r="X1069" s="37" t="s">
        <v>2900</v>
      </c>
      <c r="Y1069" s="37" t="s">
        <v>91</v>
      </c>
    </row>
    <row r="1070" spans="1:25" x14ac:dyDescent="0.3">
      <c r="A1070" s="34">
        <v>27.5929</v>
      </c>
      <c r="B1070" s="34">
        <v>27.409600000000001</v>
      </c>
      <c r="C1070" s="34">
        <v>27.923300000000001</v>
      </c>
      <c r="D1070" s="34">
        <v>27.287800000000001</v>
      </c>
      <c r="E1070" s="37">
        <v>27.392700000000001</v>
      </c>
      <c r="F1070" s="37">
        <v>27.9862</v>
      </c>
      <c r="G1070" s="37">
        <v>27.3935</v>
      </c>
      <c r="H1070" s="37">
        <v>27.177</v>
      </c>
      <c r="I1070" s="37"/>
      <c r="J1070" s="37">
        <v>6</v>
      </c>
      <c r="K1070" s="37">
        <v>6</v>
      </c>
      <c r="L1070" s="37">
        <v>6</v>
      </c>
      <c r="M1070" s="37">
        <v>2.2000000000000002</v>
      </c>
      <c r="N1070" s="37">
        <v>2.2000000000000002</v>
      </c>
      <c r="O1070" s="37">
        <v>2.2000000000000002</v>
      </c>
      <c r="P1070" s="37">
        <v>360.52</v>
      </c>
      <c r="Q1070" s="37">
        <v>0</v>
      </c>
      <c r="R1070" s="37">
        <v>74.236000000000004</v>
      </c>
      <c r="S1070" s="37">
        <v>1529600000</v>
      </c>
      <c r="T1070" s="37">
        <v>34</v>
      </c>
      <c r="U1070" s="37">
        <v>0.77641400000000005</v>
      </c>
      <c r="V1070" s="37">
        <v>-6.6014799999999998E-2</v>
      </c>
      <c r="W1070" s="37" t="s">
        <v>3210</v>
      </c>
      <c r="X1070" s="37" t="s">
        <v>3210</v>
      </c>
      <c r="Y1070" s="37" t="s">
        <v>4415</v>
      </c>
    </row>
    <row r="1071" spans="1:25" x14ac:dyDescent="0.3">
      <c r="A1071" s="34">
        <v>25.093800000000002</v>
      </c>
      <c r="B1071" s="34">
        <v>25.302</v>
      </c>
      <c r="C1071" s="34">
        <v>25.681699999999999</v>
      </c>
      <c r="D1071" s="34">
        <v>25.861699999999999</v>
      </c>
      <c r="E1071" s="37">
        <v>25.46</v>
      </c>
      <c r="F1071" s="37">
        <v>24.582799999999999</v>
      </c>
      <c r="G1071" s="37">
        <v>26.352900000000002</v>
      </c>
      <c r="H1071" s="37">
        <v>25.279499999999999</v>
      </c>
      <c r="I1071" s="37"/>
      <c r="J1071" s="37">
        <v>4</v>
      </c>
      <c r="K1071" s="37">
        <v>4</v>
      </c>
      <c r="L1071" s="37">
        <v>4</v>
      </c>
      <c r="M1071" s="37">
        <v>48.3</v>
      </c>
      <c r="N1071" s="37">
        <v>48.3</v>
      </c>
      <c r="O1071" s="37">
        <v>48.3</v>
      </c>
      <c r="P1071" s="37">
        <v>13.664</v>
      </c>
      <c r="Q1071" s="37">
        <v>0</v>
      </c>
      <c r="R1071" s="37">
        <v>17.091999999999999</v>
      </c>
      <c r="S1071" s="37">
        <v>352260000</v>
      </c>
      <c r="T1071" s="37">
        <v>22</v>
      </c>
      <c r="U1071" s="37">
        <v>0.87559100000000001</v>
      </c>
      <c r="V1071" s="37">
        <v>-6.6019499999999995E-2</v>
      </c>
      <c r="W1071" s="37" t="s">
        <v>2957</v>
      </c>
      <c r="X1071" s="37" t="s">
        <v>2957</v>
      </c>
      <c r="Y1071" s="37" t="s">
        <v>4416</v>
      </c>
    </row>
    <row r="1072" spans="1:25" x14ac:dyDescent="0.3">
      <c r="A1072" s="34">
        <v>27.1982</v>
      </c>
      <c r="B1072" s="34">
        <v>27.4253</v>
      </c>
      <c r="C1072" s="34">
        <v>27.816299999999998</v>
      </c>
      <c r="D1072" s="34">
        <v>27.223299999999998</v>
      </c>
      <c r="E1072" s="37">
        <v>27.325199999999999</v>
      </c>
      <c r="F1072" s="37">
        <v>26.9285</v>
      </c>
      <c r="G1072" s="37">
        <v>27.578499999999998</v>
      </c>
      <c r="H1072" s="37">
        <v>27.559000000000001</v>
      </c>
      <c r="I1072" s="37"/>
      <c r="J1072" s="37">
        <v>8</v>
      </c>
      <c r="K1072" s="37">
        <v>8</v>
      </c>
      <c r="L1072" s="37">
        <v>8</v>
      </c>
      <c r="M1072" s="37">
        <v>19.5</v>
      </c>
      <c r="N1072" s="37">
        <v>19.5</v>
      </c>
      <c r="O1072" s="37">
        <v>19.5</v>
      </c>
      <c r="P1072" s="37">
        <v>88.757999999999996</v>
      </c>
      <c r="Q1072" s="37">
        <v>0</v>
      </c>
      <c r="R1072" s="37">
        <v>119.82</v>
      </c>
      <c r="S1072" s="37">
        <v>1303500000</v>
      </c>
      <c r="T1072" s="37">
        <v>44</v>
      </c>
      <c r="U1072" s="37">
        <v>0.75489799999999996</v>
      </c>
      <c r="V1072" s="37">
        <v>-6.7972199999999997E-2</v>
      </c>
      <c r="W1072" s="37" t="s">
        <v>1242</v>
      </c>
      <c r="X1072" s="37" t="s">
        <v>1242</v>
      </c>
      <c r="Y1072" s="37" t="s">
        <v>1243</v>
      </c>
    </row>
    <row r="1073" spans="1:25" x14ac:dyDescent="0.3">
      <c r="A1073" s="34">
        <v>24.9055</v>
      </c>
      <c r="B1073" s="34">
        <v>25.488</v>
      </c>
      <c r="C1073" s="34">
        <v>24.8188</v>
      </c>
      <c r="D1073" s="34">
        <v>25.2075</v>
      </c>
      <c r="E1073" s="37">
        <v>24.7742</v>
      </c>
      <c r="F1073" s="37">
        <v>25.183499999999999</v>
      </c>
      <c r="G1073" s="37" t="s">
        <v>41</v>
      </c>
      <c r="H1073" s="37">
        <v>25.153199999999998</v>
      </c>
      <c r="I1073" s="37"/>
      <c r="J1073" s="37">
        <v>3</v>
      </c>
      <c r="K1073" s="37">
        <v>3</v>
      </c>
      <c r="L1073" s="37">
        <v>3</v>
      </c>
      <c r="M1073" s="37">
        <v>31.1</v>
      </c>
      <c r="N1073" s="37">
        <v>31.1</v>
      </c>
      <c r="O1073" s="37">
        <v>31.1</v>
      </c>
      <c r="P1073" s="37">
        <v>18.774000000000001</v>
      </c>
      <c r="Q1073" s="37">
        <v>0</v>
      </c>
      <c r="R1073" s="37">
        <v>7.9774000000000003</v>
      </c>
      <c r="S1073" s="37">
        <v>243930000</v>
      </c>
      <c r="T1073" s="37">
        <v>13</v>
      </c>
      <c r="U1073" s="37">
        <v>0.76070300000000002</v>
      </c>
      <c r="V1073" s="37">
        <v>-6.7990599999999998E-2</v>
      </c>
      <c r="W1073" s="37" t="s">
        <v>2876</v>
      </c>
      <c r="X1073" s="37" t="s">
        <v>2876</v>
      </c>
      <c r="Y1073" s="37" t="s">
        <v>4417</v>
      </c>
    </row>
    <row r="1074" spans="1:25" x14ac:dyDescent="0.3">
      <c r="A1074" s="34">
        <v>29.067399999999999</v>
      </c>
      <c r="B1074" s="34">
        <v>29.5962</v>
      </c>
      <c r="C1074" s="34">
        <v>31.074999999999999</v>
      </c>
      <c r="D1074" s="34">
        <v>29.5182</v>
      </c>
      <c r="E1074" s="37">
        <v>30.209299999999999</v>
      </c>
      <c r="F1074" s="37">
        <v>29.352699999999999</v>
      </c>
      <c r="G1074" s="37">
        <v>30.2515</v>
      </c>
      <c r="H1074" s="37">
        <v>29.1676</v>
      </c>
      <c r="I1074" s="37"/>
      <c r="J1074" s="37">
        <v>7</v>
      </c>
      <c r="K1074" s="37">
        <v>7</v>
      </c>
      <c r="L1074" s="37">
        <v>4</v>
      </c>
      <c r="M1074" s="37">
        <v>26.3</v>
      </c>
      <c r="N1074" s="37">
        <v>26.3</v>
      </c>
      <c r="O1074" s="37">
        <v>19.399999999999999</v>
      </c>
      <c r="P1074" s="37">
        <v>41.218000000000004</v>
      </c>
      <c r="Q1074" s="37">
        <v>0</v>
      </c>
      <c r="R1074" s="37">
        <v>56.569000000000003</v>
      </c>
      <c r="S1074" s="37">
        <v>7406900000</v>
      </c>
      <c r="T1074" s="37">
        <v>48</v>
      </c>
      <c r="U1074" s="37">
        <v>0.898899</v>
      </c>
      <c r="V1074" s="37">
        <v>-6.8882499999999999E-2</v>
      </c>
      <c r="W1074" s="37" t="s">
        <v>331</v>
      </c>
      <c r="X1074" s="37" t="s">
        <v>331</v>
      </c>
      <c r="Y1074" s="37" t="s">
        <v>332</v>
      </c>
    </row>
    <row r="1075" spans="1:25" x14ac:dyDescent="0.3">
      <c r="A1075" s="34">
        <v>26.5932</v>
      </c>
      <c r="B1075" s="34">
        <v>26.589600000000001</v>
      </c>
      <c r="C1075" s="34">
        <v>26.696300000000001</v>
      </c>
      <c r="D1075" s="34">
        <v>26.6462</v>
      </c>
      <c r="E1075" s="37">
        <v>26.754799999999999</v>
      </c>
      <c r="F1075" s="37">
        <v>26.3767</v>
      </c>
      <c r="G1075" s="37">
        <v>26.857800000000001</v>
      </c>
      <c r="H1075" s="37">
        <v>26.2593</v>
      </c>
      <c r="I1075" s="37"/>
      <c r="J1075" s="37">
        <v>7</v>
      </c>
      <c r="K1075" s="37">
        <v>7</v>
      </c>
      <c r="L1075" s="37">
        <v>7</v>
      </c>
      <c r="M1075" s="37">
        <v>8.1</v>
      </c>
      <c r="N1075" s="37">
        <v>8.1</v>
      </c>
      <c r="O1075" s="37">
        <v>8.1</v>
      </c>
      <c r="P1075" s="37">
        <v>157.4</v>
      </c>
      <c r="Q1075" s="37">
        <v>0</v>
      </c>
      <c r="R1075" s="37">
        <v>100.58</v>
      </c>
      <c r="S1075" s="37">
        <v>772530000</v>
      </c>
      <c r="T1075" s="37">
        <v>33</v>
      </c>
      <c r="U1075" s="37">
        <v>0.65385899999999997</v>
      </c>
      <c r="V1075" s="37">
        <v>-6.9188600000000003E-2</v>
      </c>
      <c r="W1075" s="37" t="s">
        <v>3283</v>
      </c>
      <c r="X1075" s="37" t="s">
        <v>3283</v>
      </c>
      <c r="Y1075" s="37" t="s">
        <v>4418</v>
      </c>
    </row>
    <row r="1076" spans="1:25" x14ac:dyDescent="0.3">
      <c r="A1076" s="34">
        <v>30.160399999999999</v>
      </c>
      <c r="B1076" s="34">
        <v>29.970500000000001</v>
      </c>
      <c r="C1076" s="34">
        <v>30.116199999999999</v>
      </c>
      <c r="D1076" s="34">
        <v>29.9559</v>
      </c>
      <c r="E1076" s="37">
        <v>30.041799999999999</v>
      </c>
      <c r="F1076" s="37">
        <v>30.0091</v>
      </c>
      <c r="G1076" s="37">
        <v>30.172000000000001</v>
      </c>
      <c r="H1076" s="37">
        <v>29.694600000000001</v>
      </c>
      <c r="I1076" s="37"/>
      <c r="J1076" s="37">
        <v>67</v>
      </c>
      <c r="K1076" s="37">
        <v>67</v>
      </c>
      <c r="L1076" s="37">
        <v>67</v>
      </c>
      <c r="M1076" s="37">
        <v>24.4</v>
      </c>
      <c r="N1076" s="37">
        <v>24.4</v>
      </c>
      <c r="O1076" s="37">
        <v>24.4</v>
      </c>
      <c r="P1076" s="37">
        <v>489.46</v>
      </c>
      <c r="Q1076" s="37">
        <v>0</v>
      </c>
      <c r="R1076" s="37">
        <v>323.31</v>
      </c>
      <c r="S1076" s="37">
        <v>8256800000</v>
      </c>
      <c r="T1076" s="37">
        <v>297</v>
      </c>
      <c r="U1076" s="37">
        <v>0.55280499999999999</v>
      </c>
      <c r="V1076" s="37">
        <v>-7.1367700000000006E-2</v>
      </c>
      <c r="W1076" s="37" t="s">
        <v>645</v>
      </c>
      <c r="X1076" s="37" t="s">
        <v>645</v>
      </c>
      <c r="Y1076" s="37" t="s">
        <v>646</v>
      </c>
    </row>
    <row r="1077" spans="1:25" x14ac:dyDescent="0.3">
      <c r="A1077" s="34">
        <v>26.704499999999999</v>
      </c>
      <c r="B1077" s="34">
        <v>26.8156</v>
      </c>
      <c r="C1077" s="34">
        <v>26.469799999999999</v>
      </c>
      <c r="D1077" s="34">
        <v>26.487400000000001</v>
      </c>
      <c r="E1077" s="37">
        <v>26.2836</v>
      </c>
      <c r="F1077" s="37">
        <v>26.7881</v>
      </c>
      <c r="G1077" s="37">
        <v>26.267900000000001</v>
      </c>
      <c r="H1077" s="37">
        <v>26.847899999999999</v>
      </c>
      <c r="I1077" s="37"/>
      <c r="J1077" s="37">
        <v>12</v>
      </c>
      <c r="K1077" s="37">
        <v>12</v>
      </c>
      <c r="L1077" s="37">
        <v>12</v>
      </c>
      <c r="M1077" s="37">
        <v>29.4</v>
      </c>
      <c r="N1077" s="37">
        <v>29.4</v>
      </c>
      <c r="O1077" s="37">
        <v>29.4</v>
      </c>
      <c r="P1077" s="37">
        <v>74.569000000000003</v>
      </c>
      <c r="Q1077" s="37">
        <v>0</v>
      </c>
      <c r="R1077" s="37">
        <v>54.19</v>
      </c>
      <c r="S1077" s="37">
        <v>790440000</v>
      </c>
      <c r="T1077" s="37">
        <v>30</v>
      </c>
      <c r="U1077" s="37">
        <v>0.698681</v>
      </c>
      <c r="V1077" s="37">
        <v>-7.2422E-2</v>
      </c>
      <c r="W1077" s="37" t="s">
        <v>4419</v>
      </c>
      <c r="X1077" s="37" t="s">
        <v>3556</v>
      </c>
      <c r="Y1077" s="37" t="s">
        <v>4420</v>
      </c>
    </row>
    <row r="1078" spans="1:25" x14ac:dyDescent="0.3">
      <c r="A1078" s="34">
        <v>29.9649</v>
      </c>
      <c r="B1078" s="34">
        <v>29.805900000000001</v>
      </c>
      <c r="C1078" s="34">
        <v>29.041499999999999</v>
      </c>
      <c r="D1078" s="34">
        <v>29.4983</v>
      </c>
      <c r="E1078" s="37">
        <v>29.773800000000001</v>
      </c>
      <c r="F1078" s="37">
        <v>29.363099999999999</v>
      </c>
      <c r="G1078" s="37">
        <v>29.4193</v>
      </c>
      <c r="H1078" s="37">
        <v>29.462700000000002</v>
      </c>
      <c r="I1078" s="37"/>
      <c r="J1078" s="37">
        <v>15</v>
      </c>
      <c r="K1078" s="37">
        <v>14</v>
      </c>
      <c r="L1078" s="37">
        <v>14</v>
      </c>
      <c r="M1078" s="37">
        <v>4.9000000000000004</v>
      </c>
      <c r="N1078" s="37">
        <v>4.7</v>
      </c>
      <c r="O1078" s="37">
        <v>4.7</v>
      </c>
      <c r="P1078" s="37">
        <v>529.84</v>
      </c>
      <c r="Q1078" s="37">
        <v>0</v>
      </c>
      <c r="R1078" s="37">
        <v>156.13</v>
      </c>
      <c r="S1078" s="37">
        <v>6088100000</v>
      </c>
      <c r="T1078" s="37">
        <v>98</v>
      </c>
      <c r="U1078" s="37">
        <v>0.75488100000000002</v>
      </c>
      <c r="V1078" s="37">
        <v>-7.2925100000000007E-2</v>
      </c>
      <c r="W1078" s="37" t="s">
        <v>471</v>
      </c>
      <c r="X1078" s="37" t="s">
        <v>471</v>
      </c>
      <c r="Y1078" s="37" t="s">
        <v>472</v>
      </c>
    </row>
    <row r="1079" spans="1:25" x14ac:dyDescent="0.3">
      <c r="A1079" s="34">
        <v>23.027799999999999</v>
      </c>
      <c r="B1079" s="34" t="s">
        <v>41</v>
      </c>
      <c r="C1079" s="34">
        <v>22.695699999999999</v>
      </c>
      <c r="D1079" s="34">
        <v>22.488</v>
      </c>
      <c r="E1079" s="37" t="s">
        <v>41</v>
      </c>
      <c r="F1079" s="37" t="s">
        <v>41</v>
      </c>
      <c r="G1079" s="37">
        <v>22.712199999999999</v>
      </c>
      <c r="H1079" s="37">
        <v>22.615500000000001</v>
      </c>
      <c r="I1079" s="37"/>
      <c r="J1079" s="37">
        <v>2</v>
      </c>
      <c r="K1079" s="37">
        <v>2</v>
      </c>
      <c r="L1079" s="37">
        <v>2</v>
      </c>
      <c r="M1079" s="37">
        <v>8.1</v>
      </c>
      <c r="N1079" s="37">
        <v>8.1</v>
      </c>
      <c r="O1079" s="37">
        <v>8.1</v>
      </c>
      <c r="P1079" s="37">
        <v>58.381999999999998</v>
      </c>
      <c r="Q1079" s="37">
        <v>0</v>
      </c>
      <c r="R1079" s="37">
        <v>4.9260000000000002</v>
      </c>
      <c r="S1079" s="37">
        <v>41342000</v>
      </c>
      <c r="T1079" s="37">
        <v>7</v>
      </c>
      <c r="U1079" s="37">
        <v>0.74565499999999996</v>
      </c>
      <c r="V1079" s="37">
        <v>-7.3294600000000001E-2</v>
      </c>
      <c r="W1079" s="37" t="s">
        <v>3213</v>
      </c>
      <c r="X1079" s="37" t="s">
        <v>3213</v>
      </c>
      <c r="Y1079" s="37" t="s">
        <v>4421</v>
      </c>
    </row>
    <row r="1080" spans="1:25" x14ac:dyDescent="0.3">
      <c r="A1080" s="34">
        <v>24.857900000000001</v>
      </c>
      <c r="B1080" s="34">
        <v>24.779599999999999</v>
      </c>
      <c r="C1080" s="34">
        <v>24.2255</v>
      </c>
      <c r="D1080" s="34">
        <v>24.662500000000001</v>
      </c>
      <c r="E1080" s="37">
        <v>24.2242</v>
      </c>
      <c r="F1080" s="37">
        <v>24.7987</v>
      </c>
      <c r="G1080" s="37">
        <v>24.615200000000002</v>
      </c>
      <c r="H1080" s="37">
        <v>24.5916</v>
      </c>
      <c r="I1080" s="37"/>
      <c r="J1080" s="37">
        <v>7</v>
      </c>
      <c r="K1080" s="37">
        <v>4</v>
      </c>
      <c r="L1080" s="37">
        <v>4</v>
      </c>
      <c r="M1080" s="37">
        <v>38.299999999999997</v>
      </c>
      <c r="N1080" s="37">
        <v>20.7</v>
      </c>
      <c r="O1080" s="37">
        <v>20.7</v>
      </c>
      <c r="P1080" s="37">
        <v>28.329000000000001</v>
      </c>
      <c r="Q1080" s="37">
        <v>0</v>
      </c>
      <c r="R1080" s="37">
        <v>6.5092999999999996</v>
      </c>
      <c r="S1080" s="37">
        <v>195220000</v>
      </c>
      <c r="T1080" s="37">
        <v>19</v>
      </c>
      <c r="U1080" s="37">
        <v>0.703932</v>
      </c>
      <c r="V1080" s="37">
        <v>-7.3934600000000003E-2</v>
      </c>
      <c r="W1080" s="37" t="s">
        <v>3143</v>
      </c>
      <c r="X1080" s="37" t="s">
        <v>3143</v>
      </c>
      <c r="Y1080" s="37" t="s">
        <v>845</v>
      </c>
    </row>
    <row r="1081" spans="1:25" x14ac:dyDescent="0.3">
      <c r="A1081" s="34">
        <v>24.2775</v>
      </c>
      <c r="B1081" s="34">
        <v>24.012699999999999</v>
      </c>
      <c r="C1081" s="34" t="s">
        <v>41</v>
      </c>
      <c r="D1081" s="34">
        <v>24.041699999999999</v>
      </c>
      <c r="E1081" s="37">
        <v>23.738099999999999</v>
      </c>
      <c r="F1081" s="37" t="s">
        <v>41</v>
      </c>
      <c r="G1081" s="37">
        <v>24.471299999999999</v>
      </c>
      <c r="H1081" s="37">
        <v>23.899799999999999</v>
      </c>
      <c r="I1081" s="37"/>
      <c r="J1081" s="37">
        <v>1</v>
      </c>
      <c r="K1081" s="37">
        <v>1</v>
      </c>
      <c r="L1081" s="37">
        <v>1</v>
      </c>
      <c r="M1081" s="37">
        <v>3.7</v>
      </c>
      <c r="N1081" s="37">
        <v>3.7</v>
      </c>
      <c r="O1081" s="37">
        <v>3.7</v>
      </c>
      <c r="P1081" s="37">
        <v>60.607999999999997</v>
      </c>
      <c r="Q1081" s="37">
        <v>0</v>
      </c>
      <c r="R1081" s="37">
        <v>8.1599000000000004</v>
      </c>
      <c r="S1081" s="37">
        <v>114700000</v>
      </c>
      <c r="T1081" s="37">
        <v>10</v>
      </c>
      <c r="U1081" s="37">
        <v>0.77037299999999997</v>
      </c>
      <c r="V1081" s="37">
        <v>-7.4241600000000005E-2</v>
      </c>
      <c r="W1081" s="37" t="s">
        <v>2954</v>
      </c>
      <c r="X1081" s="37" t="s">
        <v>2954</v>
      </c>
      <c r="Y1081" s="37" t="s">
        <v>4422</v>
      </c>
    </row>
    <row r="1082" spans="1:25" x14ac:dyDescent="0.3">
      <c r="A1082" s="34">
        <v>28.445399999999999</v>
      </c>
      <c r="B1082" s="34">
        <v>28.167899999999999</v>
      </c>
      <c r="C1082" s="34">
        <v>27.5853</v>
      </c>
      <c r="D1082" s="34">
        <v>27.980499999999999</v>
      </c>
      <c r="E1082" s="37">
        <v>27.7803</v>
      </c>
      <c r="F1082" s="37">
        <v>28.455500000000001</v>
      </c>
      <c r="G1082" s="37">
        <v>27.374400000000001</v>
      </c>
      <c r="H1082" s="37">
        <v>28.252300000000002</v>
      </c>
      <c r="I1082" s="37"/>
      <c r="J1082" s="37">
        <v>10</v>
      </c>
      <c r="K1082" s="37">
        <v>10</v>
      </c>
      <c r="L1082" s="37">
        <v>8</v>
      </c>
      <c r="M1082" s="37">
        <v>73.5</v>
      </c>
      <c r="N1082" s="37">
        <v>73.5</v>
      </c>
      <c r="O1082" s="37">
        <v>59.7</v>
      </c>
      <c r="P1082" s="37">
        <v>20.623999999999999</v>
      </c>
      <c r="Q1082" s="37">
        <v>0</v>
      </c>
      <c r="R1082" s="37">
        <v>110.35</v>
      </c>
      <c r="S1082" s="37">
        <v>2129600000</v>
      </c>
      <c r="T1082" s="37">
        <v>62</v>
      </c>
      <c r="U1082" s="37">
        <v>0.80222700000000002</v>
      </c>
      <c r="V1082" s="37">
        <v>-7.9155400000000001E-2</v>
      </c>
      <c r="W1082" s="37" t="s">
        <v>286</v>
      </c>
      <c r="X1082" s="37" t="s">
        <v>286</v>
      </c>
      <c r="Y1082" s="37" t="s">
        <v>287</v>
      </c>
    </row>
    <row r="1083" spans="1:25" x14ac:dyDescent="0.3">
      <c r="A1083" s="34">
        <v>28.2041</v>
      </c>
      <c r="B1083" s="34">
        <v>28.160900000000002</v>
      </c>
      <c r="C1083" s="34">
        <v>27.654199999999999</v>
      </c>
      <c r="D1083" s="34">
        <v>27.815999999999999</v>
      </c>
      <c r="E1083" s="37">
        <v>27.815899999999999</v>
      </c>
      <c r="F1083" s="37">
        <v>28.801600000000001</v>
      </c>
      <c r="G1083" s="37">
        <v>26.493600000000001</v>
      </c>
      <c r="H1083" s="37">
        <v>28.403400000000001</v>
      </c>
      <c r="I1083" s="37"/>
      <c r="J1083" s="37">
        <v>12</v>
      </c>
      <c r="K1083" s="37">
        <v>12</v>
      </c>
      <c r="L1083" s="37">
        <v>12</v>
      </c>
      <c r="M1083" s="37">
        <v>12.8</v>
      </c>
      <c r="N1083" s="37">
        <v>12.8</v>
      </c>
      <c r="O1083" s="37">
        <v>12.8</v>
      </c>
      <c r="P1083" s="37">
        <v>159.91999999999999</v>
      </c>
      <c r="Q1083" s="37">
        <v>0</v>
      </c>
      <c r="R1083" s="37">
        <v>66.986000000000004</v>
      </c>
      <c r="S1083" s="37">
        <v>2167300000</v>
      </c>
      <c r="T1083" s="37">
        <v>51</v>
      </c>
      <c r="U1083" s="37">
        <v>0.88287099999999996</v>
      </c>
      <c r="V1083" s="37">
        <v>-8.0165899999999998E-2</v>
      </c>
      <c r="W1083" s="37" t="s">
        <v>3520</v>
      </c>
      <c r="X1083" s="37" t="s">
        <v>3520</v>
      </c>
      <c r="Y1083" s="37" t="s">
        <v>4423</v>
      </c>
    </row>
    <row r="1084" spans="1:25" x14ac:dyDescent="0.3">
      <c r="A1084" s="34">
        <v>31.8324</v>
      </c>
      <c r="B1084" s="34">
        <v>32.568899999999999</v>
      </c>
      <c r="C1084" s="34">
        <v>33.182000000000002</v>
      </c>
      <c r="D1084" s="34">
        <v>32.834000000000003</v>
      </c>
      <c r="E1084" s="37">
        <v>32.848700000000001</v>
      </c>
      <c r="F1084" s="37">
        <v>31.657699999999998</v>
      </c>
      <c r="G1084" s="37">
        <v>33.361400000000003</v>
      </c>
      <c r="H1084" s="37">
        <v>32.224200000000003</v>
      </c>
      <c r="I1084" s="37"/>
      <c r="J1084" s="37">
        <v>17</v>
      </c>
      <c r="K1084" s="37">
        <v>17</v>
      </c>
      <c r="L1084" s="37">
        <v>17</v>
      </c>
      <c r="M1084" s="37">
        <v>78.5</v>
      </c>
      <c r="N1084" s="37">
        <v>78.5</v>
      </c>
      <c r="O1084" s="37">
        <v>78.5</v>
      </c>
      <c r="P1084" s="37">
        <v>26.651</v>
      </c>
      <c r="Q1084" s="37">
        <v>0</v>
      </c>
      <c r="R1084" s="37">
        <v>207.88</v>
      </c>
      <c r="S1084" s="37">
        <v>50485000000</v>
      </c>
      <c r="T1084" s="37">
        <v>207</v>
      </c>
      <c r="U1084" s="37">
        <v>0.86782000000000004</v>
      </c>
      <c r="V1084" s="37">
        <v>-8.1321199999999996E-2</v>
      </c>
      <c r="W1084" s="37" t="s">
        <v>396</v>
      </c>
      <c r="X1084" s="37" t="s">
        <v>396</v>
      </c>
      <c r="Y1084" s="37" t="s">
        <v>397</v>
      </c>
    </row>
    <row r="1085" spans="1:25" x14ac:dyDescent="0.3">
      <c r="A1085" s="34">
        <v>30.3612</v>
      </c>
      <c r="B1085" s="34">
        <v>30.332899999999999</v>
      </c>
      <c r="C1085" s="34">
        <v>31.058</v>
      </c>
      <c r="D1085" s="34">
        <v>29.901</v>
      </c>
      <c r="E1085" s="37">
        <v>30.419599999999999</v>
      </c>
      <c r="F1085" s="37">
        <v>30.113600000000002</v>
      </c>
      <c r="G1085" s="37">
        <v>30.785</v>
      </c>
      <c r="H1085" s="37">
        <v>30.0061</v>
      </c>
      <c r="I1085" s="37"/>
      <c r="J1085" s="37">
        <v>28</v>
      </c>
      <c r="K1085" s="37">
        <v>28</v>
      </c>
      <c r="L1085" s="37">
        <v>28</v>
      </c>
      <c r="M1085" s="37">
        <v>16</v>
      </c>
      <c r="N1085" s="37">
        <v>16</v>
      </c>
      <c r="O1085" s="37">
        <v>16</v>
      </c>
      <c r="P1085" s="37">
        <v>255.94</v>
      </c>
      <c r="Q1085" s="37">
        <v>0</v>
      </c>
      <c r="R1085" s="37">
        <v>323.31</v>
      </c>
      <c r="S1085" s="37">
        <v>10532000000</v>
      </c>
      <c r="T1085" s="37">
        <v>164</v>
      </c>
      <c r="U1085" s="37">
        <v>0.79093100000000005</v>
      </c>
      <c r="V1085" s="37">
        <v>-8.2155199999999998E-2</v>
      </c>
      <c r="W1085" s="37" t="s">
        <v>1092</v>
      </c>
      <c r="X1085" s="37" t="s">
        <v>1092</v>
      </c>
      <c r="Y1085" s="37" t="s">
        <v>1093</v>
      </c>
    </row>
    <row r="1086" spans="1:25" x14ac:dyDescent="0.3">
      <c r="A1086" s="34">
        <v>30.113099999999999</v>
      </c>
      <c r="B1086" s="34">
        <v>30.189</v>
      </c>
      <c r="C1086" s="34">
        <v>30.758900000000001</v>
      </c>
      <c r="D1086" s="34">
        <v>30.236499999999999</v>
      </c>
      <c r="E1086" s="37">
        <v>30.231100000000001</v>
      </c>
      <c r="F1086" s="37">
        <v>29.7315</v>
      </c>
      <c r="G1086" s="37">
        <v>31.1678</v>
      </c>
      <c r="H1086" s="37">
        <v>29.8353</v>
      </c>
      <c r="I1086" s="37"/>
      <c r="J1086" s="37">
        <v>8</v>
      </c>
      <c r="K1086" s="37">
        <v>8</v>
      </c>
      <c r="L1086" s="37">
        <v>8</v>
      </c>
      <c r="M1086" s="37">
        <v>5.3</v>
      </c>
      <c r="N1086" s="37">
        <v>5.3</v>
      </c>
      <c r="O1086" s="37">
        <v>5.3</v>
      </c>
      <c r="P1086" s="37">
        <v>241.72</v>
      </c>
      <c r="Q1086" s="37">
        <v>0</v>
      </c>
      <c r="R1086" s="37">
        <v>263.33999999999997</v>
      </c>
      <c r="S1086" s="37">
        <v>9906600000</v>
      </c>
      <c r="T1086" s="37">
        <v>84</v>
      </c>
      <c r="U1086" s="37">
        <v>0.82474499999999995</v>
      </c>
      <c r="V1086" s="37">
        <v>-8.29434E-2</v>
      </c>
      <c r="W1086" s="37" t="s">
        <v>983</v>
      </c>
      <c r="X1086" s="37" t="s">
        <v>983</v>
      </c>
      <c r="Y1086" s="37" t="s">
        <v>984</v>
      </c>
    </row>
    <row r="1087" spans="1:25" x14ac:dyDescent="0.3">
      <c r="A1087" s="34">
        <v>27.718399999999999</v>
      </c>
      <c r="B1087" s="34">
        <v>27.383400000000002</v>
      </c>
      <c r="C1087" s="34">
        <v>27.1434</v>
      </c>
      <c r="D1087" s="34">
        <v>26.873999999999999</v>
      </c>
      <c r="E1087" s="37">
        <v>26.648299999999999</v>
      </c>
      <c r="F1087" s="37">
        <v>27.783799999999999</v>
      </c>
      <c r="G1087" s="37" t="s">
        <v>41</v>
      </c>
      <c r="H1087" s="37">
        <v>27.154599999999999</v>
      </c>
      <c r="I1087" s="37"/>
      <c r="J1087" s="37">
        <v>4</v>
      </c>
      <c r="K1087" s="37">
        <v>4</v>
      </c>
      <c r="L1087" s="37">
        <v>4</v>
      </c>
      <c r="M1087" s="37">
        <v>29.1</v>
      </c>
      <c r="N1087" s="37">
        <v>29.1</v>
      </c>
      <c r="O1087" s="37">
        <v>29.1</v>
      </c>
      <c r="P1087" s="37">
        <v>19.279</v>
      </c>
      <c r="Q1087" s="37">
        <v>0</v>
      </c>
      <c r="R1087" s="37">
        <v>63.033000000000001</v>
      </c>
      <c r="S1087" s="37">
        <v>1161100000</v>
      </c>
      <c r="T1087" s="37">
        <v>14</v>
      </c>
      <c r="U1087" s="37">
        <v>0.817971</v>
      </c>
      <c r="V1087" s="37">
        <v>-8.4233600000000006E-2</v>
      </c>
      <c r="W1087" s="37" t="s">
        <v>3498</v>
      </c>
      <c r="X1087" s="37" t="s">
        <v>3498</v>
      </c>
      <c r="Y1087" s="37" t="s">
        <v>4424</v>
      </c>
    </row>
    <row r="1088" spans="1:25" x14ac:dyDescent="0.3">
      <c r="A1088" s="34">
        <v>28.9588</v>
      </c>
      <c r="B1088" s="34">
        <v>29.200500000000002</v>
      </c>
      <c r="C1088" s="34">
        <v>28.750499999999999</v>
      </c>
      <c r="D1088" s="34">
        <v>28.933800000000002</v>
      </c>
      <c r="E1088" s="37">
        <v>28.708200000000001</v>
      </c>
      <c r="F1088" s="37">
        <v>29.387599999999999</v>
      </c>
      <c r="G1088" s="37">
        <v>28.516999999999999</v>
      </c>
      <c r="H1088" s="37">
        <v>28.8931</v>
      </c>
      <c r="I1088" s="37"/>
      <c r="J1088" s="37">
        <v>6</v>
      </c>
      <c r="K1088" s="37">
        <v>6</v>
      </c>
      <c r="L1088" s="37">
        <v>6</v>
      </c>
      <c r="M1088" s="37">
        <v>36.799999999999997</v>
      </c>
      <c r="N1088" s="37">
        <v>36.799999999999997</v>
      </c>
      <c r="O1088" s="37">
        <v>36.799999999999997</v>
      </c>
      <c r="P1088" s="37">
        <v>29.001000000000001</v>
      </c>
      <c r="Q1088" s="37">
        <v>0</v>
      </c>
      <c r="R1088" s="37">
        <v>51.966000000000001</v>
      </c>
      <c r="S1088" s="37">
        <v>3846200000</v>
      </c>
      <c r="T1088" s="37">
        <v>37</v>
      </c>
      <c r="U1088" s="37">
        <v>0.69961499999999999</v>
      </c>
      <c r="V1088" s="37">
        <v>-8.4399199999999994E-2</v>
      </c>
      <c r="W1088" s="37" t="s">
        <v>2976</v>
      </c>
      <c r="X1088" s="37" t="s">
        <v>2976</v>
      </c>
      <c r="Y1088" s="37" t="s">
        <v>4425</v>
      </c>
    </row>
    <row r="1089" spans="1:25" x14ac:dyDescent="0.3">
      <c r="A1089" s="34" t="s">
        <v>41</v>
      </c>
      <c r="B1089" s="34">
        <v>26.332599999999999</v>
      </c>
      <c r="C1089" s="34">
        <v>27.371600000000001</v>
      </c>
      <c r="D1089" s="34">
        <v>25.8827</v>
      </c>
      <c r="E1089" s="37">
        <v>26.568100000000001</v>
      </c>
      <c r="F1089" s="37">
        <v>25.451000000000001</v>
      </c>
      <c r="G1089" s="37">
        <v>27.6859</v>
      </c>
      <c r="H1089" s="37">
        <v>26.0715</v>
      </c>
      <c r="I1089" s="37"/>
      <c r="J1089" s="37">
        <v>3</v>
      </c>
      <c r="K1089" s="37">
        <v>3</v>
      </c>
      <c r="L1089" s="37">
        <v>3</v>
      </c>
      <c r="M1089" s="37">
        <v>13.2</v>
      </c>
      <c r="N1089" s="37">
        <v>13.2</v>
      </c>
      <c r="O1089" s="37">
        <v>13.2</v>
      </c>
      <c r="P1089" s="37">
        <v>42.741999999999997</v>
      </c>
      <c r="Q1089" s="37">
        <v>0</v>
      </c>
      <c r="R1089" s="37">
        <v>53.774000000000001</v>
      </c>
      <c r="S1089" s="37">
        <v>688250000</v>
      </c>
      <c r="T1089" s="37">
        <v>19</v>
      </c>
      <c r="U1089" s="37">
        <v>0.90418399999999999</v>
      </c>
      <c r="V1089" s="37">
        <v>-8.4838700000000003E-2</v>
      </c>
      <c r="W1089" s="37" t="s">
        <v>3655</v>
      </c>
      <c r="X1089" s="37" t="s">
        <v>3655</v>
      </c>
      <c r="Y1089" s="37" t="s">
        <v>91</v>
      </c>
    </row>
    <row r="1090" spans="1:25" x14ac:dyDescent="0.3">
      <c r="A1090" s="34">
        <v>28.893999999999998</v>
      </c>
      <c r="B1090" s="34">
        <v>28.380299999999998</v>
      </c>
      <c r="C1090" s="34">
        <v>27.8704</v>
      </c>
      <c r="D1090" s="34">
        <v>28.409300000000002</v>
      </c>
      <c r="E1090" s="37">
        <v>28.173999999999999</v>
      </c>
      <c r="F1090" s="37">
        <v>28.439</v>
      </c>
      <c r="G1090" s="37">
        <v>28.220600000000001</v>
      </c>
      <c r="H1090" s="37">
        <v>28.376999999999999</v>
      </c>
      <c r="I1090" s="37"/>
      <c r="J1090" s="37">
        <v>13</v>
      </c>
      <c r="K1090" s="37">
        <v>13</v>
      </c>
      <c r="L1090" s="37">
        <v>13</v>
      </c>
      <c r="M1090" s="37">
        <v>35.4</v>
      </c>
      <c r="N1090" s="37">
        <v>35.4</v>
      </c>
      <c r="O1090" s="37">
        <v>35.4</v>
      </c>
      <c r="P1090" s="37">
        <v>63.2</v>
      </c>
      <c r="Q1090" s="37">
        <v>0</v>
      </c>
      <c r="R1090" s="37">
        <v>222</v>
      </c>
      <c r="S1090" s="37">
        <v>2644600000</v>
      </c>
      <c r="T1090" s="37">
        <v>63</v>
      </c>
      <c r="U1090" s="37">
        <v>0.707816</v>
      </c>
      <c r="V1090" s="37">
        <v>-8.58207E-2</v>
      </c>
      <c r="W1090" s="37" t="s">
        <v>361</v>
      </c>
      <c r="X1090" s="37" t="s">
        <v>361</v>
      </c>
      <c r="Y1090" s="37" t="s">
        <v>362</v>
      </c>
    </row>
    <row r="1091" spans="1:25" x14ac:dyDescent="0.3">
      <c r="A1091" s="34">
        <v>27.176500000000001</v>
      </c>
      <c r="B1091" s="34">
        <v>27.232399999999998</v>
      </c>
      <c r="C1091" s="34">
        <v>26.228300000000001</v>
      </c>
      <c r="D1091" s="34">
        <v>26.993600000000001</v>
      </c>
      <c r="E1091" s="37">
        <v>26.722899999999999</v>
      </c>
      <c r="F1091" s="37">
        <v>26.5227</v>
      </c>
      <c r="G1091" s="37">
        <v>26.993600000000001</v>
      </c>
      <c r="H1091" s="37">
        <v>27.043500000000002</v>
      </c>
      <c r="I1091" s="37"/>
      <c r="J1091" s="37">
        <v>8</v>
      </c>
      <c r="K1091" s="37">
        <v>8</v>
      </c>
      <c r="L1091" s="37">
        <v>8</v>
      </c>
      <c r="M1091" s="37">
        <v>32.799999999999997</v>
      </c>
      <c r="N1091" s="37">
        <v>32.799999999999997</v>
      </c>
      <c r="O1091" s="37">
        <v>32.799999999999997</v>
      </c>
      <c r="P1091" s="37">
        <v>46.317999999999998</v>
      </c>
      <c r="Q1091" s="37">
        <v>0</v>
      </c>
      <c r="R1091" s="37">
        <v>26.225000000000001</v>
      </c>
      <c r="S1091" s="37">
        <v>947820000</v>
      </c>
      <c r="T1091" s="37">
        <v>27</v>
      </c>
      <c r="U1091" s="37">
        <v>0.75117199999999995</v>
      </c>
      <c r="V1091" s="37">
        <v>-8.7029499999999996E-2</v>
      </c>
      <c r="W1091" s="37" t="s">
        <v>2964</v>
      </c>
      <c r="X1091" s="37" t="s">
        <v>2964</v>
      </c>
      <c r="Y1091" s="37" t="s">
        <v>4426</v>
      </c>
    </row>
    <row r="1092" spans="1:25" x14ac:dyDescent="0.3">
      <c r="A1092" s="34">
        <v>27.2759</v>
      </c>
      <c r="B1092" s="34">
        <v>27.293099999999999</v>
      </c>
      <c r="C1092" s="34">
        <v>27.128699999999998</v>
      </c>
      <c r="D1092" s="34">
        <v>27.1968</v>
      </c>
      <c r="E1092" s="37">
        <v>27.111499999999999</v>
      </c>
      <c r="F1092" s="37">
        <v>27.591899999999999</v>
      </c>
      <c r="G1092" s="37">
        <v>26.655100000000001</v>
      </c>
      <c r="H1092" s="37">
        <v>27.172699999999999</v>
      </c>
      <c r="I1092" s="37"/>
      <c r="J1092" s="37">
        <v>7</v>
      </c>
      <c r="K1092" s="37">
        <v>7</v>
      </c>
      <c r="L1092" s="37">
        <v>7</v>
      </c>
      <c r="M1092" s="37">
        <v>43.1</v>
      </c>
      <c r="N1092" s="37">
        <v>43.1</v>
      </c>
      <c r="O1092" s="37">
        <v>43.1</v>
      </c>
      <c r="P1092" s="37">
        <v>23.018000000000001</v>
      </c>
      <c r="Q1092" s="37">
        <v>0</v>
      </c>
      <c r="R1092" s="37">
        <v>49.601999999999997</v>
      </c>
      <c r="S1092" s="37">
        <v>1182500000</v>
      </c>
      <c r="T1092" s="37">
        <v>49</v>
      </c>
      <c r="U1092" s="37">
        <v>0.65856800000000004</v>
      </c>
      <c r="V1092" s="37">
        <v>-9.0797900000000001E-2</v>
      </c>
      <c r="W1092" s="37" t="s">
        <v>3135</v>
      </c>
      <c r="X1092" s="37" t="s">
        <v>3135</v>
      </c>
      <c r="Y1092" s="37" t="s">
        <v>4427</v>
      </c>
    </row>
    <row r="1093" spans="1:25" x14ac:dyDescent="0.3">
      <c r="A1093" s="34">
        <v>25.9117</v>
      </c>
      <c r="B1093" s="34">
        <v>26.2178</v>
      </c>
      <c r="C1093" s="34">
        <v>28.339200000000002</v>
      </c>
      <c r="D1093" s="34">
        <v>26.246500000000001</v>
      </c>
      <c r="E1093" s="37">
        <v>26.788900000000002</v>
      </c>
      <c r="F1093" s="37">
        <v>26.290800000000001</v>
      </c>
      <c r="G1093" s="37">
        <v>27.094999999999999</v>
      </c>
      <c r="H1093" s="37">
        <v>26.174499999999998</v>
      </c>
      <c r="I1093" s="37"/>
      <c r="J1093" s="37">
        <v>7</v>
      </c>
      <c r="K1093" s="37">
        <v>4</v>
      </c>
      <c r="L1093" s="37">
        <v>4</v>
      </c>
      <c r="M1093" s="37">
        <v>71.900000000000006</v>
      </c>
      <c r="N1093" s="37">
        <v>53.1</v>
      </c>
      <c r="O1093" s="37">
        <v>53.1</v>
      </c>
      <c r="P1093" s="37">
        <v>14.098000000000001</v>
      </c>
      <c r="Q1093" s="37">
        <v>0</v>
      </c>
      <c r="R1093" s="37">
        <v>15.917</v>
      </c>
      <c r="S1093" s="37">
        <v>886930000</v>
      </c>
      <c r="T1093" s="37">
        <v>12</v>
      </c>
      <c r="U1093" s="37">
        <v>0.88355600000000001</v>
      </c>
      <c r="V1093" s="37">
        <v>-9.1489299999999996E-2</v>
      </c>
      <c r="W1093" s="37" t="s">
        <v>2886</v>
      </c>
      <c r="X1093" s="37" t="s">
        <v>2886</v>
      </c>
      <c r="Y1093" s="37" t="s">
        <v>4428</v>
      </c>
    </row>
    <row r="1094" spans="1:25" x14ac:dyDescent="0.3">
      <c r="A1094" s="34">
        <v>31.327400000000001</v>
      </c>
      <c r="B1094" s="34">
        <v>31.580400000000001</v>
      </c>
      <c r="C1094" s="34">
        <v>32.009500000000003</v>
      </c>
      <c r="D1094" s="34">
        <v>31.648299999999999</v>
      </c>
      <c r="E1094" s="37">
        <v>31.5336</v>
      </c>
      <c r="F1094" s="37">
        <v>30.888999999999999</v>
      </c>
      <c r="G1094" s="37">
        <v>32.489199999999997</v>
      </c>
      <c r="H1094" s="37">
        <v>31.284800000000001</v>
      </c>
      <c r="I1094" s="37"/>
      <c r="J1094" s="37">
        <v>10</v>
      </c>
      <c r="K1094" s="37">
        <v>10</v>
      </c>
      <c r="L1094" s="37">
        <v>10</v>
      </c>
      <c r="M1094" s="37">
        <v>74</v>
      </c>
      <c r="N1094" s="37">
        <v>74</v>
      </c>
      <c r="O1094" s="37">
        <v>74</v>
      </c>
      <c r="P1094" s="37">
        <v>25.847000000000001</v>
      </c>
      <c r="Q1094" s="37">
        <v>0</v>
      </c>
      <c r="R1094" s="37">
        <v>158</v>
      </c>
      <c r="S1094" s="37">
        <v>25002000000</v>
      </c>
      <c r="T1094" s="37">
        <v>150</v>
      </c>
      <c r="U1094" s="37">
        <v>0.81052900000000005</v>
      </c>
      <c r="V1094" s="37">
        <v>-9.2270400000000002E-2</v>
      </c>
      <c r="W1094" s="37" t="s">
        <v>1151</v>
      </c>
      <c r="X1094" s="37" t="s">
        <v>1151</v>
      </c>
      <c r="Y1094" s="37" t="s">
        <v>1152</v>
      </c>
    </row>
    <row r="1095" spans="1:25" x14ac:dyDescent="0.3">
      <c r="A1095" s="34">
        <v>25.7454</v>
      </c>
      <c r="B1095" s="34">
        <v>25.296800000000001</v>
      </c>
      <c r="C1095" s="34">
        <v>25.037500000000001</v>
      </c>
      <c r="D1095" s="34">
        <v>25.985199999999999</v>
      </c>
      <c r="E1095" s="37">
        <v>25.2135</v>
      </c>
      <c r="F1095" s="37">
        <v>26.457899999999999</v>
      </c>
      <c r="G1095" s="37">
        <v>24.201499999999999</v>
      </c>
      <c r="H1095" s="37">
        <v>25.8188</v>
      </c>
      <c r="I1095" s="37"/>
      <c r="J1095" s="37">
        <v>10</v>
      </c>
      <c r="K1095" s="37">
        <v>6</v>
      </c>
      <c r="L1095" s="37">
        <v>6</v>
      </c>
      <c r="M1095" s="37">
        <v>19.399999999999999</v>
      </c>
      <c r="N1095" s="37">
        <v>16.3</v>
      </c>
      <c r="O1095" s="37">
        <v>16.3</v>
      </c>
      <c r="P1095" s="37">
        <v>59.487000000000002</v>
      </c>
      <c r="Q1095" s="37">
        <v>0</v>
      </c>
      <c r="R1095" s="37">
        <v>22.718</v>
      </c>
      <c r="S1095" s="37">
        <v>397900000</v>
      </c>
      <c r="T1095" s="37">
        <v>24</v>
      </c>
      <c r="U1095" s="37">
        <v>0.86490199999999995</v>
      </c>
      <c r="V1095" s="37">
        <v>-9.3309400000000001E-2</v>
      </c>
      <c r="W1095" s="37" t="s">
        <v>3413</v>
      </c>
      <c r="X1095" s="37" t="s">
        <v>3413</v>
      </c>
      <c r="Y1095" s="37" t="s">
        <v>4429</v>
      </c>
    </row>
    <row r="1096" spans="1:25" x14ac:dyDescent="0.3">
      <c r="A1096" s="34">
        <v>28.825399999999998</v>
      </c>
      <c r="B1096" s="34">
        <v>28.822299999999998</v>
      </c>
      <c r="C1096" s="34">
        <v>28.7042</v>
      </c>
      <c r="D1096" s="34">
        <v>28.561900000000001</v>
      </c>
      <c r="E1096" s="37">
        <v>28.783300000000001</v>
      </c>
      <c r="F1096" s="37">
        <v>28.327400000000001</v>
      </c>
      <c r="G1096" s="37">
        <v>28.837</v>
      </c>
      <c r="H1096" s="37">
        <v>28.587499999999999</v>
      </c>
      <c r="I1096" s="37"/>
      <c r="J1096" s="37">
        <v>14</v>
      </c>
      <c r="K1096" s="37">
        <v>14</v>
      </c>
      <c r="L1096" s="37">
        <v>14</v>
      </c>
      <c r="M1096" s="37">
        <v>41.7</v>
      </c>
      <c r="N1096" s="37">
        <v>41.7</v>
      </c>
      <c r="O1096" s="37">
        <v>41.7</v>
      </c>
      <c r="P1096" s="37">
        <v>55.664999999999999</v>
      </c>
      <c r="Q1096" s="37">
        <v>0</v>
      </c>
      <c r="R1096" s="37">
        <v>113.15</v>
      </c>
      <c r="S1096" s="37">
        <v>3203800000</v>
      </c>
      <c r="T1096" s="37">
        <v>83</v>
      </c>
      <c r="U1096" s="37">
        <v>0.49735200000000002</v>
      </c>
      <c r="V1096" s="37">
        <v>-9.4676499999999997E-2</v>
      </c>
      <c r="W1096" s="37" t="s">
        <v>3485</v>
      </c>
      <c r="X1096" s="37" t="s">
        <v>3485</v>
      </c>
      <c r="Y1096" s="37" t="s">
        <v>4430</v>
      </c>
    </row>
    <row r="1097" spans="1:25" x14ac:dyDescent="0.3">
      <c r="A1097" s="34">
        <v>26.3035</v>
      </c>
      <c r="B1097" s="34">
        <v>26.409500000000001</v>
      </c>
      <c r="C1097" s="34">
        <v>26.2789</v>
      </c>
      <c r="D1097" s="34">
        <v>26.645700000000001</v>
      </c>
      <c r="E1097" s="37">
        <v>26.501000000000001</v>
      </c>
      <c r="F1097" s="37">
        <v>26.171399999999998</v>
      </c>
      <c r="G1097" s="37">
        <v>26.318200000000001</v>
      </c>
      <c r="H1097" s="37">
        <v>26.261900000000001</v>
      </c>
      <c r="I1097" s="37"/>
      <c r="J1097" s="37">
        <v>8</v>
      </c>
      <c r="K1097" s="37">
        <v>8</v>
      </c>
      <c r="L1097" s="37">
        <v>8</v>
      </c>
      <c r="M1097" s="37">
        <v>19.5</v>
      </c>
      <c r="N1097" s="37">
        <v>19.5</v>
      </c>
      <c r="O1097" s="37">
        <v>19.5</v>
      </c>
      <c r="P1097" s="37">
        <v>67.108000000000004</v>
      </c>
      <c r="Q1097" s="37">
        <v>0</v>
      </c>
      <c r="R1097" s="37">
        <v>56.476999999999997</v>
      </c>
      <c r="S1097" s="37">
        <v>646150000</v>
      </c>
      <c r="T1097" s="37">
        <v>52</v>
      </c>
      <c r="U1097" s="37">
        <v>0.41028700000000001</v>
      </c>
      <c r="V1097" s="37">
        <v>-9.6293000000000004E-2</v>
      </c>
      <c r="W1097" s="37" t="s">
        <v>3341</v>
      </c>
      <c r="X1097" s="37" t="s">
        <v>3341</v>
      </c>
      <c r="Y1097" s="37" t="s">
        <v>4431</v>
      </c>
    </row>
    <row r="1098" spans="1:25" x14ac:dyDescent="0.3">
      <c r="A1098" s="34">
        <v>27.4892</v>
      </c>
      <c r="B1098" s="34">
        <v>27.450500000000002</v>
      </c>
      <c r="C1098" s="34">
        <v>27.047499999999999</v>
      </c>
      <c r="D1098" s="34">
        <v>27.1218</v>
      </c>
      <c r="E1098" s="37">
        <v>27.073499999999999</v>
      </c>
      <c r="F1098" s="37">
        <v>26.919599999999999</v>
      </c>
      <c r="G1098" s="37">
        <v>27.517399999999999</v>
      </c>
      <c r="H1098" s="37">
        <v>27.212</v>
      </c>
      <c r="I1098" s="37"/>
      <c r="J1098" s="37">
        <v>10</v>
      </c>
      <c r="K1098" s="37">
        <v>10</v>
      </c>
      <c r="L1098" s="37">
        <v>10</v>
      </c>
      <c r="M1098" s="37">
        <v>30.8</v>
      </c>
      <c r="N1098" s="37">
        <v>30.8</v>
      </c>
      <c r="O1098" s="37">
        <v>30.8</v>
      </c>
      <c r="P1098" s="37">
        <v>59.621000000000002</v>
      </c>
      <c r="Q1098" s="37">
        <v>0</v>
      </c>
      <c r="R1098" s="37">
        <v>44.673000000000002</v>
      </c>
      <c r="S1098" s="37">
        <v>1185500000</v>
      </c>
      <c r="T1098" s="37">
        <v>39</v>
      </c>
      <c r="U1098" s="37">
        <v>0.58979899999999996</v>
      </c>
      <c r="V1098" s="37">
        <v>-9.6659700000000001E-2</v>
      </c>
      <c r="W1098" s="37" t="s">
        <v>3662</v>
      </c>
      <c r="X1098" s="37" t="s">
        <v>3662</v>
      </c>
      <c r="Y1098" s="37" t="s">
        <v>4432</v>
      </c>
    </row>
    <row r="1099" spans="1:25" x14ac:dyDescent="0.3">
      <c r="A1099" s="34">
        <v>24.685500000000001</v>
      </c>
      <c r="B1099" s="34">
        <v>25.2256</v>
      </c>
      <c r="C1099" s="34" t="s">
        <v>41</v>
      </c>
      <c r="D1099" s="34">
        <v>25.365300000000001</v>
      </c>
      <c r="E1099" s="37">
        <v>25.053000000000001</v>
      </c>
      <c r="F1099" s="37" t="s">
        <v>41</v>
      </c>
      <c r="G1099" s="37">
        <v>25.026599999999998</v>
      </c>
      <c r="H1099" s="37">
        <v>24.905799999999999</v>
      </c>
      <c r="I1099" s="37"/>
      <c r="J1099" s="37">
        <v>7</v>
      </c>
      <c r="K1099" s="37">
        <v>7</v>
      </c>
      <c r="L1099" s="37">
        <v>7</v>
      </c>
      <c r="M1099" s="37">
        <v>7.6</v>
      </c>
      <c r="N1099" s="37">
        <v>7.6</v>
      </c>
      <c r="O1099" s="37">
        <v>7.6</v>
      </c>
      <c r="P1099" s="37">
        <v>155.74</v>
      </c>
      <c r="Q1099" s="37">
        <v>0</v>
      </c>
      <c r="R1099" s="37">
        <v>21.888999999999999</v>
      </c>
      <c r="S1099" s="37">
        <v>253300000</v>
      </c>
      <c r="T1099" s="37">
        <v>8</v>
      </c>
      <c r="U1099" s="37">
        <v>0.671288</v>
      </c>
      <c r="V1099" s="37">
        <v>-9.6998899999999999E-2</v>
      </c>
      <c r="W1099" s="37" t="s">
        <v>4433</v>
      </c>
      <c r="X1099" s="37" t="s">
        <v>1054</v>
      </c>
      <c r="Y1099" s="37" t="s">
        <v>746</v>
      </c>
    </row>
    <row r="1100" spans="1:25" x14ac:dyDescent="0.3">
      <c r="A1100" s="34">
        <v>26.190300000000001</v>
      </c>
      <c r="B1100" s="34">
        <v>26.358699999999999</v>
      </c>
      <c r="C1100" s="34">
        <v>25.967099999999999</v>
      </c>
      <c r="D1100" s="34">
        <v>26.270199999999999</v>
      </c>
      <c r="E1100" s="37">
        <v>26.5839</v>
      </c>
      <c r="F1100" s="37">
        <v>25.4468</v>
      </c>
      <c r="G1100" s="37">
        <v>26.267800000000001</v>
      </c>
      <c r="H1100" s="37" t="s">
        <v>41</v>
      </c>
      <c r="I1100" s="37"/>
      <c r="J1100" s="37">
        <v>5</v>
      </c>
      <c r="K1100" s="37">
        <v>5</v>
      </c>
      <c r="L1100" s="37">
        <v>5</v>
      </c>
      <c r="M1100" s="37">
        <v>5.3</v>
      </c>
      <c r="N1100" s="37">
        <v>5.3</v>
      </c>
      <c r="O1100" s="37">
        <v>5.3</v>
      </c>
      <c r="P1100" s="37">
        <v>168.7</v>
      </c>
      <c r="Q1100" s="37">
        <v>0</v>
      </c>
      <c r="R1100" s="37">
        <v>37.082999999999998</v>
      </c>
      <c r="S1100" s="37">
        <v>495990000</v>
      </c>
      <c r="T1100" s="37">
        <v>18</v>
      </c>
      <c r="U1100" s="37">
        <v>0.75966800000000001</v>
      </c>
      <c r="V1100" s="37">
        <v>-9.7063999999999998E-2</v>
      </c>
      <c r="W1100" s="37" t="s">
        <v>3346</v>
      </c>
      <c r="X1100" s="37" t="s">
        <v>3346</v>
      </c>
      <c r="Y1100" s="37" t="s">
        <v>4434</v>
      </c>
    </row>
    <row r="1101" spans="1:25" x14ac:dyDescent="0.3">
      <c r="A1101" s="34">
        <v>28.282800000000002</v>
      </c>
      <c r="B1101" s="34">
        <v>28.222200000000001</v>
      </c>
      <c r="C1101" s="34">
        <v>27.9969</v>
      </c>
      <c r="D1101" s="34">
        <v>28.224499999999999</v>
      </c>
      <c r="E1101" s="37">
        <v>27.854700000000001</v>
      </c>
      <c r="F1101" s="37">
        <v>29.414000000000001</v>
      </c>
      <c r="G1101" s="37">
        <v>26.786200000000001</v>
      </c>
      <c r="H1101" s="37">
        <v>28.277999999999999</v>
      </c>
      <c r="I1101" s="37"/>
      <c r="J1101" s="37">
        <v>14</v>
      </c>
      <c r="K1101" s="37">
        <v>14</v>
      </c>
      <c r="L1101" s="37">
        <v>14</v>
      </c>
      <c r="M1101" s="37">
        <v>47.9</v>
      </c>
      <c r="N1101" s="37">
        <v>47.9</v>
      </c>
      <c r="O1101" s="37">
        <v>47.9</v>
      </c>
      <c r="P1101" s="37">
        <v>56.698</v>
      </c>
      <c r="Q1101" s="37">
        <v>0</v>
      </c>
      <c r="R1101" s="37">
        <v>113.39</v>
      </c>
      <c r="S1101" s="37">
        <v>2636600000</v>
      </c>
      <c r="T1101" s="37">
        <v>93</v>
      </c>
      <c r="U1101" s="37">
        <v>0.86322299999999996</v>
      </c>
      <c r="V1101" s="37">
        <v>-9.8366300000000004E-2</v>
      </c>
      <c r="W1101" s="37" t="s">
        <v>1444</v>
      </c>
      <c r="X1101" s="37" t="s">
        <v>1445</v>
      </c>
      <c r="Y1101" s="37" t="s">
        <v>1446</v>
      </c>
    </row>
    <row r="1102" spans="1:25" x14ac:dyDescent="0.3">
      <c r="A1102" s="34">
        <v>30.819199999999999</v>
      </c>
      <c r="B1102" s="34">
        <v>30.942699999999999</v>
      </c>
      <c r="C1102" s="34">
        <v>31.6205</v>
      </c>
      <c r="D1102" s="34">
        <v>31.084800000000001</v>
      </c>
      <c r="E1102" s="37">
        <v>31.079899999999999</v>
      </c>
      <c r="F1102" s="37">
        <v>30.7166</v>
      </c>
      <c r="G1102" s="37">
        <v>31.5246</v>
      </c>
      <c r="H1102" s="37">
        <v>30.752300000000002</v>
      </c>
      <c r="I1102" s="37"/>
      <c r="J1102" s="37">
        <v>26</v>
      </c>
      <c r="K1102" s="37">
        <v>26</v>
      </c>
      <c r="L1102" s="37">
        <v>26</v>
      </c>
      <c r="M1102" s="37">
        <v>57.4</v>
      </c>
      <c r="N1102" s="37">
        <v>57.4</v>
      </c>
      <c r="O1102" s="37">
        <v>57.4</v>
      </c>
      <c r="P1102" s="37">
        <v>61.307000000000002</v>
      </c>
      <c r="Q1102" s="37">
        <v>0</v>
      </c>
      <c r="R1102" s="37">
        <v>323.31</v>
      </c>
      <c r="S1102" s="37">
        <v>17030000000</v>
      </c>
      <c r="T1102" s="37">
        <v>193</v>
      </c>
      <c r="U1102" s="37">
        <v>0.71542300000000003</v>
      </c>
      <c r="V1102" s="37">
        <v>-9.8431599999999994E-2</v>
      </c>
      <c r="W1102" s="37" t="s">
        <v>1052</v>
      </c>
      <c r="X1102" s="37" t="s">
        <v>1052</v>
      </c>
      <c r="Y1102" s="37" t="s">
        <v>1053</v>
      </c>
    </row>
    <row r="1103" spans="1:25" x14ac:dyDescent="0.3">
      <c r="A1103" s="34">
        <v>33.0032</v>
      </c>
      <c r="B1103" s="34">
        <v>33.33</v>
      </c>
      <c r="C1103" s="34">
        <v>33.158200000000001</v>
      </c>
      <c r="D1103" s="34">
        <v>33.362499999999997</v>
      </c>
      <c r="E1103" s="37">
        <v>33.272300000000001</v>
      </c>
      <c r="F1103" s="37">
        <v>32.853200000000001</v>
      </c>
      <c r="G1103" s="37">
        <v>33.628</v>
      </c>
      <c r="H1103" s="37">
        <v>32.706099999999999</v>
      </c>
      <c r="I1103" s="37"/>
      <c r="J1103" s="37">
        <v>23</v>
      </c>
      <c r="K1103" s="37">
        <v>23</v>
      </c>
      <c r="L1103" s="37">
        <v>23</v>
      </c>
      <c r="M1103" s="37">
        <v>12.4</v>
      </c>
      <c r="N1103" s="37">
        <v>12.4</v>
      </c>
      <c r="O1103" s="37">
        <v>12.4</v>
      </c>
      <c r="P1103" s="37">
        <v>253.31</v>
      </c>
      <c r="Q1103" s="37">
        <v>0</v>
      </c>
      <c r="R1103" s="37">
        <v>323.31</v>
      </c>
      <c r="S1103" s="37">
        <v>76878000000</v>
      </c>
      <c r="T1103" s="37">
        <v>308</v>
      </c>
      <c r="U1103" s="37">
        <v>0.67632599999999998</v>
      </c>
      <c r="V1103" s="37">
        <v>-9.8610900000000001E-2</v>
      </c>
      <c r="W1103" s="37" t="s">
        <v>1147</v>
      </c>
      <c r="X1103" s="37" t="s">
        <v>1147</v>
      </c>
      <c r="Y1103" s="37" t="s">
        <v>1148</v>
      </c>
    </row>
    <row r="1104" spans="1:25" x14ac:dyDescent="0.3">
      <c r="A1104" s="34">
        <v>30.014500000000002</v>
      </c>
      <c r="B1104" s="34">
        <v>29.8779</v>
      </c>
      <c r="C1104" s="34">
        <v>29.9786</v>
      </c>
      <c r="D1104" s="34">
        <v>29.9617</v>
      </c>
      <c r="E1104" s="37">
        <v>29.8767</v>
      </c>
      <c r="F1104" s="37">
        <v>29.3672</v>
      </c>
      <c r="G1104" s="37">
        <v>30.563700000000001</v>
      </c>
      <c r="H1104" s="37">
        <v>29.622900000000001</v>
      </c>
      <c r="I1104" s="37"/>
      <c r="J1104" s="37">
        <v>7</v>
      </c>
      <c r="K1104" s="37">
        <v>7</v>
      </c>
      <c r="L1104" s="37">
        <v>7</v>
      </c>
      <c r="M1104" s="37">
        <v>56.5</v>
      </c>
      <c r="N1104" s="37">
        <v>56.5</v>
      </c>
      <c r="O1104" s="37">
        <v>56.5</v>
      </c>
      <c r="P1104" s="37">
        <v>23.584</v>
      </c>
      <c r="Q1104" s="37">
        <v>0</v>
      </c>
      <c r="R1104" s="37">
        <v>84.388999999999996</v>
      </c>
      <c r="S1104" s="37">
        <v>7591100000</v>
      </c>
      <c r="T1104" s="37">
        <v>57</v>
      </c>
      <c r="U1104" s="37">
        <v>0.71123800000000004</v>
      </c>
      <c r="V1104" s="37">
        <v>-0.100533</v>
      </c>
      <c r="W1104" s="37" t="s">
        <v>1489</v>
      </c>
      <c r="X1104" s="37" t="s">
        <v>1489</v>
      </c>
      <c r="Y1104" s="37" t="s">
        <v>1490</v>
      </c>
    </row>
    <row r="1105" spans="1:25" x14ac:dyDescent="0.3">
      <c r="A1105" s="34">
        <v>25.321200000000001</v>
      </c>
      <c r="B1105" s="34">
        <v>25.5886</v>
      </c>
      <c r="C1105" s="34" t="s">
        <v>41</v>
      </c>
      <c r="D1105" s="34">
        <v>25.539000000000001</v>
      </c>
      <c r="E1105" s="37">
        <v>25.587700000000002</v>
      </c>
      <c r="F1105" s="37">
        <v>25.247499999999999</v>
      </c>
      <c r="G1105" s="37" t="s">
        <v>41</v>
      </c>
      <c r="H1105" s="37">
        <v>25.3111</v>
      </c>
      <c r="I1105" s="37"/>
      <c r="J1105" s="37">
        <v>6</v>
      </c>
      <c r="K1105" s="37">
        <v>6</v>
      </c>
      <c r="L1105" s="37">
        <v>6</v>
      </c>
      <c r="M1105" s="37">
        <v>5.7</v>
      </c>
      <c r="N1105" s="37">
        <v>5.7</v>
      </c>
      <c r="O1105" s="37">
        <v>5.7</v>
      </c>
      <c r="P1105" s="37">
        <v>201.79</v>
      </c>
      <c r="Q1105" s="37">
        <v>0</v>
      </c>
      <c r="R1105" s="37">
        <v>13.331</v>
      </c>
      <c r="S1105" s="37">
        <v>358250000</v>
      </c>
      <c r="T1105" s="37">
        <v>13</v>
      </c>
      <c r="U1105" s="37">
        <v>0.49016700000000002</v>
      </c>
      <c r="V1105" s="37">
        <v>-0.10082199999999999</v>
      </c>
      <c r="W1105" s="37" t="s">
        <v>3475</v>
      </c>
      <c r="X1105" s="37" t="s">
        <v>3475</v>
      </c>
      <c r="Y1105" s="37" t="s">
        <v>4435</v>
      </c>
    </row>
    <row r="1106" spans="1:25" x14ac:dyDescent="0.3">
      <c r="A1106" s="34">
        <v>27.337299999999999</v>
      </c>
      <c r="B1106" s="34">
        <v>27.555499999999999</v>
      </c>
      <c r="C1106" s="34">
        <v>27.362200000000001</v>
      </c>
      <c r="D1106" s="34">
        <v>27.595500000000001</v>
      </c>
      <c r="E1106" s="37">
        <v>27.7164</v>
      </c>
      <c r="F1106" s="37">
        <v>26.912400000000002</v>
      </c>
      <c r="G1106" s="37">
        <v>27.463100000000001</v>
      </c>
      <c r="H1106" s="37">
        <v>27.353000000000002</v>
      </c>
      <c r="I1106" s="37"/>
      <c r="J1106" s="37">
        <v>6</v>
      </c>
      <c r="K1106" s="37">
        <v>6</v>
      </c>
      <c r="L1106" s="37">
        <v>6</v>
      </c>
      <c r="M1106" s="37">
        <v>36.6</v>
      </c>
      <c r="N1106" s="37">
        <v>36.6</v>
      </c>
      <c r="O1106" s="37">
        <v>36.6</v>
      </c>
      <c r="P1106" s="37">
        <v>25.501000000000001</v>
      </c>
      <c r="Q1106" s="37">
        <v>0</v>
      </c>
      <c r="R1106" s="37">
        <v>45.825000000000003</v>
      </c>
      <c r="S1106" s="37">
        <v>1328400000</v>
      </c>
      <c r="T1106" s="37">
        <v>29</v>
      </c>
      <c r="U1106" s="37">
        <v>0.59419599999999995</v>
      </c>
      <c r="V1106" s="37">
        <v>-0.101409</v>
      </c>
      <c r="W1106" s="37" t="s">
        <v>3304</v>
      </c>
      <c r="X1106" s="37" t="s">
        <v>3304</v>
      </c>
      <c r="Y1106" s="37" t="s">
        <v>4436</v>
      </c>
    </row>
    <row r="1107" spans="1:25" x14ac:dyDescent="0.3">
      <c r="A1107" s="34">
        <v>30.0456</v>
      </c>
      <c r="B1107" s="34">
        <v>30.131</v>
      </c>
      <c r="C1107" s="34">
        <v>30.5288</v>
      </c>
      <c r="D1107" s="34">
        <v>29.9574</v>
      </c>
      <c r="E1107" s="37">
        <v>30.085799999999999</v>
      </c>
      <c r="F1107" s="37">
        <v>29.855699999999999</v>
      </c>
      <c r="G1107" s="37">
        <v>30.421700000000001</v>
      </c>
      <c r="H1107" s="37">
        <v>29.892600000000002</v>
      </c>
      <c r="I1107" s="37"/>
      <c r="J1107" s="37">
        <v>12</v>
      </c>
      <c r="K1107" s="37">
        <v>12</v>
      </c>
      <c r="L1107" s="37">
        <v>12</v>
      </c>
      <c r="M1107" s="37">
        <v>51.5</v>
      </c>
      <c r="N1107" s="37">
        <v>51.5</v>
      </c>
      <c r="O1107" s="37">
        <v>51.5</v>
      </c>
      <c r="P1107" s="37">
        <v>30.151</v>
      </c>
      <c r="Q1107" s="37">
        <v>0</v>
      </c>
      <c r="R1107" s="37">
        <v>230.36</v>
      </c>
      <c r="S1107" s="37">
        <v>8690500000</v>
      </c>
      <c r="T1107" s="37">
        <v>94</v>
      </c>
      <c r="U1107" s="37">
        <v>0.59387699999999999</v>
      </c>
      <c r="V1107" s="37">
        <v>-0.101753</v>
      </c>
      <c r="W1107" s="37" t="s">
        <v>1098</v>
      </c>
      <c r="X1107" s="37" t="s">
        <v>1098</v>
      </c>
      <c r="Y1107" s="37" t="s">
        <v>1099</v>
      </c>
    </row>
    <row r="1108" spans="1:25" x14ac:dyDescent="0.3">
      <c r="A1108" s="34">
        <v>28.488</v>
      </c>
      <c r="B1108" s="34">
        <v>28.917300000000001</v>
      </c>
      <c r="C1108" s="34">
        <v>29.556899999999999</v>
      </c>
      <c r="D1108" s="34">
        <v>28.997</v>
      </c>
      <c r="E1108" s="37">
        <v>28.822099999999999</v>
      </c>
      <c r="F1108" s="37">
        <v>28.391400000000001</v>
      </c>
      <c r="G1108" s="37">
        <v>29.621500000000001</v>
      </c>
      <c r="H1108" s="37">
        <v>28.715199999999999</v>
      </c>
      <c r="I1108" s="37"/>
      <c r="J1108" s="37">
        <v>5</v>
      </c>
      <c r="K1108" s="37">
        <v>5</v>
      </c>
      <c r="L1108" s="37">
        <v>5</v>
      </c>
      <c r="M1108" s="37">
        <v>68.7</v>
      </c>
      <c r="N1108" s="37">
        <v>68.7</v>
      </c>
      <c r="O1108" s="37">
        <v>68.7</v>
      </c>
      <c r="P1108" s="37">
        <v>11.260999999999999</v>
      </c>
      <c r="Q1108" s="37">
        <v>0</v>
      </c>
      <c r="R1108" s="37">
        <v>27.856000000000002</v>
      </c>
      <c r="S1108" s="37">
        <v>3894600000</v>
      </c>
      <c r="T1108" s="37">
        <v>31</v>
      </c>
      <c r="U1108" s="37">
        <v>0.77456899999999995</v>
      </c>
      <c r="V1108" s="37">
        <v>-0.102255</v>
      </c>
      <c r="W1108" s="37" t="s">
        <v>1424</v>
      </c>
      <c r="X1108" s="37" t="s">
        <v>1424</v>
      </c>
      <c r="Y1108" s="37" t="s">
        <v>1425</v>
      </c>
    </row>
    <row r="1109" spans="1:25" x14ac:dyDescent="0.3">
      <c r="A1109" s="34">
        <v>28.111899999999999</v>
      </c>
      <c r="B1109" s="34">
        <v>27.729800000000001</v>
      </c>
      <c r="C1109" s="34">
        <v>27.285399999999999</v>
      </c>
      <c r="D1109" s="34">
        <v>27.766400000000001</v>
      </c>
      <c r="E1109" s="37">
        <v>27.657900000000001</v>
      </c>
      <c r="F1109" s="37">
        <v>28.3398</v>
      </c>
      <c r="G1109" s="37">
        <v>26.903600000000001</v>
      </c>
      <c r="H1109" s="37">
        <v>27.583100000000002</v>
      </c>
      <c r="I1109" s="37"/>
      <c r="J1109" s="37">
        <v>9</v>
      </c>
      <c r="K1109" s="37">
        <v>9</v>
      </c>
      <c r="L1109" s="37">
        <v>9</v>
      </c>
      <c r="M1109" s="37">
        <v>28.4</v>
      </c>
      <c r="N1109" s="37">
        <v>28.4</v>
      </c>
      <c r="O1109" s="37">
        <v>28.4</v>
      </c>
      <c r="P1109" s="37">
        <v>49.12</v>
      </c>
      <c r="Q1109" s="37">
        <v>0</v>
      </c>
      <c r="R1109" s="37">
        <v>81.055999999999997</v>
      </c>
      <c r="S1109" s="37">
        <v>1801600000</v>
      </c>
      <c r="T1109" s="37">
        <v>48</v>
      </c>
      <c r="U1109" s="37">
        <v>0.77303299999999997</v>
      </c>
      <c r="V1109" s="37">
        <v>-0.102282</v>
      </c>
      <c r="W1109" s="37" t="s">
        <v>1149</v>
      </c>
      <c r="X1109" s="37" t="s">
        <v>1149</v>
      </c>
      <c r="Y1109" s="37" t="s">
        <v>1150</v>
      </c>
    </row>
    <row r="1110" spans="1:25" x14ac:dyDescent="0.3">
      <c r="A1110" s="34">
        <v>27.779599999999999</v>
      </c>
      <c r="B1110" s="34">
        <v>27.784199999999998</v>
      </c>
      <c r="C1110" s="34">
        <v>27.3962</v>
      </c>
      <c r="D1110" s="34">
        <v>27.855799999999999</v>
      </c>
      <c r="E1110" s="37">
        <v>27.279699999999998</v>
      </c>
      <c r="F1110" s="37">
        <v>27.941500000000001</v>
      </c>
      <c r="G1110" s="37">
        <v>27.132200000000001</v>
      </c>
      <c r="H1110" s="37">
        <v>28.053100000000001</v>
      </c>
      <c r="I1110" s="37"/>
      <c r="J1110" s="37">
        <v>15</v>
      </c>
      <c r="K1110" s="37">
        <v>15</v>
      </c>
      <c r="L1110" s="37">
        <v>15</v>
      </c>
      <c r="M1110" s="37">
        <v>55.7</v>
      </c>
      <c r="N1110" s="37">
        <v>55.7</v>
      </c>
      <c r="O1110" s="37">
        <v>55.7</v>
      </c>
      <c r="P1110" s="37">
        <v>31.893000000000001</v>
      </c>
      <c r="Q1110" s="37">
        <v>0</v>
      </c>
      <c r="R1110" s="37">
        <v>81.087000000000003</v>
      </c>
      <c r="S1110" s="37">
        <v>1658100000</v>
      </c>
      <c r="T1110" s="37">
        <v>75</v>
      </c>
      <c r="U1110" s="37">
        <v>0.70080600000000004</v>
      </c>
      <c r="V1110" s="37">
        <v>-0.102342</v>
      </c>
      <c r="W1110" s="37" t="s">
        <v>3506</v>
      </c>
      <c r="X1110" s="37" t="s">
        <v>3506</v>
      </c>
      <c r="Y1110" s="37" t="s">
        <v>4437</v>
      </c>
    </row>
    <row r="1111" spans="1:25" x14ac:dyDescent="0.3">
      <c r="A1111" s="34">
        <v>25.675599999999999</v>
      </c>
      <c r="B1111" s="34">
        <v>25.4344</v>
      </c>
      <c r="C1111" s="34">
        <v>25.938199999999998</v>
      </c>
      <c r="D1111" s="34">
        <v>25.171600000000002</v>
      </c>
      <c r="E1111" s="37" t="s">
        <v>41</v>
      </c>
      <c r="F1111" s="37">
        <v>25.0518</v>
      </c>
      <c r="G1111" s="37">
        <v>26.016200000000001</v>
      </c>
      <c r="H1111" s="37">
        <v>25.288699999999999</v>
      </c>
      <c r="I1111" s="37"/>
      <c r="J1111" s="37">
        <v>5</v>
      </c>
      <c r="K1111" s="37">
        <v>5</v>
      </c>
      <c r="L1111" s="37">
        <v>5</v>
      </c>
      <c r="M1111" s="37">
        <v>50.3</v>
      </c>
      <c r="N1111" s="37">
        <v>50.3</v>
      </c>
      <c r="O1111" s="37">
        <v>50.3</v>
      </c>
      <c r="P1111" s="37">
        <v>18.808</v>
      </c>
      <c r="Q1111" s="37">
        <v>0</v>
      </c>
      <c r="R1111" s="37">
        <v>49.793999999999997</v>
      </c>
      <c r="S1111" s="37">
        <v>328460000</v>
      </c>
      <c r="T1111" s="37">
        <v>13</v>
      </c>
      <c r="U1111" s="37">
        <v>0.75435200000000002</v>
      </c>
      <c r="V1111" s="37">
        <v>-0.102757</v>
      </c>
      <c r="W1111" s="37" t="s">
        <v>3026</v>
      </c>
      <c r="X1111" s="37" t="s">
        <v>3026</v>
      </c>
      <c r="Y1111" s="37" t="s">
        <v>4438</v>
      </c>
    </row>
    <row r="1112" spans="1:25" x14ac:dyDescent="0.3">
      <c r="A1112" s="34">
        <v>30.982700000000001</v>
      </c>
      <c r="B1112" s="34">
        <v>30.744199999999999</v>
      </c>
      <c r="C1112" s="34">
        <v>30.046700000000001</v>
      </c>
      <c r="D1112" s="34">
        <v>30.87</v>
      </c>
      <c r="E1112" s="37">
        <v>30.398800000000001</v>
      </c>
      <c r="F1112" s="37">
        <v>31.409400000000002</v>
      </c>
      <c r="G1112" s="37">
        <v>29.649899999999999</v>
      </c>
      <c r="H1112" s="37">
        <v>30.771899999999999</v>
      </c>
      <c r="I1112" s="37"/>
      <c r="J1112" s="37">
        <v>34</v>
      </c>
      <c r="K1112" s="37">
        <v>34</v>
      </c>
      <c r="L1112" s="37">
        <v>34</v>
      </c>
      <c r="M1112" s="37">
        <v>56.4</v>
      </c>
      <c r="N1112" s="37">
        <v>56.4</v>
      </c>
      <c r="O1112" s="37">
        <v>56.4</v>
      </c>
      <c r="P1112" s="37">
        <v>89.489000000000004</v>
      </c>
      <c r="Q1112" s="37">
        <v>0</v>
      </c>
      <c r="R1112" s="37">
        <v>323.31</v>
      </c>
      <c r="S1112" s="37">
        <v>13730000000</v>
      </c>
      <c r="T1112" s="37">
        <v>258</v>
      </c>
      <c r="U1112" s="37">
        <v>0.81521500000000002</v>
      </c>
      <c r="V1112" s="37">
        <v>-0.103412</v>
      </c>
      <c r="W1112" s="37" t="s">
        <v>3183</v>
      </c>
      <c r="X1112" s="37" t="s">
        <v>3183</v>
      </c>
      <c r="Y1112" s="37" t="s">
        <v>4439</v>
      </c>
    </row>
    <row r="1113" spans="1:25" x14ac:dyDescent="0.3">
      <c r="A1113" s="34">
        <v>27.5655</v>
      </c>
      <c r="B1113" s="34">
        <v>27.166599999999999</v>
      </c>
      <c r="C1113" s="34">
        <v>27.311399999999999</v>
      </c>
      <c r="D1113" s="34">
        <v>27.454699999999999</v>
      </c>
      <c r="E1113" s="37">
        <v>26.903300000000002</v>
      </c>
      <c r="F1113" s="37">
        <v>27.962299999999999</v>
      </c>
      <c r="G1113" s="37">
        <v>26.526299999999999</v>
      </c>
      <c r="H1113" s="37">
        <v>27.689499999999999</v>
      </c>
      <c r="I1113" s="37"/>
      <c r="J1113" s="37">
        <v>7</v>
      </c>
      <c r="K1113" s="37">
        <v>7</v>
      </c>
      <c r="L1113" s="37">
        <v>6</v>
      </c>
      <c r="M1113" s="37">
        <v>44.6</v>
      </c>
      <c r="N1113" s="37">
        <v>44.6</v>
      </c>
      <c r="O1113" s="37">
        <v>39.200000000000003</v>
      </c>
      <c r="P1113" s="37">
        <v>22.699000000000002</v>
      </c>
      <c r="Q1113" s="37">
        <v>0</v>
      </c>
      <c r="R1113" s="37">
        <v>41.198999999999998</v>
      </c>
      <c r="S1113" s="37">
        <v>1372800000</v>
      </c>
      <c r="T1113" s="37">
        <v>37</v>
      </c>
      <c r="U1113" s="37">
        <v>0.77314799999999995</v>
      </c>
      <c r="V1113" s="37">
        <v>-0.104212</v>
      </c>
      <c r="W1113" s="37" t="s">
        <v>312</v>
      </c>
      <c r="X1113" s="37" t="s">
        <v>312</v>
      </c>
      <c r="Y1113" s="37" t="s">
        <v>313</v>
      </c>
    </row>
    <row r="1114" spans="1:25" x14ac:dyDescent="0.3">
      <c r="A1114" s="34">
        <v>32.242400000000004</v>
      </c>
      <c r="B1114" s="34">
        <v>32.453600000000002</v>
      </c>
      <c r="C1114" s="34">
        <v>32.982999999999997</v>
      </c>
      <c r="D1114" s="34">
        <v>32.185699999999997</v>
      </c>
      <c r="E1114" s="37">
        <v>32.499699999999997</v>
      </c>
      <c r="F1114" s="37">
        <v>31.973500000000001</v>
      </c>
      <c r="G1114" s="37">
        <v>32.875300000000003</v>
      </c>
      <c r="H1114" s="37">
        <v>32.098799999999997</v>
      </c>
      <c r="I1114" s="37"/>
      <c r="J1114" s="37">
        <v>22</v>
      </c>
      <c r="K1114" s="37">
        <v>22</v>
      </c>
      <c r="L1114" s="37">
        <v>22</v>
      </c>
      <c r="M1114" s="37">
        <v>54.3</v>
      </c>
      <c r="N1114" s="37">
        <v>54.3</v>
      </c>
      <c r="O1114" s="37">
        <v>54.3</v>
      </c>
      <c r="P1114" s="37">
        <v>53.732999999999997</v>
      </c>
      <c r="Q1114" s="37">
        <v>0</v>
      </c>
      <c r="R1114" s="37">
        <v>323.31</v>
      </c>
      <c r="S1114" s="37">
        <v>42612000000</v>
      </c>
      <c r="T1114" s="37">
        <v>281</v>
      </c>
      <c r="U1114" s="37">
        <v>0.71607699999999996</v>
      </c>
      <c r="V1114" s="37">
        <v>-0.104361</v>
      </c>
      <c r="W1114" s="37" t="s">
        <v>659</v>
      </c>
      <c r="X1114" s="37" t="s">
        <v>659</v>
      </c>
      <c r="Y1114" s="37" t="s">
        <v>660</v>
      </c>
    </row>
    <row r="1115" spans="1:25" x14ac:dyDescent="0.3">
      <c r="A1115" s="34">
        <v>35.293799999999997</v>
      </c>
      <c r="B1115" s="34">
        <v>35.373800000000003</v>
      </c>
      <c r="C1115" s="34">
        <v>36.430399999999999</v>
      </c>
      <c r="D1115" s="34">
        <v>35.418599999999998</v>
      </c>
      <c r="E1115" s="37">
        <v>35.709699999999998</v>
      </c>
      <c r="F1115" s="37">
        <v>35.114800000000002</v>
      </c>
      <c r="G1115" s="37">
        <v>36.259799999999998</v>
      </c>
      <c r="H1115" s="37">
        <v>35.002299999999998</v>
      </c>
      <c r="I1115" s="37"/>
      <c r="J1115" s="37">
        <v>8</v>
      </c>
      <c r="K1115" s="37">
        <v>8</v>
      </c>
      <c r="L1115" s="37">
        <v>8</v>
      </c>
      <c r="M1115" s="37">
        <v>69.900000000000006</v>
      </c>
      <c r="N1115" s="37">
        <v>69.900000000000006</v>
      </c>
      <c r="O1115" s="37">
        <v>69.900000000000006</v>
      </c>
      <c r="P1115" s="37">
        <v>15.587</v>
      </c>
      <c r="Q1115" s="37">
        <v>0</v>
      </c>
      <c r="R1115" s="37">
        <v>75.584000000000003</v>
      </c>
      <c r="S1115" s="37">
        <v>408190000000</v>
      </c>
      <c r="T1115" s="37">
        <v>246</v>
      </c>
      <c r="U1115" s="37">
        <v>0.79501100000000002</v>
      </c>
      <c r="V1115" s="37">
        <v>-0.10749599999999999</v>
      </c>
      <c r="W1115" s="37" t="s">
        <v>367</v>
      </c>
      <c r="X1115" s="37" t="s">
        <v>367</v>
      </c>
      <c r="Y1115" s="37" t="s">
        <v>368</v>
      </c>
    </row>
    <row r="1116" spans="1:25" x14ac:dyDescent="0.3">
      <c r="A1116" s="34">
        <v>28.973400000000002</v>
      </c>
      <c r="B1116" s="34">
        <v>29.054200000000002</v>
      </c>
      <c r="C1116" s="34">
        <v>29.8093</v>
      </c>
      <c r="D1116" s="34">
        <v>28.702999999999999</v>
      </c>
      <c r="E1116" s="37">
        <v>29.139900000000001</v>
      </c>
      <c r="F1116" s="37">
        <v>28.7256</v>
      </c>
      <c r="G1116" s="37">
        <v>29.652699999999999</v>
      </c>
      <c r="H1116" s="37">
        <v>28.580300000000001</v>
      </c>
      <c r="I1116" s="37"/>
      <c r="J1116" s="37">
        <v>8</v>
      </c>
      <c r="K1116" s="37">
        <v>8</v>
      </c>
      <c r="L1116" s="37">
        <v>8</v>
      </c>
      <c r="M1116" s="37">
        <v>46</v>
      </c>
      <c r="N1116" s="37">
        <v>46</v>
      </c>
      <c r="O1116" s="37">
        <v>46</v>
      </c>
      <c r="P1116" s="37">
        <v>22.555</v>
      </c>
      <c r="Q1116" s="37">
        <v>0</v>
      </c>
      <c r="R1116" s="37">
        <v>112.61</v>
      </c>
      <c r="S1116" s="37">
        <v>4320600000</v>
      </c>
      <c r="T1116" s="37">
        <v>53</v>
      </c>
      <c r="U1116" s="37">
        <v>0.75495199999999996</v>
      </c>
      <c r="V1116" s="37">
        <v>-0.110347</v>
      </c>
      <c r="W1116" s="37" t="s">
        <v>100</v>
      </c>
      <c r="X1116" s="37" t="s">
        <v>100</v>
      </c>
      <c r="Y1116" s="37" t="s">
        <v>101</v>
      </c>
    </row>
    <row r="1117" spans="1:25" x14ac:dyDescent="0.3">
      <c r="A1117" s="34">
        <v>29.491700000000002</v>
      </c>
      <c r="B1117" s="34">
        <v>29.619199999999999</v>
      </c>
      <c r="C1117" s="34">
        <v>28.9114</v>
      </c>
      <c r="D1117" s="34">
        <v>29.695900000000002</v>
      </c>
      <c r="E1117" s="37">
        <v>29.286300000000001</v>
      </c>
      <c r="F1117" s="37">
        <v>29.268699999999999</v>
      </c>
      <c r="G1117" s="37">
        <v>29.409500000000001</v>
      </c>
      <c r="H1117" s="37">
        <v>29.3123</v>
      </c>
      <c r="I1117" s="37"/>
      <c r="J1117" s="37">
        <v>11</v>
      </c>
      <c r="K1117" s="37">
        <v>11</v>
      </c>
      <c r="L1117" s="37">
        <v>8</v>
      </c>
      <c r="M1117" s="37">
        <v>61.9</v>
      </c>
      <c r="N1117" s="37">
        <v>61.9</v>
      </c>
      <c r="O1117" s="37">
        <v>44.4</v>
      </c>
      <c r="P1117" s="37">
        <v>28.925000000000001</v>
      </c>
      <c r="Q1117" s="37">
        <v>0</v>
      </c>
      <c r="R1117" s="37">
        <v>215.94</v>
      </c>
      <c r="S1117" s="37">
        <v>5301600000</v>
      </c>
      <c r="T1117" s="37">
        <v>103</v>
      </c>
      <c r="U1117" s="37">
        <v>0.56339700000000004</v>
      </c>
      <c r="V1117" s="37">
        <v>-0.11036899999999999</v>
      </c>
      <c r="W1117" s="37" t="s">
        <v>616</v>
      </c>
      <c r="X1117" s="37" t="s">
        <v>616</v>
      </c>
      <c r="Y1117" s="37" t="s">
        <v>617</v>
      </c>
    </row>
    <row r="1118" spans="1:25" x14ac:dyDescent="0.3">
      <c r="A1118" s="34">
        <v>28.293900000000001</v>
      </c>
      <c r="B1118" s="34">
        <v>28.414400000000001</v>
      </c>
      <c r="C1118" s="34">
        <v>28.0471</v>
      </c>
      <c r="D1118" s="34">
        <v>28.4437</v>
      </c>
      <c r="E1118" s="37">
        <v>28.176300000000001</v>
      </c>
      <c r="F1118" s="37">
        <v>28.225100000000001</v>
      </c>
      <c r="G1118" s="37">
        <v>28.098700000000001</v>
      </c>
      <c r="H1118" s="37">
        <v>28.257200000000001</v>
      </c>
      <c r="I1118" s="37"/>
      <c r="J1118" s="37">
        <v>9</v>
      </c>
      <c r="K1118" s="37">
        <v>9</v>
      </c>
      <c r="L1118" s="37">
        <v>9</v>
      </c>
      <c r="M1118" s="37">
        <v>43.8</v>
      </c>
      <c r="N1118" s="37">
        <v>43.8</v>
      </c>
      <c r="O1118" s="37">
        <v>43.8</v>
      </c>
      <c r="P1118" s="37">
        <v>37.835000000000001</v>
      </c>
      <c r="Q1118" s="37">
        <v>0</v>
      </c>
      <c r="R1118" s="37">
        <v>71.683999999999997</v>
      </c>
      <c r="S1118" s="37">
        <v>2429400000</v>
      </c>
      <c r="T1118" s="37">
        <v>60</v>
      </c>
      <c r="U1118" s="37">
        <v>0.29660999999999998</v>
      </c>
      <c r="V1118" s="37">
        <v>-0.110427</v>
      </c>
      <c r="W1118" s="37" t="s">
        <v>307</v>
      </c>
      <c r="X1118" s="37" t="s">
        <v>307</v>
      </c>
      <c r="Y1118" s="37" t="s">
        <v>308</v>
      </c>
    </row>
    <row r="1119" spans="1:25" x14ac:dyDescent="0.3">
      <c r="A1119" s="34">
        <v>25.3611</v>
      </c>
      <c r="B1119" s="34">
        <v>24.856999999999999</v>
      </c>
      <c r="C1119" s="34" t="s">
        <v>41</v>
      </c>
      <c r="D1119" s="34">
        <v>24.9312</v>
      </c>
      <c r="E1119" s="37">
        <v>24.42</v>
      </c>
      <c r="F1119" s="37">
        <v>25.696899999999999</v>
      </c>
      <c r="G1119" s="37">
        <v>24.435700000000001</v>
      </c>
      <c r="H1119" s="37">
        <v>25.200500000000002</v>
      </c>
      <c r="I1119" s="37"/>
      <c r="J1119" s="37">
        <v>16</v>
      </c>
      <c r="K1119" s="37">
        <v>4</v>
      </c>
      <c r="L1119" s="37">
        <v>4</v>
      </c>
      <c r="M1119" s="37">
        <v>24.7</v>
      </c>
      <c r="N1119" s="37">
        <v>6.7</v>
      </c>
      <c r="O1119" s="37">
        <v>6.7</v>
      </c>
      <c r="P1119" s="37">
        <v>85.292000000000002</v>
      </c>
      <c r="Q1119" s="37">
        <v>0</v>
      </c>
      <c r="R1119" s="37">
        <v>9.8034999999999997</v>
      </c>
      <c r="S1119" s="37">
        <v>244980000</v>
      </c>
      <c r="T1119" s="37">
        <v>13</v>
      </c>
      <c r="U1119" s="37">
        <v>0.78724899999999998</v>
      </c>
      <c r="V1119" s="37">
        <v>-0.111474</v>
      </c>
      <c r="W1119" s="37" t="s">
        <v>3404</v>
      </c>
      <c r="X1119" s="37" t="s">
        <v>3404</v>
      </c>
      <c r="Y1119" s="37" t="s">
        <v>4440</v>
      </c>
    </row>
    <row r="1120" spans="1:25" x14ac:dyDescent="0.3">
      <c r="A1120" s="34">
        <v>30.906300000000002</v>
      </c>
      <c r="B1120" s="34">
        <v>30.934200000000001</v>
      </c>
      <c r="C1120" s="34">
        <v>31.078099999999999</v>
      </c>
      <c r="D1120" s="34">
        <v>30.9512</v>
      </c>
      <c r="E1120" s="37">
        <v>30.901700000000002</v>
      </c>
      <c r="F1120" s="37">
        <v>30.587499999999999</v>
      </c>
      <c r="G1120" s="37">
        <v>31.5442</v>
      </c>
      <c r="H1120" s="37">
        <v>30.386099999999999</v>
      </c>
      <c r="I1120" s="37"/>
      <c r="J1120" s="37">
        <v>14</v>
      </c>
      <c r="K1120" s="37">
        <v>14</v>
      </c>
      <c r="L1120" s="37">
        <v>14</v>
      </c>
      <c r="M1120" s="37">
        <v>63.6</v>
      </c>
      <c r="N1120" s="37">
        <v>63.6</v>
      </c>
      <c r="O1120" s="37">
        <v>63.6</v>
      </c>
      <c r="P1120" s="37">
        <v>36.237000000000002</v>
      </c>
      <c r="Q1120" s="37">
        <v>0</v>
      </c>
      <c r="R1120" s="37">
        <v>275.23</v>
      </c>
      <c r="S1120" s="37">
        <v>15462000000</v>
      </c>
      <c r="T1120" s="37">
        <v>122</v>
      </c>
      <c r="U1120" s="37">
        <v>0.67537100000000005</v>
      </c>
      <c r="V1120" s="37">
        <v>-0.112595</v>
      </c>
      <c r="W1120" s="37" t="s">
        <v>724</v>
      </c>
      <c r="X1120" s="37" t="s">
        <v>724</v>
      </c>
      <c r="Y1120" s="37" t="s">
        <v>725</v>
      </c>
    </row>
    <row r="1121" spans="1:25" x14ac:dyDescent="0.3">
      <c r="A1121" s="34">
        <v>31.720099999999999</v>
      </c>
      <c r="B1121" s="34">
        <v>32.416699999999999</v>
      </c>
      <c r="C1121" s="34">
        <v>33.247999999999998</v>
      </c>
      <c r="D1121" s="34">
        <v>32.760599999999997</v>
      </c>
      <c r="E1121" s="37">
        <v>32.718200000000003</v>
      </c>
      <c r="F1121" s="37">
        <v>30.988499999999998</v>
      </c>
      <c r="G1121" s="37">
        <v>33.796799999999998</v>
      </c>
      <c r="H1121" s="37">
        <v>32.190300000000001</v>
      </c>
      <c r="I1121" s="37"/>
      <c r="J1121" s="37">
        <v>15</v>
      </c>
      <c r="K1121" s="37">
        <v>15</v>
      </c>
      <c r="L1121" s="37">
        <v>15</v>
      </c>
      <c r="M1121" s="37">
        <v>66</v>
      </c>
      <c r="N1121" s="37">
        <v>66</v>
      </c>
      <c r="O1121" s="37">
        <v>66</v>
      </c>
      <c r="P1121" s="37">
        <v>11.757</v>
      </c>
      <c r="Q1121" s="37">
        <v>0</v>
      </c>
      <c r="R1121" s="37">
        <v>279.60000000000002</v>
      </c>
      <c r="S1121" s="37">
        <v>48985000000</v>
      </c>
      <c r="T1121" s="37">
        <v>150</v>
      </c>
      <c r="U1121" s="37">
        <v>0.87098600000000004</v>
      </c>
      <c r="V1121" s="37">
        <v>-0.112886</v>
      </c>
      <c r="W1121" s="37" t="s">
        <v>970</v>
      </c>
      <c r="X1121" s="37" t="s">
        <v>970</v>
      </c>
      <c r="Y1121" s="37" t="s">
        <v>971</v>
      </c>
    </row>
    <row r="1122" spans="1:25" x14ac:dyDescent="0.3">
      <c r="A1122" s="34">
        <v>26.803799999999999</v>
      </c>
      <c r="B1122" s="34">
        <v>26.7042</v>
      </c>
      <c r="C1122" s="34">
        <v>26.864899999999999</v>
      </c>
      <c r="D1122" s="34">
        <v>26.622699999999998</v>
      </c>
      <c r="E1122" s="37">
        <v>26.604299999999999</v>
      </c>
      <c r="F1122" s="37">
        <v>26.218499999999999</v>
      </c>
      <c r="G1122" s="37">
        <v>27.417899999999999</v>
      </c>
      <c r="H1122" s="37">
        <v>26.299600000000002</v>
      </c>
      <c r="I1122" s="37"/>
      <c r="J1122" s="37">
        <v>7</v>
      </c>
      <c r="K1122" s="37">
        <v>7</v>
      </c>
      <c r="L1122" s="37">
        <v>7</v>
      </c>
      <c r="M1122" s="37">
        <v>58.3</v>
      </c>
      <c r="N1122" s="37">
        <v>58.3</v>
      </c>
      <c r="O1122" s="37">
        <v>58.3</v>
      </c>
      <c r="P1122" s="37">
        <v>22.216999999999999</v>
      </c>
      <c r="Q1122" s="37">
        <v>0</v>
      </c>
      <c r="R1122" s="37">
        <v>86.558000000000007</v>
      </c>
      <c r="S1122" s="37">
        <v>823340000</v>
      </c>
      <c r="T1122" s="37">
        <v>27</v>
      </c>
      <c r="U1122" s="37">
        <v>0.69738999999999995</v>
      </c>
      <c r="V1122" s="37">
        <v>-0.11386</v>
      </c>
      <c r="W1122" s="37" t="s">
        <v>2862</v>
      </c>
      <c r="X1122" s="37" t="s">
        <v>2862</v>
      </c>
      <c r="Y1122" s="37" t="s">
        <v>4441</v>
      </c>
    </row>
    <row r="1123" spans="1:25" x14ac:dyDescent="0.3">
      <c r="A1123" s="34">
        <v>27.0382</v>
      </c>
      <c r="B1123" s="34">
        <v>26.368600000000001</v>
      </c>
      <c r="C1123" s="34">
        <v>26.7483</v>
      </c>
      <c r="D1123" s="34">
        <v>27.028199999999998</v>
      </c>
      <c r="E1123" s="37">
        <v>26.911100000000001</v>
      </c>
      <c r="F1123" s="37">
        <v>26.402200000000001</v>
      </c>
      <c r="G1123" s="37">
        <v>27.039899999999999</v>
      </c>
      <c r="H1123" s="37">
        <v>26.374500000000001</v>
      </c>
      <c r="I1123" s="37"/>
      <c r="J1123" s="37">
        <v>3</v>
      </c>
      <c r="K1123" s="37">
        <v>3</v>
      </c>
      <c r="L1123" s="37">
        <v>3</v>
      </c>
      <c r="M1123" s="37">
        <v>24.7</v>
      </c>
      <c r="N1123" s="37">
        <v>24.7</v>
      </c>
      <c r="O1123" s="37">
        <v>24.7</v>
      </c>
      <c r="P1123" s="37">
        <v>16.645</v>
      </c>
      <c r="Q1123" s="37">
        <v>0</v>
      </c>
      <c r="R1123" s="37">
        <v>12.433999999999999</v>
      </c>
      <c r="S1123" s="37">
        <v>855810000</v>
      </c>
      <c r="T1123" s="37">
        <v>15</v>
      </c>
      <c r="U1123" s="37">
        <v>0.64220100000000002</v>
      </c>
      <c r="V1123" s="37">
        <v>-0.11389199999999999</v>
      </c>
      <c r="W1123" s="37" t="s">
        <v>3223</v>
      </c>
      <c r="X1123" s="37" t="s">
        <v>3223</v>
      </c>
      <c r="Y1123" s="37" t="s">
        <v>4442</v>
      </c>
    </row>
    <row r="1124" spans="1:25" x14ac:dyDescent="0.3">
      <c r="A1124" s="34">
        <v>25.929300000000001</v>
      </c>
      <c r="B1124" s="34">
        <v>25.928799999999999</v>
      </c>
      <c r="C1124" s="34">
        <v>25.5687</v>
      </c>
      <c r="D1124" s="34">
        <v>26.061199999999999</v>
      </c>
      <c r="E1124" s="37">
        <v>25.860199999999999</v>
      </c>
      <c r="F1124" s="37">
        <v>25.529599999999999</v>
      </c>
      <c r="G1124" s="37">
        <v>26.052700000000002</v>
      </c>
      <c r="H1124" s="37">
        <v>25.584700000000002</v>
      </c>
      <c r="I1124" s="37"/>
      <c r="J1124" s="37">
        <v>5</v>
      </c>
      <c r="K1124" s="37">
        <v>5</v>
      </c>
      <c r="L1124" s="37">
        <v>5</v>
      </c>
      <c r="M1124" s="37">
        <v>10.7</v>
      </c>
      <c r="N1124" s="37">
        <v>10.7</v>
      </c>
      <c r="O1124" s="37">
        <v>10.7</v>
      </c>
      <c r="P1124" s="37">
        <v>92.744</v>
      </c>
      <c r="Q1124" s="37">
        <v>0</v>
      </c>
      <c r="R1124" s="37">
        <v>26.765000000000001</v>
      </c>
      <c r="S1124" s="37">
        <v>440150000</v>
      </c>
      <c r="T1124" s="37">
        <v>15</v>
      </c>
      <c r="U1124" s="37">
        <v>0.50297999999999998</v>
      </c>
      <c r="V1124" s="37">
        <v>-0.115189</v>
      </c>
      <c r="W1124" s="37" t="s">
        <v>2933</v>
      </c>
      <c r="X1124" s="37" t="s">
        <v>2933</v>
      </c>
      <c r="Y1124" s="37" t="s">
        <v>4443</v>
      </c>
    </row>
    <row r="1125" spans="1:25" x14ac:dyDescent="0.3">
      <c r="A1125" s="34">
        <v>25.069900000000001</v>
      </c>
      <c r="B1125" s="34">
        <v>24.849399999999999</v>
      </c>
      <c r="C1125" s="34">
        <v>24.3842</v>
      </c>
      <c r="D1125" s="34">
        <v>25.238499999999998</v>
      </c>
      <c r="E1125" s="37">
        <v>24.157599999999999</v>
      </c>
      <c r="F1125" s="37">
        <v>25.454699999999999</v>
      </c>
      <c r="G1125" s="37" t="s">
        <v>41</v>
      </c>
      <c r="H1125" s="37">
        <v>24.6966</v>
      </c>
      <c r="I1125" s="37"/>
      <c r="J1125" s="37">
        <v>5</v>
      </c>
      <c r="K1125" s="37">
        <v>5</v>
      </c>
      <c r="L1125" s="37">
        <v>5</v>
      </c>
      <c r="M1125" s="37">
        <v>21.1</v>
      </c>
      <c r="N1125" s="37">
        <v>21.1</v>
      </c>
      <c r="O1125" s="37">
        <v>21.1</v>
      </c>
      <c r="P1125" s="37">
        <v>40.476999999999997</v>
      </c>
      <c r="Q1125" s="37">
        <v>0</v>
      </c>
      <c r="R1125" s="37">
        <v>18.913</v>
      </c>
      <c r="S1125" s="37">
        <v>220040000</v>
      </c>
      <c r="T1125" s="37">
        <v>12</v>
      </c>
      <c r="U1125" s="37">
        <v>0.77474799999999999</v>
      </c>
      <c r="V1125" s="37">
        <v>-0.115845</v>
      </c>
      <c r="W1125" s="37" t="s">
        <v>2878</v>
      </c>
      <c r="X1125" s="37" t="s">
        <v>2878</v>
      </c>
      <c r="Y1125" s="37" t="s">
        <v>4444</v>
      </c>
    </row>
    <row r="1126" spans="1:25" x14ac:dyDescent="0.3">
      <c r="A1126" s="34">
        <v>33.668199999999999</v>
      </c>
      <c r="B1126" s="34">
        <v>34.134399999999999</v>
      </c>
      <c r="C1126" s="34">
        <v>33.805700000000002</v>
      </c>
      <c r="D1126" s="34">
        <v>34.332700000000003</v>
      </c>
      <c r="E1126" s="37">
        <v>33.826000000000001</v>
      </c>
      <c r="F1126" s="37">
        <v>33.451799999999999</v>
      </c>
      <c r="G1126" s="37">
        <v>34.018500000000003</v>
      </c>
      <c r="H1126" s="37">
        <v>34.178400000000003</v>
      </c>
      <c r="I1126" s="37"/>
      <c r="J1126" s="37">
        <v>99</v>
      </c>
      <c r="K1126" s="37">
        <v>99</v>
      </c>
      <c r="L1126" s="37">
        <v>99</v>
      </c>
      <c r="M1126" s="37">
        <v>57.5</v>
      </c>
      <c r="N1126" s="37">
        <v>57.5</v>
      </c>
      <c r="O1126" s="37">
        <v>57.5</v>
      </c>
      <c r="P1126" s="37">
        <v>219.53</v>
      </c>
      <c r="Q1126" s="37">
        <v>0</v>
      </c>
      <c r="R1126" s="37">
        <v>323.31</v>
      </c>
      <c r="S1126" s="37">
        <v>123990000000</v>
      </c>
      <c r="T1126" s="37">
        <v>911</v>
      </c>
      <c r="U1126" s="37">
        <v>0.61186600000000002</v>
      </c>
      <c r="V1126" s="37">
        <v>-0.116575</v>
      </c>
      <c r="W1126" s="37" t="s">
        <v>788</v>
      </c>
      <c r="X1126" s="37" t="s">
        <v>788</v>
      </c>
      <c r="Y1126" s="37" t="s">
        <v>789</v>
      </c>
    </row>
    <row r="1127" spans="1:25" x14ac:dyDescent="0.3">
      <c r="A1127" s="34">
        <v>26.2959</v>
      </c>
      <c r="B1127" s="34">
        <v>25.918099999999999</v>
      </c>
      <c r="C1127" s="34">
        <v>26.608799999999999</v>
      </c>
      <c r="D1127" s="34">
        <v>25.699400000000001</v>
      </c>
      <c r="E1127" s="37">
        <v>26.183499999999999</v>
      </c>
      <c r="F1127" s="37">
        <v>25.998799999999999</v>
      </c>
      <c r="G1127" s="37">
        <v>26.015799999999999</v>
      </c>
      <c r="H1127" s="37">
        <v>25.857199999999999</v>
      </c>
      <c r="I1127" s="37"/>
      <c r="J1127" s="37">
        <v>4</v>
      </c>
      <c r="K1127" s="37">
        <v>4</v>
      </c>
      <c r="L1127" s="37">
        <v>4</v>
      </c>
      <c r="M1127" s="37">
        <v>16.8</v>
      </c>
      <c r="N1127" s="37">
        <v>16.8</v>
      </c>
      <c r="O1127" s="37">
        <v>16.8</v>
      </c>
      <c r="P1127" s="37">
        <v>48.88</v>
      </c>
      <c r="Q1127" s="37">
        <v>0</v>
      </c>
      <c r="R1127" s="37">
        <v>32.847000000000001</v>
      </c>
      <c r="S1127" s="37">
        <v>532100000</v>
      </c>
      <c r="T1127" s="37">
        <v>25</v>
      </c>
      <c r="U1127" s="37">
        <v>0.60226000000000002</v>
      </c>
      <c r="V1127" s="37">
        <v>-0.116711</v>
      </c>
      <c r="W1127" s="37" t="s">
        <v>916</v>
      </c>
      <c r="X1127" s="37" t="s">
        <v>916</v>
      </c>
      <c r="Y1127" s="37" t="s">
        <v>917</v>
      </c>
    </row>
    <row r="1128" spans="1:25" x14ac:dyDescent="0.3">
      <c r="A1128" s="34">
        <v>26.683599999999998</v>
      </c>
      <c r="B1128" s="34">
        <v>26.619700000000002</v>
      </c>
      <c r="C1128" s="34">
        <v>26.561800000000002</v>
      </c>
      <c r="D1128" s="34">
        <v>27.0322</v>
      </c>
      <c r="E1128" s="37">
        <v>26.423999999999999</v>
      </c>
      <c r="F1128" s="37">
        <v>27.494199999999999</v>
      </c>
      <c r="G1128" s="37">
        <v>26.0093</v>
      </c>
      <c r="H1128" s="37">
        <v>26.496200000000002</v>
      </c>
      <c r="I1128" s="37"/>
      <c r="J1128" s="37">
        <v>7</v>
      </c>
      <c r="K1128" s="37">
        <v>7</v>
      </c>
      <c r="L1128" s="37">
        <v>7</v>
      </c>
      <c r="M1128" s="37">
        <v>34.700000000000003</v>
      </c>
      <c r="N1128" s="37">
        <v>34.700000000000003</v>
      </c>
      <c r="O1128" s="37">
        <v>34.700000000000003</v>
      </c>
      <c r="P1128" s="37">
        <v>33.828000000000003</v>
      </c>
      <c r="Q1128" s="37">
        <v>0</v>
      </c>
      <c r="R1128" s="37">
        <v>33.008000000000003</v>
      </c>
      <c r="S1128" s="37">
        <v>887140000</v>
      </c>
      <c r="T1128" s="37">
        <v>25</v>
      </c>
      <c r="U1128" s="37">
        <v>0.73363500000000004</v>
      </c>
      <c r="V1128" s="37">
        <v>-0.11843099999999999</v>
      </c>
      <c r="W1128" s="37" t="s">
        <v>3697</v>
      </c>
      <c r="X1128" s="37" t="s">
        <v>3697</v>
      </c>
      <c r="Y1128" s="37" t="s">
        <v>4445</v>
      </c>
    </row>
    <row r="1129" spans="1:25" x14ac:dyDescent="0.3">
      <c r="A1129" s="34">
        <v>30.493600000000001</v>
      </c>
      <c r="B1129" s="34">
        <v>30.353200000000001</v>
      </c>
      <c r="C1129" s="34">
        <v>30.0623</v>
      </c>
      <c r="D1129" s="34">
        <v>30.567900000000002</v>
      </c>
      <c r="E1129" s="37">
        <v>30.415299999999998</v>
      </c>
      <c r="F1129" s="37">
        <v>30.316500000000001</v>
      </c>
      <c r="G1129" s="37">
        <v>29.690799999999999</v>
      </c>
      <c r="H1129" s="37">
        <v>30.578800000000001</v>
      </c>
      <c r="I1129" s="37"/>
      <c r="J1129" s="37">
        <v>13</v>
      </c>
      <c r="K1129" s="37">
        <v>13</v>
      </c>
      <c r="L1129" s="37">
        <v>13</v>
      </c>
      <c r="M1129" s="37">
        <v>72.7</v>
      </c>
      <c r="N1129" s="37">
        <v>72.7</v>
      </c>
      <c r="O1129" s="37">
        <v>72.7</v>
      </c>
      <c r="P1129" s="37">
        <v>25.54</v>
      </c>
      <c r="Q1129" s="37">
        <v>0</v>
      </c>
      <c r="R1129" s="37">
        <v>121.2</v>
      </c>
      <c r="S1129" s="37">
        <v>10366000000</v>
      </c>
      <c r="T1129" s="37">
        <v>121</v>
      </c>
      <c r="U1129" s="37">
        <v>0.61446800000000001</v>
      </c>
      <c r="V1129" s="37">
        <v>-0.11894100000000001</v>
      </c>
      <c r="W1129" s="37" t="s">
        <v>1246</v>
      </c>
      <c r="X1129" s="37" t="s">
        <v>1246</v>
      </c>
      <c r="Y1129" s="37" t="s">
        <v>1247</v>
      </c>
    </row>
    <row r="1130" spans="1:25" x14ac:dyDescent="0.3">
      <c r="A1130" s="34">
        <v>27.188700000000001</v>
      </c>
      <c r="B1130" s="34">
        <v>27.335699999999999</v>
      </c>
      <c r="C1130" s="34">
        <v>27.4131</v>
      </c>
      <c r="D1130" s="34">
        <v>26.8385</v>
      </c>
      <c r="E1130" s="37">
        <v>27.329799999999999</v>
      </c>
      <c r="F1130" s="37">
        <v>26.345099999999999</v>
      </c>
      <c r="G1130" s="37">
        <v>27.784300000000002</v>
      </c>
      <c r="H1130" s="37">
        <v>26.8385</v>
      </c>
      <c r="I1130" s="37"/>
      <c r="J1130" s="37">
        <v>9</v>
      </c>
      <c r="K1130" s="37">
        <v>9</v>
      </c>
      <c r="L1130" s="37">
        <v>9</v>
      </c>
      <c r="M1130" s="37">
        <v>7</v>
      </c>
      <c r="N1130" s="37">
        <v>7</v>
      </c>
      <c r="O1130" s="37">
        <v>7</v>
      </c>
      <c r="P1130" s="37">
        <v>196.07</v>
      </c>
      <c r="Q1130" s="37">
        <v>0</v>
      </c>
      <c r="R1130" s="37">
        <v>28.350999999999999</v>
      </c>
      <c r="S1130" s="37">
        <v>1131000000</v>
      </c>
      <c r="T1130" s="37">
        <v>34</v>
      </c>
      <c r="U1130" s="37">
        <v>0.73379300000000003</v>
      </c>
      <c r="V1130" s="37">
        <v>-0.119573</v>
      </c>
      <c r="W1130" s="37" t="s">
        <v>96</v>
      </c>
      <c r="X1130" s="37" t="s">
        <v>96</v>
      </c>
      <c r="Y1130" s="37" t="s">
        <v>97</v>
      </c>
    </row>
    <row r="1131" spans="1:25" x14ac:dyDescent="0.3">
      <c r="A1131" s="34">
        <v>28.598400000000002</v>
      </c>
      <c r="B1131" s="34">
        <v>28.3948</v>
      </c>
      <c r="C1131" s="34">
        <v>27.983499999999999</v>
      </c>
      <c r="D1131" s="34">
        <v>28.574200000000001</v>
      </c>
      <c r="E1131" s="37">
        <v>28.135899999999999</v>
      </c>
      <c r="F1131" s="37">
        <v>29.0398</v>
      </c>
      <c r="G1131" s="37">
        <v>26.9374</v>
      </c>
      <c r="H1131" s="37">
        <v>28.9526</v>
      </c>
      <c r="I1131" s="37"/>
      <c r="J1131" s="37">
        <v>14</v>
      </c>
      <c r="K1131" s="37">
        <v>14</v>
      </c>
      <c r="L1131" s="37">
        <v>13</v>
      </c>
      <c r="M1131" s="37">
        <v>37.700000000000003</v>
      </c>
      <c r="N1131" s="37">
        <v>37.700000000000003</v>
      </c>
      <c r="O1131" s="37">
        <v>35.6</v>
      </c>
      <c r="P1131" s="37">
        <v>41.725999999999999</v>
      </c>
      <c r="Q1131" s="37">
        <v>0</v>
      </c>
      <c r="R1131" s="37">
        <v>60.688000000000002</v>
      </c>
      <c r="S1131" s="37">
        <v>2906600000</v>
      </c>
      <c r="T1131" s="37">
        <v>53</v>
      </c>
      <c r="U1131" s="37">
        <v>0.81916999999999995</v>
      </c>
      <c r="V1131" s="37">
        <v>-0.121298</v>
      </c>
      <c r="W1131" s="37" t="s">
        <v>3500</v>
      </c>
      <c r="X1131" s="37" t="s">
        <v>3500</v>
      </c>
      <c r="Y1131" s="37" t="s">
        <v>4446</v>
      </c>
    </row>
    <row r="1132" spans="1:25" x14ac:dyDescent="0.3">
      <c r="A1132" s="34">
        <v>27.767099999999999</v>
      </c>
      <c r="B1132" s="34">
        <v>27.736799999999999</v>
      </c>
      <c r="C1132" s="34">
        <v>27.606300000000001</v>
      </c>
      <c r="D1132" s="34">
        <v>27.666499999999999</v>
      </c>
      <c r="E1132" s="37">
        <v>27.386199999999999</v>
      </c>
      <c r="F1132" s="37">
        <v>27.598299999999998</v>
      </c>
      <c r="G1132" s="37">
        <v>27.764299999999999</v>
      </c>
      <c r="H1132" s="37">
        <v>27.537700000000001</v>
      </c>
      <c r="I1132" s="37"/>
      <c r="J1132" s="37">
        <v>18</v>
      </c>
      <c r="K1132" s="37">
        <v>18</v>
      </c>
      <c r="L1132" s="37">
        <v>18</v>
      </c>
      <c r="M1132" s="37">
        <v>19.100000000000001</v>
      </c>
      <c r="N1132" s="37">
        <v>19.100000000000001</v>
      </c>
      <c r="O1132" s="37">
        <v>19.100000000000001</v>
      </c>
      <c r="P1132" s="37">
        <v>154.71</v>
      </c>
      <c r="Q1132" s="37">
        <v>0</v>
      </c>
      <c r="R1132" s="37">
        <v>158.21</v>
      </c>
      <c r="S1132" s="37">
        <v>1558900000</v>
      </c>
      <c r="T1132" s="37">
        <v>57</v>
      </c>
      <c r="U1132" s="37">
        <v>0.20455000000000001</v>
      </c>
      <c r="V1132" s="37">
        <v>-0.12256300000000001</v>
      </c>
      <c r="W1132" s="37" t="s">
        <v>1244</v>
      </c>
      <c r="X1132" s="37" t="s">
        <v>1244</v>
      </c>
      <c r="Y1132" s="37" t="s">
        <v>1245</v>
      </c>
    </row>
    <row r="1133" spans="1:25" x14ac:dyDescent="0.3">
      <c r="A1133" s="34">
        <v>31.4194</v>
      </c>
      <c r="B1133" s="34">
        <v>31.8369</v>
      </c>
      <c r="C1133" s="34">
        <v>31.8734</v>
      </c>
      <c r="D1133" s="34">
        <v>31.680599999999998</v>
      </c>
      <c r="E1133" s="37">
        <v>31.589600000000001</v>
      </c>
      <c r="F1133" s="37">
        <v>31.3094</v>
      </c>
      <c r="G1133" s="37">
        <v>32.079000000000001</v>
      </c>
      <c r="H1133" s="37">
        <v>31.3354</v>
      </c>
      <c r="I1133" s="37"/>
      <c r="J1133" s="37">
        <v>23</v>
      </c>
      <c r="K1133" s="37">
        <v>23</v>
      </c>
      <c r="L1133" s="37">
        <v>23</v>
      </c>
      <c r="M1133" s="37">
        <v>41.7</v>
      </c>
      <c r="N1133" s="37">
        <v>41.7</v>
      </c>
      <c r="O1133" s="37">
        <v>41.7</v>
      </c>
      <c r="P1133" s="37">
        <v>78.703000000000003</v>
      </c>
      <c r="Q1133" s="37">
        <v>0</v>
      </c>
      <c r="R1133" s="37">
        <v>323.31</v>
      </c>
      <c r="S1133" s="37">
        <v>25110000000</v>
      </c>
      <c r="T1133" s="37">
        <v>210</v>
      </c>
      <c r="U1133" s="37">
        <v>0.56891199999999997</v>
      </c>
      <c r="V1133" s="37">
        <v>-0.124209</v>
      </c>
      <c r="W1133" s="37" t="s">
        <v>204</v>
      </c>
      <c r="X1133" s="37" t="s">
        <v>204</v>
      </c>
      <c r="Y1133" s="37" t="s">
        <v>205</v>
      </c>
    </row>
    <row r="1134" spans="1:25" x14ac:dyDescent="0.3">
      <c r="A1134" s="34">
        <v>29.8752</v>
      </c>
      <c r="B1134" s="34">
        <v>29.926100000000002</v>
      </c>
      <c r="C1134" s="34">
        <v>29.002099999999999</v>
      </c>
      <c r="D1134" s="34">
        <v>29.393699999999999</v>
      </c>
      <c r="E1134" s="37">
        <v>29.607299999999999</v>
      </c>
      <c r="F1134" s="37">
        <v>29.7332</v>
      </c>
      <c r="G1134" s="37">
        <v>28.7273</v>
      </c>
      <c r="H1134" s="37">
        <v>29.626899999999999</v>
      </c>
      <c r="I1134" s="37"/>
      <c r="J1134" s="37">
        <v>21</v>
      </c>
      <c r="K1134" s="37">
        <v>21</v>
      </c>
      <c r="L1134" s="37">
        <v>21</v>
      </c>
      <c r="M1134" s="37">
        <v>33.6</v>
      </c>
      <c r="N1134" s="37">
        <v>33.6</v>
      </c>
      <c r="O1134" s="37">
        <v>33.6</v>
      </c>
      <c r="P1134" s="37">
        <v>119.41</v>
      </c>
      <c r="Q1134" s="37">
        <v>0</v>
      </c>
      <c r="R1134" s="37">
        <v>241.73</v>
      </c>
      <c r="S1134" s="37">
        <v>6069700000</v>
      </c>
      <c r="T1134" s="37">
        <v>127</v>
      </c>
      <c r="U1134" s="37">
        <v>0.708152</v>
      </c>
      <c r="V1134" s="37">
        <v>-0.125583</v>
      </c>
      <c r="W1134" s="37" t="s">
        <v>1225</v>
      </c>
      <c r="X1134" s="37" t="s">
        <v>1225</v>
      </c>
      <c r="Y1134" s="37" t="s">
        <v>1226</v>
      </c>
    </row>
    <row r="1135" spans="1:25" x14ac:dyDescent="0.3">
      <c r="A1135" s="34">
        <v>30.890499999999999</v>
      </c>
      <c r="B1135" s="34">
        <v>31.1691</v>
      </c>
      <c r="C1135" s="34">
        <v>31.7102</v>
      </c>
      <c r="D1135" s="34">
        <v>31.1844</v>
      </c>
      <c r="E1135" s="37">
        <v>31.0657</v>
      </c>
      <c r="F1135" s="37">
        <v>30.768999999999998</v>
      </c>
      <c r="G1135" s="37">
        <v>32.134300000000003</v>
      </c>
      <c r="H1135" s="37">
        <v>30.48</v>
      </c>
      <c r="I1135" s="37"/>
      <c r="J1135" s="37">
        <v>4</v>
      </c>
      <c r="K1135" s="37">
        <v>4</v>
      </c>
      <c r="L1135" s="37">
        <v>4</v>
      </c>
      <c r="M1135" s="37">
        <v>43.4</v>
      </c>
      <c r="N1135" s="37">
        <v>43.4</v>
      </c>
      <c r="O1135" s="37">
        <v>43.4</v>
      </c>
      <c r="P1135" s="37">
        <v>15.648999999999999</v>
      </c>
      <c r="Q1135" s="37">
        <v>0</v>
      </c>
      <c r="R1135" s="37">
        <v>58.715000000000003</v>
      </c>
      <c r="S1135" s="37">
        <v>18806000000</v>
      </c>
      <c r="T1135" s="37">
        <v>65</v>
      </c>
      <c r="U1135" s="37">
        <v>0.76261000000000001</v>
      </c>
      <c r="V1135" s="37">
        <v>-0.12631200000000001</v>
      </c>
      <c r="W1135" s="37" t="s">
        <v>780</v>
      </c>
      <c r="X1135" s="37" t="s">
        <v>780</v>
      </c>
      <c r="Y1135" s="37" t="s">
        <v>781</v>
      </c>
    </row>
    <row r="1136" spans="1:25" x14ac:dyDescent="0.3">
      <c r="A1136" s="34">
        <v>26.239100000000001</v>
      </c>
      <c r="B1136" s="34">
        <v>26.118500000000001</v>
      </c>
      <c r="C1136" s="34" t="s">
        <v>41</v>
      </c>
      <c r="D1136" s="34">
        <v>25.9788</v>
      </c>
      <c r="E1136" s="37" t="s">
        <v>41</v>
      </c>
      <c r="F1136" s="37">
        <v>26.289899999999999</v>
      </c>
      <c r="G1136" s="37">
        <v>26.005600000000001</v>
      </c>
      <c r="H1136" s="37">
        <v>25.661000000000001</v>
      </c>
      <c r="I1136" s="37"/>
      <c r="J1136" s="37">
        <v>4</v>
      </c>
      <c r="K1136" s="37">
        <v>3</v>
      </c>
      <c r="L1136" s="37">
        <v>3</v>
      </c>
      <c r="M1136" s="37">
        <v>21</v>
      </c>
      <c r="N1136" s="37">
        <v>21</v>
      </c>
      <c r="O1136" s="37">
        <v>21</v>
      </c>
      <c r="P1136" s="37">
        <v>26.984999999999999</v>
      </c>
      <c r="Q1136" s="37">
        <v>0</v>
      </c>
      <c r="R1136" s="37">
        <v>25.282</v>
      </c>
      <c r="S1136" s="37">
        <v>467740000</v>
      </c>
      <c r="T1136" s="37">
        <v>16</v>
      </c>
      <c r="U1136" s="37">
        <v>0.55481100000000005</v>
      </c>
      <c r="V1136" s="37">
        <v>-0.12665799999999999</v>
      </c>
      <c r="W1136" s="37" t="s">
        <v>3597</v>
      </c>
      <c r="X1136" s="37" t="s">
        <v>3597</v>
      </c>
      <c r="Y1136" s="37" t="s">
        <v>4447</v>
      </c>
    </row>
    <row r="1137" spans="1:25" x14ac:dyDescent="0.3">
      <c r="A1137" s="34">
        <v>24.991</v>
      </c>
      <c r="B1137" s="34">
        <v>25.216000000000001</v>
      </c>
      <c r="C1137" s="34">
        <v>25.054200000000002</v>
      </c>
      <c r="D1137" s="34">
        <v>25.159199999999998</v>
      </c>
      <c r="E1137" s="37">
        <v>24.773900000000001</v>
      </c>
      <c r="F1137" s="37">
        <v>24.821000000000002</v>
      </c>
      <c r="G1137" s="37">
        <v>25.202000000000002</v>
      </c>
      <c r="H1137" s="37">
        <v>25.104900000000001</v>
      </c>
      <c r="I1137" s="37"/>
      <c r="J1137" s="37">
        <v>3</v>
      </c>
      <c r="K1137" s="37">
        <v>3</v>
      </c>
      <c r="L1137" s="37">
        <v>3</v>
      </c>
      <c r="M1137" s="37">
        <v>19.399999999999999</v>
      </c>
      <c r="N1137" s="37">
        <v>19.399999999999999</v>
      </c>
      <c r="O1137" s="37">
        <v>19.399999999999999</v>
      </c>
      <c r="P1137" s="37">
        <v>40.856000000000002</v>
      </c>
      <c r="Q1137" s="37">
        <v>0</v>
      </c>
      <c r="R1137" s="37">
        <v>13.574</v>
      </c>
      <c r="S1137" s="37">
        <v>260800000</v>
      </c>
      <c r="T1137" s="37">
        <v>19</v>
      </c>
      <c r="U1137" s="37">
        <v>0.30908400000000003</v>
      </c>
      <c r="V1137" s="37">
        <v>-0.12962499999999999</v>
      </c>
      <c r="W1137" s="37" t="s">
        <v>2931</v>
      </c>
      <c r="X1137" s="37" t="s">
        <v>2931</v>
      </c>
      <c r="Y1137" s="37" t="s">
        <v>4448</v>
      </c>
    </row>
    <row r="1138" spans="1:25" x14ac:dyDescent="0.3">
      <c r="A1138" s="34">
        <v>25.897400000000001</v>
      </c>
      <c r="B1138" s="34">
        <v>25.7959</v>
      </c>
      <c r="C1138" s="34">
        <v>25.7468</v>
      </c>
      <c r="D1138" s="34">
        <v>26.045500000000001</v>
      </c>
      <c r="E1138" s="37">
        <v>25.415500000000002</v>
      </c>
      <c r="F1138" s="37">
        <v>26.1677</v>
      </c>
      <c r="G1138" s="37" t="s">
        <v>41</v>
      </c>
      <c r="H1138" s="37">
        <v>25.6386</v>
      </c>
      <c r="I1138" s="37"/>
      <c r="J1138" s="37">
        <v>9</v>
      </c>
      <c r="K1138" s="37">
        <v>9</v>
      </c>
      <c r="L1138" s="37">
        <v>9</v>
      </c>
      <c r="M1138" s="37">
        <v>20.5</v>
      </c>
      <c r="N1138" s="37">
        <v>20.5</v>
      </c>
      <c r="O1138" s="37">
        <v>20.5</v>
      </c>
      <c r="P1138" s="37">
        <v>70.584999999999994</v>
      </c>
      <c r="Q1138" s="37">
        <v>0</v>
      </c>
      <c r="R1138" s="37">
        <v>49.579000000000001</v>
      </c>
      <c r="S1138" s="37">
        <v>405180000</v>
      </c>
      <c r="T1138" s="37">
        <v>26</v>
      </c>
      <c r="U1138" s="37">
        <v>0.54639800000000005</v>
      </c>
      <c r="V1138" s="37">
        <v>-0.13079099999999999</v>
      </c>
      <c r="W1138" s="37" t="s">
        <v>2938</v>
      </c>
      <c r="X1138" s="37" t="s">
        <v>2938</v>
      </c>
      <c r="Y1138" s="37" t="s">
        <v>4449</v>
      </c>
    </row>
    <row r="1139" spans="1:25" x14ac:dyDescent="0.3">
      <c r="A1139" s="34">
        <v>27.437000000000001</v>
      </c>
      <c r="B1139" s="34">
        <v>27.134699999999999</v>
      </c>
      <c r="C1139" s="34">
        <v>26.757100000000001</v>
      </c>
      <c r="D1139" s="34">
        <v>27.035499999999999</v>
      </c>
      <c r="E1139" s="37">
        <v>27.3919</v>
      </c>
      <c r="F1139" s="37">
        <v>27.235199999999999</v>
      </c>
      <c r="G1139" s="37">
        <v>25.968</v>
      </c>
      <c r="H1139" s="37">
        <v>27.239599999999999</v>
      </c>
      <c r="I1139" s="37"/>
      <c r="J1139" s="37">
        <v>14</v>
      </c>
      <c r="K1139" s="37">
        <v>14</v>
      </c>
      <c r="L1139" s="37">
        <v>14</v>
      </c>
      <c r="M1139" s="37">
        <v>21.2</v>
      </c>
      <c r="N1139" s="37">
        <v>21.2</v>
      </c>
      <c r="O1139" s="37">
        <v>21.2</v>
      </c>
      <c r="P1139" s="37">
        <v>100.91</v>
      </c>
      <c r="Q1139" s="37">
        <v>0</v>
      </c>
      <c r="R1139" s="37">
        <v>90.843999999999994</v>
      </c>
      <c r="S1139" s="37">
        <v>1082100000</v>
      </c>
      <c r="T1139" s="37">
        <v>33</v>
      </c>
      <c r="U1139" s="37">
        <v>0.72614699999999999</v>
      </c>
      <c r="V1139" s="37">
        <v>-0.13238900000000001</v>
      </c>
      <c r="W1139" s="37" t="s">
        <v>3259</v>
      </c>
      <c r="X1139" s="37" t="s">
        <v>3259</v>
      </c>
      <c r="Y1139" s="37" t="s">
        <v>4450</v>
      </c>
    </row>
    <row r="1140" spans="1:25" x14ac:dyDescent="0.3">
      <c r="A1140" s="34">
        <v>25.8123</v>
      </c>
      <c r="B1140" s="34">
        <v>25.935099999999998</v>
      </c>
      <c r="C1140" s="34">
        <v>25.779599999999999</v>
      </c>
      <c r="D1140" s="34">
        <v>25.8124</v>
      </c>
      <c r="E1140" s="37">
        <v>26.138500000000001</v>
      </c>
      <c r="F1140" s="37">
        <v>25.404399999999999</v>
      </c>
      <c r="G1140" s="37">
        <v>25.691700000000001</v>
      </c>
      <c r="H1140" s="37">
        <v>25.5749</v>
      </c>
      <c r="I1140" s="37"/>
      <c r="J1140" s="37">
        <v>4</v>
      </c>
      <c r="K1140" s="37">
        <v>4</v>
      </c>
      <c r="L1140" s="37">
        <v>4</v>
      </c>
      <c r="M1140" s="37">
        <v>33.700000000000003</v>
      </c>
      <c r="N1140" s="37">
        <v>33.700000000000003</v>
      </c>
      <c r="O1140" s="37">
        <v>33.700000000000003</v>
      </c>
      <c r="P1140" s="37">
        <v>22.102</v>
      </c>
      <c r="Q1140" s="37">
        <v>0</v>
      </c>
      <c r="R1140" s="37">
        <v>40.884999999999998</v>
      </c>
      <c r="S1140" s="37">
        <v>431000000</v>
      </c>
      <c r="T1140" s="37">
        <v>15</v>
      </c>
      <c r="U1140" s="37">
        <v>0.44104900000000002</v>
      </c>
      <c r="V1140" s="37">
        <v>-0.13244700000000001</v>
      </c>
      <c r="W1140" s="37" t="s">
        <v>3470</v>
      </c>
      <c r="X1140" s="37" t="s">
        <v>3470</v>
      </c>
      <c r="Y1140" s="37" t="s">
        <v>4451</v>
      </c>
    </row>
    <row r="1141" spans="1:25" x14ac:dyDescent="0.3">
      <c r="A1141" s="34">
        <v>34.075400000000002</v>
      </c>
      <c r="B1141" s="34">
        <v>34.129600000000003</v>
      </c>
      <c r="C1141" s="34">
        <v>34.400599999999997</v>
      </c>
      <c r="D1141" s="34">
        <v>33.980800000000002</v>
      </c>
      <c r="E1141" s="37">
        <v>33.958300000000001</v>
      </c>
      <c r="F1141" s="37">
        <v>33.782600000000002</v>
      </c>
      <c r="G1141" s="37">
        <v>34.405000000000001</v>
      </c>
      <c r="H1141" s="37">
        <v>33.895600000000002</v>
      </c>
      <c r="I1141" s="37"/>
      <c r="J1141" s="37">
        <v>47</v>
      </c>
      <c r="K1141" s="37">
        <v>47</v>
      </c>
      <c r="L1141" s="37">
        <v>47</v>
      </c>
      <c r="M1141" s="37">
        <v>40.6</v>
      </c>
      <c r="N1141" s="37">
        <v>40.6</v>
      </c>
      <c r="O1141" s="37">
        <v>40.6</v>
      </c>
      <c r="P1141" s="37">
        <v>178.19</v>
      </c>
      <c r="Q1141" s="37">
        <v>0</v>
      </c>
      <c r="R1141" s="37">
        <v>323.31</v>
      </c>
      <c r="S1141" s="37">
        <v>137650000000</v>
      </c>
      <c r="T1141" s="37">
        <v>720</v>
      </c>
      <c r="U1141" s="37">
        <v>0.43658999999999998</v>
      </c>
      <c r="V1141" s="37">
        <v>-0.136241</v>
      </c>
      <c r="W1141" s="37" t="s">
        <v>985</v>
      </c>
      <c r="X1141" s="37" t="s">
        <v>985</v>
      </c>
      <c r="Y1141" s="37" t="s">
        <v>986</v>
      </c>
    </row>
    <row r="1142" spans="1:25" x14ac:dyDescent="0.3">
      <c r="A1142" s="34">
        <v>29.014099999999999</v>
      </c>
      <c r="B1142" s="34">
        <v>28.275600000000001</v>
      </c>
      <c r="C1142" s="34">
        <v>28.557400000000001</v>
      </c>
      <c r="D1142" s="34">
        <v>28.790500000000002</v>
      </c>
      <c r="E1142" s="37">
        <v>28.651499999999999</v>
      </c>
      <c r="F1142" s="37">
        <v>28.683399999999999</v>
      </c>
      <c r="G1142" s="37">
        <v>28.428699999999999</v>
      </c>
      <c r="H1142" s="37">
        <v>28.328399999999998</v>
      </c>
      <c r="I1142" s="37"/>
      <c r="J1142" s="37">
        <v>3</v>
      </c>
      <c r="K1142" s="37">
        <v>3</v>
      </c>
      <c r="L1142" s="37">
        <v>3</v>
      </c>
      <c r="M1142" s="37">
        <v>19.100000000000001</v>
      </c>
      <c r="N1142" s="37">
        <v>19.100000000000001</v>
      </c>
      <c r="O1142" s="37">
        <v>19.100000000000001</v>
      </c>
      <c r="P1142" s="37">
        <v>19.638999999999999</v>
      </c>
      <c r="Q1142" s="37">
        <v>0</v>
      </c>
      <c r="R1142" s="37">
        <v>34.17</v>
      </c>
      <c r="S1142" s="37">
        <v>3115700000</v>
      </c>
      <c r="T1142" s="37">
        <v>39</v>
      </c>
      <c r="U1142" s="37">
        <v>0.47776000000000002</v>
      </c>
      <c r="V1142" s="37">
        <v>-0.13639699999999999</v>
      </c>
      <c r="W1142" s="37" t="s">
        <v>2853</v>
      </c>
      <c r="X1142" s="37" t="s">
        <v>2853</v>
      </c>
      <c r="Y1142" s="37" t="s">
        <v>3727</v>
      </c>
    </row>
    <row r="1143" spans="1:25" x14ac:dyDescent="0.3">
      <c r="A1143" s="34">
        <v>25.1601</v>
      </c>
      <c r="B1143" s="34" t="s">
        <v>41</v>
      </c>
      <c r="C1143" s="34" t="s">
        <v>41</v>
      </c>
      <c r="D1143" s="34">
        <v>24.082899999999999</v>
      </c>
      <c r="E1143" s="37">
        <v>24.2334</v>
      </c>
      <c r="F1143" s="37">
        <v>24.7559</v>
      </c>
      <c r="G1143" s="37" t="s">
        <v>41</v>
      </c>
      <c r="H1143" s="37">
        <v>24.465499999999999</v>
      </c>
      <c r="I1143" s="37"/>
      <c r="J1143" s="37">
        <v>3</v>
      </c>
      <c r="K1143" s="37">
        <v>3</v>
      </c>
      <c r="L1143" s="37">
        <v>3</v>
      </c>
      <c r="M1143" s="37">
        <v>3.2</v>
      </c>
      <c r="N1143" s="37">
        <v>3.2</v>
      </c>
      <c r="O1143" s="37">
        <v>3.2</v>
      </c>
      <c r="P1143" s="37">
        <v>175.71</v>
      </c>
      <c r="Q1143" s="37">
        <v>0</v>
      </c>
      <c r="R1143" s="37">
        <v>14.747</v>
      </c>
      <c r="S1143" s="37">
        <v>148750000</v>
      </c>
      <c r="T1143" s="37">
        <v>13</v>
      </c>
      <c r="U1143" s="37">
        <v>0.77959299999999998</v>
      </c>
      <c r="V1143" s="37">
        <v>-0.13659099999999999</v>
      </c>
      <c r="W1143" s="37" t="s">
        <v>3739</v>
      </c>
      <c r="X1143" s="37" t="s">
        <v>3739</v>
      </c>
      <c r="Y1143" s="37" t="s">
        <v>4452</v>
      </c>
    </row>
    <row r="1144" spans="1:25" x14ac:dyDescent="0.3">
      <c r="A1144" s="34">
        <v>26.107500000000002</v>
      </c>
      <c r="B1144" s="34">
        <v>25.885200000000001</v>
      </c>
      <c r="C1144" s="34">
        <v>25.955500000000001</v>
      </c>
      <c r="D1144" s="34">
        <v>26.177499999999998</v>
      </c>
      <c r="E1144" s="37">
        <v>25.341799999999999</v>
      </c>
      <c r="F1144" s="37">
        <v>26.235700000000001</v>
      </c>
      <c r="G1144" s="37" t="s">
        <v>41</v>
      </c>
      <c r="H1144" s="37">
        <v>26.100899999999999</v>
      </c>
      <c r="I1144" s="37"/>
      <c r="J1144" s="37">
        <v>12</v>
      </c>
      <c r="K1144" s="37">
        <v>12</v>
      </c>
      <c r="L1144" s="37">
        <v>12</v>
      </c>
      <c r="M1144" s="37">
        <v>30.7</v>
      </c>
      <c r="N1144" s="37">
        <v>30.7</v>
      </c>
      <c r="O1144" s="37">
        <v>30.7</v>
      </c>
      <c r="P1144" s="37">
        <v>60.411999999999999</v>
      </c>
      <c r="Q1144" s="37">
        <v>0</v>
      </c>
      <c r="R1144" s="37">
        <v>27.526</v>
      </c>
      <c r="S1144" s="37">
        <v>450550000</v>
      </c>
      <c r="T1144" s="37">
        <v>32</v>
      </c>
      <c r="U1144" s="37">
        <v>0.59736999999999996</v>
      </c>
      <c r="V1144" s="37">
        <v>-0.13863700000000001</v>
      </c>
      <c r="W1144" s="37" t="s">
        <v>3611</v>
      </c>
      <c r="X1144" s="37" t="s">
        <v>3611</v>
      </c>
      <c r="Y1144" s="37" t="s">
        <v>4453</v>
      </c>
    </row>
    <row r="1145" spans="1:25" x14ac:dyDescent="0.3">
      <c r="A1145" s="34">
        <v>25.6204</v>
      </c>
      <c r="B1145" s="34">
        <v>25.4132</v>
      </c>
      <c r="C1145" s="34">
        <v>24.952200000000001</v>
      </c>
      <c r="D1145" s="34">
        <v>25.537700000000001</v>
      </c>
      <c r="E1145" s="37">
        <v>24.398900000000001</v>
      </c>
      <c r="F1145" s="37">
        <v>26.173400000000001</v>
      </c>
      <c r="G1145" s="37" t="s">
        <v>41</v>
      </c>
      <c r="H1145" s="37">
        <v>25.153500000000001</v>
      </c>
      <c r="I1145" s="37"/>
      <c r="J1145" s="37">
        <v>8</v>
      </c>
      <c r="K1145" s="37">
        <v>8</v>
      </c>
      <c r="L1145" s="37">
        <v>8</v>
      </c>
      <c r="M1145" s="37">
        <v>20.5</v>
      </c>
      <c r="N1145" s="37">
        <v>20.5</v>
      </c>
      <c r="O1145" s="37">
        <v>20.5</v>
      </c>
      <c r="P1145" s="37">
        <v>39.386000000000003</v>
      </c>
      <c r="Q1145" s="37">
        <v>0</v>
      </c>
      <c r="R1145" s="37">
        <v>25.762</v>
      </c>
      <c r="S1145" s="37">
        <v>304250000</v>
      </c>
      <c r="T1145" s="37">
        <v>22</v>
      </c>
      <c r="U1145" s="37">
        <v>0.777119</v>
      </c>
      <c r="V1145" s="37">
        <v>-0.13892299999999999</v>
      </c>
      <c r="W1145" s="37" t="s">
        <v>2916</v>
      </c>
      <c r="X1145" s="37" t="s">
        <v>2916</v>
      </c>
      <c r="Y1145" s="37" t="s">
        <v>4454</v>
      </c>
    </row>
    <row r="1146" spans="1:25" x14ac:dyDescent="0.3">
      <c r="A1146" s="34">
        <v>28.418399999999998</v>
      </c>
      <c r="B1146" s="34">
        <v>28.260999999999999</v>
      </c>
      <c r="C1146" s="34">
        <v>28.093399999999999</v>
      </c>
      <c r="D1146" s="34">
        <v>28.424600000000002</v>
      </c>
      <c r="E1146" s="37">
        <v>28.108799999999999</v>
      </c>
      <c r="F1146" s="37">
        <v>28.844000000000001</v>
      </c>
      <c r="G1146" s="37">
        <v>27.304600000000001</v>
      </c>
      <c r="H1146" s="37">
        <v>28.3812</v>
      </c>
      <c r="I1146" s="37"/>
      <c r="J1146" s="37">
        <v>28</v>
      </c>
      <c r="K1146" s="37">
        <v>28</v>
      </c>
      <c r="L1146" s="37">
        <v>28</v>
      </c>
      <c r="M1146" s="37">
        <v>21.6</v>
      </c>
      <c r="N1146" s="37">
        <v>21.6</v>
      </c>
      <c r="O1146" s="37">
        <v>21.6</v>
      </c>
      <c r="P1146" s="37">
        <v>211.09</v>
      </c>
      <c r="Q1146" s="37">
        <v>0</v>
      </c>
      <c r="R1146" s="37">
        <v>263.73</v>
      </c>
      <c r="S1146" s="37">
        <v>2584000000</v>
      </c>
      <c r="T1146" s="37">
        <v>84</v>
      </c>
      <c r="U1146" s="37">
        <v>0.68883700000000003</v>
      </c>
      <c r="V1146" s="37">
        <v>-0.139685</v>
      </c>
      <c r="W1146" s="37" t="s">
        <v>2911</v>
      </c>
      <c r="X1146" s="37" t="s">
        <v>2911</v>
      </c>
      <c r="Y1146" s="37" t="s">
        <v>4455</v>
      </c>
    </row>
    <row r="1147" spans="1:25" x14ac:dyDescent="0.3">
      <c r="A1147" s="34">
        <v>25.398</v>
      </c>
      <c r="B1147" s="34">
        <v>25.230899999999998</v>
      </c>
      <c r="C1147" s="34">
        <v>24.853999999999999</v>
      </c>
      <c r="D1147" s="34">
        <v>25.213699999999999</v>
      </c>
      <c r="E1147" s="37">
        <v>24.1252</v>
      </c>
      <c r="F1147" s="37">
        <v>25.612300000000001</v>
      </c>
      <c r="G1147" s="37" t="s">
        <v>41</v>
      </c>
      <c r="H1147" s="37">
        <v>25.363399999999999</v>
      </c>
      <c r="I1147" s="37"/>
      <c r="J1147" s="37">
        <v>6</v>
      </c>
      <c r="K1147" s="37">
        <v>6</v>
      </c>
      <c r="L1147" s="37">
        <v>6</v>
      </c>
      <c r="M1147" s="37">
        <v>16.3</v>
      </c>
      <c r="N1147" s="37">
        <v>16.3</v>
      </c>
      <c r="O1147" s="37">
        <v>16.3</v>
      </c>
      <c r="P1147" s="37">
        <v>76.277000000000001</v>
      </c>
      <c r="Q1147" s="37">
        <v>0</v>
      </c>
      <c r="R1147" s="37">
        <v>37.704999999999998</v>
      </c>
      <c r="S1147" s="37">
        <v>263510000</v>
      </c>
      <c r="T1147" s="37">
        <v>18</v>
      </c>
      <c r="U1147" s="37">
        <v>0.74444100000000002</v>
      </c>
      <c r="V1147" s="37">
        <v>-0.14055500000000001</v>
      </c>
      <c r="W1147" s="37" t="s">
        <v>3177</v>
      </c>
      <c r="X1147" s="37" t="s">
        <v>3177</v>
      </c>
      <c r="Y1147" s="37" t="s">
        <v>4456</v>
      </c>
    </row>
    <row r="1148" spans="1:25" x14ac:dyDescent="0.3">
      <c r="A1148" s="34">
        <v>31.1569</v>
      </c>
      <c r="B1148" s="34">
        <v>31.428100000000001</v>
      </c>
      <c r="C1148" s="34">
        <v>31.2057</v>
      </c>
      <c r="D1148" s="34">
        <v>31.094999999999999</v>
      </c>
      <c r="E1148" s="37">
        <v>31.240100000000002</v>
      </c>
      <c r="F1148" s="37">
        <v>31.306000000000001</v>
      </c>
      <c r="G1148" s="37">
        <v>30.5001</v>
      </c>
      <c r="H1148" s="37">
        <v>31.269500000000001</v>
      </c>
      <c r="I1148" s="37"/>
      <c r="J1148" s="37">
        <v>20</v>
      </c>
      <c r="K1148" s="37">
        <v>20</v>
      </c>
      <c r="L1148" s="37">
        <v>20</v>
      </c>
      <c r="M1148" s="37">
        <v>59.1</v>
      </c>
      <c r="N1148" s="37">
        <v>59.1</v>
      </c>
      <c r="O1148" s="37">
        <v>59.1</v>
      </c>
      <c r="P1148" s="37">
        <v>53.845999999999997</v>
      </c>
      <c r="Q1148" s="37">
        <v>0</v>
      </c>
      <c r="R1148" s="37">
        <v>323.31</v>
      </c>
      <c r="S1148" s="37">
        <v>18705000000</v>
      </c>
      <c r="T1148" s="37">
        <v>191</v>
      </c>
      <c r="U1148" s="37">
        <v>0.51610299999999998</v>
      </c>
      <c r="V1148" s="37">
        <v>-0.142485</v>
      </c>
      <c r="W1148" s="37" t="s">
        <v>529</v>
      </c>
      <c r="X1148" s="37" t="s">
        <v>529</v>
      </c>
      <c r="Y1148" s="37" t="s">
        <v>530</v>
      </c>
    </row>
    <row r="1149" spans="1:25" x14ac:dyDescent="0.3">
      <c r="A1149" s="34">
        <v>25.319500000000001</v>
      </c>
      <c r="B1149" s="34">
        <v>25.144400000000001</v>
      </c>
      <c r="C1149" s="34">
        <v>24.685700000000001</v>
      </c>
      <c r="D1149" s="34">
        <v>24.699000000000002</v>
      </c>
      <c r="E1149" s="37">
        <v>24.4572</v>
      </c>
      <c r="F1149" s="37">
        <v>25.689399999999999</v>
      </c>
      <c r="G1149" s="37">
        <v>24.3874</v>
      </c>
      <c r="H1149" s="37">
        <v>24.7393</v>
      </c>
      <c r="I1149" s="37"/>
      <c r="J1149" s="37">
        <v>11</v>
      </c>
      <c r="K1149" s="37">
        <v>11</v>
      </c>
      <c r="L1149" s="37">
        <v>11</v>
      </c>
      <c r="M1149" s="37">
        <v>3.8</v>
      </c>
      <c r="N1149" s="37">
        <v>3.8</v>
      </c>
      <c r="O1149" s="37">
        <v>3.8</v>
      </c>
      <c r="P1149" s="37">
        <v>609.92999999999995</v>
      </c>
      <c r="Q1149" s="37">
        <v>0</v>
      </c>
      <c r="R1149" s="37">
        <v>57.149000000000001</v>
      </c>
      <c r="S1149" s="37">
        <v>252740000</v>
      </c>
      <c r="T1149" s="37">
        <v>30</v>
      </c>
      <c r="U1149" s="37">
        <v>0.68710899999999997</v>
      </c>
      <c r="V1149" s="37">
        <v>-0.143814</v>
      </c>
      <c r="W1149" s="37" t="s">
        <v>3370</v>
      </c>
      <c r="X1149" s="37" t="s">
        <v>3370</v>
      </c>
      <c r="Y1149" s="37" t="s">
        <v>4457</v>
      </c>
    </row>
    <row r="1150" spans="1:25" x14ac:dyDescent="0.3">
      <c r="A1150" s="34">
        <v>33.125799999999998</v>
      </c>
      <c r="B1150" s="34">
        <v>33.239199999999997</v>
      </c>
      <c r="C1150" s="34">
        <v>33.837400000000002</v>
      </c>
      <c r="D1150" s="34">
        <v>33.264400000000002</v>
      </c>
      <c r="E1150" s="37">
        <v>33.264299999999999</v>
      </c>
      <c r="F1150" s="37">
        <v>32.847200000000001</v>
      </c>
      <c r="G1150" s="37">
        <v>33.734099999999998</v>
      </c>
      <c r="H1150" s="37">
        <v>33.045999999999999</v>
      </c>
      <c r="I1150" s="37"/>
      <c r="J1150" s="37">
        <v>35</v>
      </c>
      <c r="K1150" s="37">
        <v>35</v>
      </c>
      <c r="L1150" s="37">
        <v>35</v>
      </c>
      <c r="M1150" s="37">
        <v>64.7</v>
      </c>
      <c r="N1150" s="37">
        <v>64.7</v>
      </c>
      <c r="O1150" s="37">
        <v>64.7</v>
      </c>
      <c r="P1150" s="37">
        <v>57.429000000000002</v>
      </c>
      <c r="Q1150" s="37">
        <v>0</v>
      </c>
      <c r="R1150" s="37">
        <v>323.31</v>
      </c>
      <c r="S1150" s="37">
        <v>78943000000</v>
      </c>
      <c r="T1150" s="37">
        <v>326</v>
      </c>
      <c r="U1150" s="37">
        <v>0.584013</v>
      </c>
      <c r="V1150" s="37">
        <v>-0.143815</v>
      </c>
      <c r="W1150" s="37" t="s">
        <v>279</v>
      </c>
      <c r="X1150" s="37" t="s">
        <v>279</v>
      </c>
      <c r="Y1150" s="37" t="s">
        <v>280</v>
      </c>
    </row>
    <row r="1151" spans="1:25" x14ac:dyDescent="0.3">
      <c r="A1151" s="34">
        <v>27.739599999999999</v>
      </c>
      <c r="B1151" s="34">
        <v>27.633500000000002</v>
      </c>
      <c r="C1151" s="34">
        <v>27.570399999999999</v>
      </c>
      <c r="D1151" s="34">
        <v>27.717199999999998</v>
      </c>
      <c r="E1151" s="37">
        <v>27.563400000000001</v>
      </c>
      <c r="F1151" s="37">
        <v>27.6449</v>
      </c>
      <c r="G1151" s="37">
        <v>27.0059</v>
      </c>
      <c r="H1151" s="37">
        <v>27.869800000000001</v>
      </c>
      <c r="I1151" s="37"/>
      <c r="J1151" s="37">
        <v>8</v>
      </c>
      <c r="K1151" s="37">
        <v>8</v>
      </c>
      <c r="L1151" s="37">
        <v>8</v>
      </c>
      <c r="M1151" s="37">
        <v>25.3</v>
      </c>
      <c r="N1151" s="37">
        <v>25.3</v>
      </c>
      <c r="O1151" s="37">
        <v>25.3</v>
      </c>
      <c r="P1151" s="37">
        <v>59.143000000000001</v>
      </c>
      <c r="Q1151" s="37">
        <v>0</v>
      </c>
      <c r="R1151" s="37">
        <v>69.576999999999998</v>
      </c>
      <c r="S1151" s="37">
        <v>1589100000</v>
      </c>
      <c r="T1151" s="37">
        <v>41</v>
      </c>
      <c r="U1151" s="37">
        <v>0.47129900000000002</v>
      </c>
      <c r="V1151" s="37">
        <v>-0.14418700000000001</v>
      </c>
      <c r="W1151" s="37" t="s">
        <v>3100</v>
      </c>
      <c r="X1151" s="37" t="s">
        <v>3100</v>
      </c>
      <c r="Y1151" s="37" t="s">
        <v>4458</v>
      </c>
    </row>
    <row r="1152" spans="1:25" x14ac:dyDescent="0.3">
      <c r="A1152" s="34">
        <v>26.151599999999998</v>
      </c>
      <c r="B1152" s="34">
        <v>25.712199999999999</v>
      </c>
      <c r="C1152" s="34">
        <v>25.092600000000001</v>
      </c>
      <c r="D1152" s="34">
        <v>25.572900000000001</v>
      </c>
      <c r="E1152" s="37">
        <v>25.727499999999999</v>
      </c>
      <c r="F1152" s="37">
        <v>25.6159</v>
      </c>
      <c r="G1152" s="37">
        <v>25.172599999999999</v>
      </c>
      <c r="H1152" s="37">
        <v>25.429600000000001</v>
      </c>
      <c r="I1152" s="37"/>
      <c r="J1152" s="37">
        <v>2</v>
      </c>
      <c r="K1152" s="37">
        <v>2</v>
      </c>
      <c r="L1152" s="37">
        <v>2</v>
      </c>
      <c r="M1152" s="37">
        <v>25.5</v>
      </c>
      <c r="N1152" s="37">
        <v>25.5</v>
      </c>
      <c r="O1152" s="37">
        <v>25.5</v>
      </c>
      <c r="P1152" s="37">
        <v>18.416</v>
      </c>
      <c r="Q1152" s="37">
        <v>0</v>
      </c>
      <c r="R1152" s="37">
        <v>34.637</v>
      </c>
      <c r="S1152" s="37">
        <v>387140000</v>
      </c>
      <c r="T1152" s="37">
        <v>17</v>
      </c>
      <c r="U1152" s="37">
        <v>0.58007299999999995</v>
      </c>
      <c r="V1152" s="37">
        <v>-0.14590900000000001</v>
      </c>
      <c r="W1152" s="37" t="s">
        <v>3605</v>
      </c>
      <c r="X1152" s="37" t="s">
        <v>3605</v>
      </c>
      <c r="Y1152" s="37" t="s">
        <v>4459</v>
      </c>
    </row>
    <row r="1153" spans="1:25" x14ac:dyDescent="0.3">
      <c r="A1153" s="34">
        <v>29.340499999999999</v>
      </c>
      <c r="B1153" s="34">
        <v>29.109000000000002</v>
      </c>
      <c r="C1153" s="34">
        <v>30.178000000000001</v>
      </c>
      <c r="D1153" s="34">
        <v>29.11</v>
      </c>
      <c r="E1153" s="37">
        <v>29.273900000000001</v>
      </c>
      <c r="F1153" s="37">
        <v>29.045000000000002</v>
      </c>
      <c r="G1153" s="37">
        <v>29.844999999999999</v>
      </c>
      <c r="H1153" s="37">
        <v>28.988700000000001</v>
      </c>
      <c r="I1153" s="37"/>
      <c r="J1153" s="37">
        <v>15</v>
      </c>
      <c r="K1153" s="37">
        <v>15</v>
      </c>
      <c r="L1153" s="37">
        <v>15</v>
      </c>
      <c r="M1153" s="37">
        <v>43.1</v>
      </c>
      <c r="N1153" s="37">
        <v>43.1</v>
      </c>
      <c r="O1153" s="37">
        <v>43.1</v>
      </c>
      <c r="P1153" s="37">
        <v>42.765000000000001</v>
      </c>
      <c r="Q1153" s="37">
        <v>0</v>
      </c>
      <c r="R1153" s="37">
        <v>134.22</v>
      </c>
      <c r="S1153" s="37">
        <v>5230100000</v>
      </c>
      <c r="T1153" s="37">
        <v>84</v>
      </c>
      <c r="U1153" s="37">
        <v>0.66422499999999995</v>
      </c>
      <c r="V1153" s="37">
        <v>-0.146199</v>
      </c>
      <c r="W1153" s="37" t="s">
        <v>836</v>
      </c>
      <c r="X1153" s="37" t="s">
        <v>836</v>
      </c>
      <c r="Y1153" s="37" t="s">
        <v>837</v>
      </c>
    </row>
    <row r="1154" spans="1:25" x14ac:dyDescent="0.3">
      <c r="A1154" s="34">
        <v>25.1737</v>
      </c>
      <c r="B1154" s="34">
        <v>24.5139</v>
      </c>
      <c r="C1154" s="34" t="s">
        <v>41</v>
      </c>
      <c r="D1154" s="34">
        <v>24.633400000000002</v>
      </c>
      <c r="E1154" s="37">
        <v>24.4846</v>
      </c>
      <c r="F1154" s="37">
        <v>25.186299999999999</v>
      </c>
      <c r="G1154" s="37" t="s">
        <v>41</v>
      </c>
      <c r="H1154" s="37">
        <v>24.206299999999999</v>
      </c>
      <c r="I1154" s="37"/>
      <c r="J1154" s="37">
        <v>4</v>
      </c>
      <c r="K1154" s="37">
        <v>4</v>
      </c>
      <c r="L1154" s="37">
        <v>4</v>
      </c>
      <c r="M1154" s="37">
        <v>19.8</v>
      </c>
      <c r="N1154" s="37">
        <v>19.8</v>
      </c>
      <c r="O1154" s="37">
        <v>19.8</v>
      </c>
      <c r="P1154" s="37">
        <v>37.411999999999999</v>
      </c>
      <c r="Q1154" s="37">
        <v>0</v>
      </c>
      <c r="R1154" s="37">
        <v>19.745999999999999</v>
      </c>
      <c r="S1154" s="37">
        <v>169570000</v>
      </c>
      <c r="T1154" s="37">
        <v>16</v>
      </c>
      <c r="U1154" s="37">
        <v>0.69844600000000001</v>
      </c>
      <c r="V1154" s="37">
        <v>-0.147954</v>
      </c>
      <c r="W1154" s="37" t="s">
        <v>3203</v>
      </c>
      <c r="X1154" s="37" t="s">
        <v>3203</v>
      </c>
      <c r="Y1154" s="37" t="s">
        <v>4460</v>
      </c>
    </row>
    <row r="1155" spans="1:25" x14ac:dyDescent="0.3">
      <c r="A1155" s="34">
        <v>27.067900000000002</v>
      </c>
      <c r="B1155" s="34">
        <v>26.750599999999999</v>
      </c>
      <c r="C1155" s="34">
        <v>26.766400000000001</v>
      </c>
      <c r="D1155" s="34">
        <v>26.915099999999999</v>
      </c>
      <c r="E1155" s="37">
        <v>26.930199999999999</v>
      </c>
      <c r="F1155" s="37">
        <v>26.938400000000001</v>
      </c>
      <c r="G1155" s="37">
        <v>26.1843</v>
      </c>
      <c r="H1155" s="37">
        <v>26.8506</v>
      </c>
      <c r="I1155" s="37"/>
      <c r="J1155" s="37">
        <v>15</v>
      </c>
      <c r="K1155" s="37">
        <v>15</v>
      </c>
      <c r="L1155" s="37">
        <v>15</v>
      </c>
      <c r="M1155" s="37">
        <v>7</v>
      </c>
      <c r="N1155" s="37">
        <v>7</v>
      </c>
      <c r="O1155" s="37">
        <v>7</v>
      </c>
      <c r="P1155" s="37">
        <v>366.17</v>
      </c>
      <c r="Q1155" s="37">
        <v>0</v>
      </c>
      <c r="R1155" s="37">
        <v>54.768999999999998</v>
      </c>
      <c r="S1155" s="37">
        <v>924400000</v>
      </c>
      <c r="T1155" s="37">
        <v>37</v>
      </c>
      <c r="U1155" s="37">
        <v>0.47596500000000003</v>
      </c>
      <c r="V1155" s="37">
        <v>-0.14913699999999999</v>
      </c>
      <c r="W1155" s="37" t="s">
        <v>461</v>
      </c>
      <c r="X1155" s="37" t="s">
        <v>461</v>
      </c>
      <c r="Y1155" s="37" t="s">
        <v>462</v>
      </c>
    </row>
    <row r="1156" spans="1:25" x14ac:dyDescent="0.3">
      <c r="A1156" s="34">
        <v>28.3566</v>
      </c>
      <c r="B1156" s="34">
        <v>29.0655</v>
      </c>
      <c r="C1156" s="34">
        <v>29.911100000000001</v>
      </c>
      <c r="D1156" s="34">
        <v>28.892700000000001</v>
      </c>
      <c r="E1156" s="37">
        <v>29.650400000000001</v>
      </c>
      <c r="F1156" s="37">
        <v>27.994399999999999</v>
      </c>
      <c r="G1156" s="37">
        <v>29.627500000000001</v>
      </c>
      <c r="H1156" s="37">
        <v>28.354199999999999</v>
      </c>
      <c r="I1156" s="37"/>
      <c r="J1156" s="37">
        <v>10</v>
      </c>
      <c r="K1156" s="37">
        <v>10</v>
      </c>
      <c r="L1156" s="37">
        <v>10</v>
      </c>
      <c r="M1156" s="37">
        <v>66.400000000000006</v>
      </c>
      <c r="N1156" s="37">
        <v>66.400000000000006</v>
      </c>
      <c r="O1156" s="37">
        <v>66.400000000000006</v>
      </c>
      <c r="P1156" s="37">
        <v>15.875999999999999</v>
      </c>
      <c r="Q1156" s="37">
        <v>0</v>
      </c>
      <c r="R1156" s="37">
        <v>50.625</v>
      </c>
      <c r="S1156" s="37">
        <v>4220000000</v>
      </c>
      <c r="T1156" s="37">
        <v>80</v>
      </c>
      <c r="U1156" s="37">
        <v>0.78946799999999995</v>
      </c>
      <c r="V1156" s="37">
        <v>-0.149862</v>
      </c>
      <c r="W1156" s="37" t="s">
        <v>555</v>
      </c>
      <c r="X1156" s="37" t="s">
        <v>555</v>
      </c>
      <c r="Y1156" s="37" t="s">
        <v>556</v>
      </c>
    </row>
    <row r="1157" spans="1:25" x14ac:dyDescent="0.3">
      <c r="A1157" s="34">
        <v>26.151900000000001</v>
      </c>
      <c r="B1157" s="34">
        <v>25.817900000000002</v>
      </c>
      <c r="C1157" s="34">
        <v>26.363499999999998</v>
      </c>
      <c r="D1157" s="34">
        <v>25.944900000000001</v>
      </c>
      <c r="E1157" s="37">
        <v>25.835999999999999</v>
      </c>
      <c r="F1157" s="37">
        <v>25.9146</v>
      </c>
      <c r="G1157" s="37">
        <v>26.1751</v>
      </c>
      <c r="H1157" s="37">
        <v>25.7502</v>
      </c>
      <c r="I1157" s="37"/>
      <c r="J1157" s="37">
        <v>2</v>
      </c>
      <c r="K1157" s="37">
        <v>2</v>
      </c>
      <c r="L1157" s="37">
        <v>2</v>
      </c>
      <c r="M1157" s="37">
        <v>6.5</v>
      </c>
      <c r="N1157" s="37">
        <v>6.5</v>
      </c>
      <c r="O1157" s="37">
        <v>6.5</v>
      </c>
      <c r="P1157" s="37">
        <v>45.664000000000001</v>
      </c>
      <c r="Q1157" s="37">
        <v>0</v>
      </c>
      <c r="R1157" s="37">
        <v>7.5075000000000003</v>
      </c>
      <c r="S1157" s="37">
        <v>501460000</v>
      </c>
      <c r="T1157" s="37">
        <v>18</v>
      </c>
      <c r="U1157" s="37">
        <v>0.35679699999999998</v>
      </c>
      <c r="V1157" s="37">
        <v>-0.150558</v>
      </c>
      <c r="W1157" s="37" t="s">
        <v>2802</v>
      </c>
      <c r="X1157" s="37" t="s">
        <v>2802</v>
      </c>
      <c r="Y1157" s="37" t="s">
        <v>91</v>
      </c>
    </row>
    <row r="1158" spans="1:25" x14ac:dyDescent="0.3">
      <c r="A1158" s="34">
        <v>25.8355</v>
      </c>
      <c r="B1158" s="34">
        <v>25.606300000000001</v>
      </c>
      <c r="C1158" s="34">
        <v>25.6478</v>
      </c>
      <c r="D1158" s="34">
        <v>25.9587</v>
      </c>
      <c r="E1158" s="37">
        <v>25.332899999999999</v>
      </c>
      <c r="F1158" s="37">
        <v>25.985800000000001</v>
      </c>
      <c r="G1158" s="37">
        <v>25.417100000000001</v>
      </c>
      <c r="H1158" s="37">
        <v>25.707699999999999</v>
      </c>
      <c r="I1158" s="37"/>
      <c r="J1158" s="37">
        <v>5</v>
      </c>
      <c r="K1158" s="37">
        <v>5</v>
      </c>
      <c r="L1158" s="37">
        <v>5</v>
      </c>
      <c r="M1158" s="37">
        <v>14.5</v>
      </c>
      <c r="N1158" s="37">
        <v>14.5</v>
      </c>
      <c r="O1158" s="37">
        <v>14.5</v>
      </c>
      <c r="P1158" s="37">
        <v>47.143000000000001</v>
      </c>
      <c r="Q1158" s="37">
        <v>0</v>
      </c>
      <c r="R1158" s="37">
        <v>33.463999999999999</v>
      </c>
      <c r="S1158" s="37">
        <v>418760000</v>
      </c>
      <c r="T1158" s="37">
        <v>20</v>
      </c>
      <c r="U1158" s="37">
        <v>0.407692</v>
      </c>
      <c r="V1158" s="37">
        <v>-0.15118699999999999</v>
      </c>
      <c r="W1158" s="37" t="s">
        <v>2889</v>
      </c>
      <c r="X1158" s="37" t="s">
        <v>2889</v>
      </c>
      <c r="Y1158" s="37" t="s">
        <v>4461</v>
      </c>
    </row>
    <row r="1159" spans="1:25" x14ac:dyDescent="0.3">
      <c r="A1159" s="34">
        <v>26.258800000000001</v>
      </c>
      <c r="B1159" s="34">
        <v>25.962</v>
      </c>
      <c r="C1159" s="34">
        <v>25.790900000000001</v>
      </c>
      <c r="D1159" s="34">
        <v>26.209199999999999</v>
      </c>
      <c r="E1159" s="37">
        <v>25.3216</v>
      </c>
      <c r="F1159" s="37">
        <v>26.2576</v>
      </c>
      <c r="G1159" s="37" t="s">
        <v>41</v>
      </c>
      <c r="H1159" s="37">
        <v>26.129200000000001</v>
      </c>
      <c r="I1159" s="37"/>
      <c r="J1159" s="37">
        <v>10</v>
      </c>
      <c r="K1159" s="37">
        <v>10</v>
      </c>
      <c r="L1159" s="37">
        <v>10</v>
      </c>
      <c r="M1159" s="37">
        <v>42.2</v>
      </c>
      <c r="N1159" s="37">
        <v>42.2</v>
      </c>
      <c r="O1159" s="37">
        <v>42.2</v>
      </c>
      <c r="P1159" s="37">
        <v>32.359000000000002</v>
      </c>
      <c r="Q1159" s="37">
        <v>0</v>
      </c>
      <c r="R1159" s="37">
        <v>28.913</v>
      </c>
      <c r="S1159" s="37">
        <v>471680000</v>
      </c>
      <c r="T1159" s="37">
        <v>31</v>
      </c>
      <c r="U1159" s="37">
        <v>0.60608899999999999</v>
      </c>
      <c r="V1159" s="37">
        <v>-0.15242</v>
      </c>
      <c r="W1159" s="37" t="s">
        <v>3188</v>
      </c>
      <c r="X1159" s="37" t="s">
        <v>3188</v>
      </c>
      <c r="Y1159" s="37" t="s">
        <v>4462</v>
      </c>
    </row>
    <row r="1160" spans="1:25" x14ac:dyDescent="0.3">
      <c r="A1160" s="34">
        <v>28.764399999999998</v>
      </c>
      <c r="B1160" s="34">
        <v>28.693999999999999</v>
      </c>
      <c r="C1160" s="34">
        <v>28.492100000000001</v>
      </c>
      <c r="D1160" s="34">
        <v>28.6309</v>
      </c>
      <c r="E1160" s="37">
        <v>28.196200000000001</v>
      </c>
      <c r="F1160" s="37">
        <v>28.719899999999999</v>
      </c>
      <c r="G1160" s="37">
        <v>28.467300000000002</v>
      </c>
      <c r="H1160" s="37">
        <v>28.578600000000002</v>
      </c>
      <c r="I1160" s="37"/>
      <c r="J1160" s="37">
        <v>14</v>
      </c>
      <c r="K1160" s="37">
        <v>14</v>
      </c>
      <c r="L1160" s="37">
        <v>14</v>
      </c>
      <c r="M1160" s="37">
        <v>51.6</v>
      </c>
      <c r="N1160" s="37">
        <v>51.6</v>
      </c>
      <c r="O1160" s="37">
        <v>51.6</v>
      </c>
      <c r="P1160" s="37">
        <v>48.887999999999998</v>
      </c>
      <c r="Q1160" s="37">
        <v>0</v>
      </c>
      <c r="R1160" s="37">
        <v>126.9</v>
      </c>
      <c r="S1160" s="37">
        <v>3052800000</v>
      </c>
      <c r="T1160" s="37">
        <v>86</v>
      </c>
      <c r="U1160" s="37">
        <v>0.26187300000000002</v>
      </c>
      <c r="V1160" s="37">
        <v>-0.15489900000000001</v>
      </c>
      <c r="W1160" s="37" t="s">
        <v>3163</v>
      </c>
      <c r="X1160" s="37" t="s">
        <v>3163</v>
      </c>
      <c r="Y1160" s="37" t="s">
        <v>4463</v>
      </c>
    </row>
    <row r="1161" spans="1:25" x14ac:dyDescent="0.3">
      <c r="A1161" s="34">
        <v>24.8706</v>
      </c>
      <c r="B1161" s="34">
        <v>24.877600000000001</v>
      </c>
      <c r="C1161" s="34">
        <v>26.354900000000001</v>
      </c>
      <c r="D1161" s="34">
        <v>24.880600000000001</v>
      </c>
      <c r="E1161" s="37">
        <v>25.256</v>
      </c>
      <c r="F1161" s="37">
        <v>24.966000000000001</v>
      </c>
      <c r="G1161" s="37">
        <v>24.991599999999998</v>
      </c>
      <c r="H1161" s="37">
        <v>25.146699999999999</v>
      </c>
      <c r="I1161" s="37"/>
      <c r="J1161" s="37">
        <v>4</v>
      </c>
      <c r="K1161" s="37">
        <v>4</v>
      </c>
      <c r="L1161" s="37">
        <v>4</v>
      </c>
      <c r="M1161" s="37">
        <v>12.1</v>
      </c>
      <c r="N1161" s="37">
        <v>12.1</v>
      </c>
      <c r="O1161" s="37">
        <v>12.1</v>
      </c>
      <c r="P1161" s="37">
        <v>60.249000000000002</v>
      </c>
      <c r="Q1161" s="37">
        <v>0</v>
      </c>
      <c r="R1161" s="37">
        <v>38.042999999999999</v>
      </c>
      <c r="S1161" s="37">
        <v>288770000</v>
      </c>
      <c r="T1161" s="37">
        <v>20</v>
      </c>
      <c r="U1161" s="37">
        <v>0.69285300000000005</v>
      </c>
      <c r="V1161" s="37">
        <v>-0.15584999999999999</v>
      </c>
      <c r="W1161" s="37" t="s">
        <v>3314</v>
      </c>
      <c r="X1161" s="37" t="s">
        <v>3314</v>
      </c>
      <c r="Y1161" s="37" t="s">
        <v>3730</v>
      </c>
    </row>
    <row r="1162" spans="1:25" x14ac:dyDescent="0.3">
      <c r="A1162" s="34">
        <v>30.0793</v>
      </c>
      <c r="B1162" s="34">
        <v>29.743300000000001</v>
      </c>
      <c r="C1162" s="34">
        <v>29.2197</v>
      </c>
      <c r="D1162" s="34">
        <v>29.8184</v>
      </c>
      <c r="E1162" s="37">
        <v>29.462299999999999</v>
      </c>
      <c r="F1162" s="37">
        <v>30.508099999999999</v>
      </c>
      <c r="G1162" s="37">
        <v>28.363399999999999</v>
      </c>
      <c r="H1162" s="37">
        <v>29.9011</v>
      </c>
      <c r="I1162" s="37"/>
      <c r="J1162" s="37">
        <v>16</v>
      </c>
      <c r="K1162" s="37">
        <v>16</v>
      </c>
      <c r="L1162" s="37">
        <v>16</v>
      </c>
      <c r="M1162" s="37">
        <v>31.3</v>
      </c>
      <c r="N1162" s="37">
        <v>31.3</v>
      </c>
      <c r="O1162" s="37">
        <v>31.3</v>
      </c>
      <c r="P1162" s="37">
        <v>55.156999999999996</v>
      </c>
      <c r="Q1162" s="37">
        <v>0</v>
      </c>
      <c r="R1162" s="37">
        <v>256.04000000000002</v>
      </c>
      <c r="S1162" s="37">
        <v>7139500000</v>
      </c>
      <c r="T1162" s="37">
        <v>95</v>
      </c>
      <c r="U1162" s="37">
        <v>0.75888699999999998</v>
      </c>
      <c r="V1162" s="37">
        <v>-0.15646599999999999</v>
      </c>
      <c r="W1162" s="37" t="s">
        <v>854</v>
      </c>
      <c r="X1162" s="37" t="s">
        <v>854</v>
      </c>
      <c r="Y1162" s="37" t="s">
        <v>855</v>
      </c>
    </row>
    <row r="1163" spans="1:25" x14ac:dyDescent="0.3">
      <c r="A1163" s="34">
        <v>25.157499999999999</v>
      </c>
      <c r="B1163" s="34">
        <v>24.972300000000001</v>
      </c>
      <c r="C1163" s="34" t="s">
        <v>41</v>
      </c>
      <c r="D1163" s="34">
        <v>25.210799999999999</v>
      </c>
      <c r="E1163" s="37">
        <v>24.261600000000001</v>
      </c>
      <c r="F1163" s="37">
        <v>25.368200000000002</v>
      </c>
      <c r="G1163" s="37" t="s">
        <v>41</v>
      </c>
      <c r="H1163" s="37">
        <v>25.234000000000002</v>
      </c>
      <c r="I1163" s="37"/>
      <c r="J1163" s="37">
        <v>3</v>
      </c>
      <c r="K1163" s="37">
        <v>3</v>
      </c>
      <c r="L1163" s="37">
        <v>3</v>
      </c>
      <c r="M1163" s="37">
        <v>2.9</v>
      </c>
      <c r="N1163" s="37">
        <v>2.9</v>
      </c>
      <c r="O1163" s="37">
        <v>2.9</v>
      </c>
      <c r="P1163" s="37">
        <v>141.96</v>
      </c>
      <c r="Q1163" s="37">
        <v>0</v>
      </c>
      <c r="R1163" s="37">
        <v>6.8566000000000003</v>
      </c>
      <c r="S1163" s="37">
        <v>237100000</v>
      </c>
      <c r="T1163" s="37">
        <v>14</v>
      </c>
      <c r="U1163" s="37">
        <v>0.67844300000000002</v>
      </c>
      <c r="V1163" s="37">
        <v>-0.158938</v>
      </c>
      <c r="W1163" s="37" t="s">
        <v>3205</v>
      </c>
      <c r="X1163" s="37" t="s">
        <v>3205</v>
      </c>
      <c r="Y1163" s="37" t="s">
        <v>4464</v>
      </c>
    </row>
    <row r="1164" spans="1:25" x14ac:dyDescent="0.3">
      <c r="A1164" s="34">
        <v>28.965299999999999</v>
      </c>
      <c r="B1164" s="34">
        <v>29.3141</v>
      </c>
      <c r="C1164" s="34">
        <v>30.134699999999999</v>
      </c>
      <c r="D1164" s="34">
        <v>29.045000000000002</v>
      </c>
      <c r="E1164" s="37">
        <v>29.8659</v>
      </c>
      <c r="F1164" s="37">
        <v>28.401399999999999</v>
      </c>
      <c r="G1164" s="37">
        <v>29.667899999999999</v>
      </c>
      <c r="H1164" s="37">
        <v>28.885899999999999</v>
      </c>
      <c r="I1164" s="37"/>
      <c r="J1164" s="37">
        <v>5</v>
      </c>
      <c r="K1164" s="37">
        <v>5</v>
      </c>
      <c r="L1164" s="37">
        <v>5</v>
      </c>
      <c r="M1164" s="37">
        <v>10.9</v>
      </c>
      <c r="N1164" s="37">
        <v>10.9</v>
      </c>
      <c r="O1164" s="37">
        <v>10.9</v>
      </c>
      <c r="P1164" s="37">
        <v>67.326999999999998</v>
      </c>
      <c r="Q1164" s="37">
        <v>0</v>
      </c>
      <c r="R1164" s="37">
        <v>102.53</v>
      </c>
      <c r="S1164" s="37">
        <v>5090100000</v>
      </c>
      <c r="T1164" s="37">
        <v>72</v>
      </c>
      <c r="U1164" s="37">
        <v>0.72557499999999997</v>
      </c>
      <c r="V1164" s="37">
        <v>-0.15951399999999999</v>
      </c>
      <c r="W1164" s="37" t="s">
        <v>759</v>
      </c>
      <c r="X1164" s="37" t="s">
        <v>759</v>
      </c>
      <c r="Y1164" s="37" t="s">
        <v>760</v>
      </c>
    </row>
    <row r="1165" spans="1:25" x14ac:dyDescent="0.3">
      <c r="A1165" s="34">
        <v>31.7392</v>
      </c>
      <c r="B1165" s="34">
        <v>31.814</v>
      </c>
      <c r="C1165" s="34">
        <v>32.704000000000001</v>
      </c>
      <c r="D1165" s="34">
        <v>31.967600000000001</v>
      </c>
      <c r="E1165" s="37">
        <v>31.9361</v>
      </c>
      <c r="F1165" s="37">
        <v>31.577100000000002</v>
      </c>
      <c r="G1165" s="37">
        <v>32.567399999999999</v>
      </c>
      <c r="H1165" s="37">
        <v>31.495200000000001</v>
      </c>
      <c r="I1165" s="37"/>
      <c r="J1165" s="37">
        <v>33</v>
      </c>
      <c r="K1165" s="37">
        <v>33</v>
      </c>
      <c r="L1165" s="37">
        <v>33</v>
      </c>
      <c r="M1165" s="37">
        <v>20.9</v>
      </c>
      <c r="N1165" s="37">
        <v>20.9</v>
      </c>
      <c r="O1165" s="37">
        <v>20.9</v>
      </c>
      <c r="P1165" s="37">
        <v>191.54</v>
      </c>
      <c r="Q1165" s="37">
        <v>0</v>
      </c>
      <c r="R1165" s="37">
        <v>323.31</v>
      </c>
      <c r="S1165" s="37">
        <v>35025000000</v>
      </c>
      <c r="T1165" s="37">
        <v>303</v>
      </c>
      <c r="U1165" s="37">
        <v>0.63973800000000003</v>
      </c>
      <c r="V1165" s="37">
        <v>-0.162247</v>
      </c>
      <c r="W1165" s="37" t="s">
        <v>202</v>
      </c>
      <c r="X1165" s="37" t="s">
        <v>202</v>
      </c>
      <c r="Y1165" s="37" t="s">
        <v>203</v>
      </c>
    </row>
    <row r="1166" spans="1:25" x14ac:dyDescent="0.3">
      <c r="A1166" s="34">
        <v>29.948699999999999</v>
      </c>
      <c r="B1166" s="34">
        <v>29.763999999999999</v>
      </c>
      <c r="C1166" s="34">
        <v>29.674800000000001</v>
      </c>
      <c r="D1166" s="34">
        <v>29.875399999999999</v>
      </c>
      <c r="E1166" s="37">
        <v>29.709</v>
      </c>
      <c r="F1166" s="37">
        <v>29.311800000000002</v>
      </c>
      <c r="G1166" s="37">
        <v>29.8552</v>
      </c>
      <c r="H1166" s="37">
        <v>29.736899999999999</v>
      </c>
      <c r="I1166" s="37"/>
      <c r="J1166" s="37">
        <v>9</v>
      </c>
      <c r="K1166" s="37">
        <v>9</v>
      </c>
      <c r="L1166" s="37">
        <v>9</v>
      </c>
      <c r="M1166" s="37">
        <v>38.799999999999997</v>
      </c>
      <c r="N1166" s="37">
        <v>38.799999999999997</v>
      </c>
      <c r="O1166" s="37">
        <v>38.799999999999997</v>
      </c>
      <c r="P1166" s="37">
        <v>28.821000000000002</v>
      </c>
      <c r="Q1166" s="37">
        <v>0</v>
      </c>
      <c r="R1166" s="37">
        <v>94.763000000000005</v>
      </c>
      <c r="S1166" s="37">
        <v>6656200000</v>
      </c>
      <c r="T1166" s="37">
        <v>54</v>
      </c>
      <c r="U1166" s="37">
        <v>0.2666</v>
      </c>
      <c r="V1166" s="37">
        <v>-0.16248000000000001</v>
      </c>
      <c r="W1166" s="37" t="s">
        <v>358</v>
      </c>
      <c r="X1166" s="37" t="s">
        <v>358</v>
      </c>
      <c r="Y1166" s="37" t="s">
        <v>91</v>
      </c>
    </row>
    <row r="1167" spans="1:25" x14ac:dyDescent="0.3">
      <c r="A1167" s="34">
        <v>27.700299999999999</v>
      </c>
      <c r="B1167" s="34">
        <v>27.7102</v>
      </c>
      <c r="C1167" s="34">
        <v>27.185199999999998</v>
      </c>
      <c r="D1167" s="34">
        <v>27.470600000000001</v>
      </c>
      <c r="E1167" s="37">
        <v>27.052199999999999</v>
      </c>
      <c r="F1167" s="37">
        <v>27.799900000000001</v>
      </c>
      <c r="G1167" s="37">
        <v>27.234999999999999</v>
      </c>
      <c r="H1167" s="37">
        <v>27.3188</v>
      </c>
      <c r="I1167" s="37"/>
      <c r="J1167" s="37">
        <v>9</v>
      </c>
      <c r="K1167" s="37">
        <v>9</v>
      </c>
      <c r="L1167" s="37">
        <v>9</v>
      </c>
      <c r="M1167" s="37">
        <v>31.1</v>
      </c>
      <c r="N1167" s="37">
        <v>31.1</v>
      </c>
      <c r="O1167" s="37">
        <v>31.1</v>
      </c>
      <c r="P1167" s="37">
        <v>48.362000000000002</v>
      </c>
      <c r="Q1167" s="37">
        <v>0</v>
      </c>
      <c r="R1167" s="37">
        <v>71.828000000000003</v>
      </c>
      <c r="S1167" s="37">
        <v>1393300000</v>
      </c>
      <c r="T1167" s="37">
        <v>38</v>
      </c>
      <c r="U1167" s="37">
        <v>0.44440600000000002</v>
      </c>
      <c r="V1167" s="37">
        <v>-0.16512199999999999</v>
      </c>
      <c r="W1167" s="37" t="s">
        <v>2858</v>
      </c>
      <c r="X1167" s="37" t="s">
        <v>2858</v>
      </c>
      <c r="Y1167" s="37" t="s">
        <v>4465</v>
      </c>
    </row>
    <row r="1168" spans="1:25" x14ac:dyDescent="0.3">
      <c r="A1168" s="34">
        <v>26.908300000000001</v>
      </c>
      <c r="B1168" s="34">
        <v>27.442299999999999</v>
      </c>
      <c r="C1168" s="34">
        <v>28.490500000000001</v>
      </c>
      <c r="D1168" s="34">
        <v>27.493300000000001</v>
      </c>
      <c r="E1168" s="37">
        <v>27.8949</v>
      </c>
      <c r="F1168" s="37">
        <v>26.496700000000001</v>
      </c>
      <c r="G1168" s="37">
        <v>28.215199999999999</v>
      </c>
      <c r="H1168" s="37">
        <v>27.055399999999999</v>
      </c>
      <c r="I1168" s="37"/>
      <c r="J1168" s="37">
        <v>6</v>
      </c>
      <c r="K1168" s="37">
        <v>6</v>
      </c>
      <c r="L1168" s="37">
        <v>6</v>
      </c>
      <c r="M1168" s="37">
        <v>31.3</v>
      </c>
      <c r="N1168" s="37">
        <v>31.3</v>
      </c>
      <c r="O1168" s="37">
        <v>31.3</v>
      </c>
      <c r="P1168" s="37">
        <v>23.369</v>
      </c>
      <c r="Q1168" s="37">
        <v>0</v>
      </c>
      <c r="R1168" s="37">
        <v>54.115000000000002</v>
      </c>
      <c r="S1168" s="37">
        <v>1485500000</v>
      </c>
      <c r="T1168" s="37">
        <v>36</v>
      </c>
      <c r="U1168" s="37">
        <v>0.75408900000000001</v>
      </c>
      <c r="V1168" s="37">
        <v>-0.168022</v>
      </c>
      <c r="W1168" s="37" t="s">
        <v>967</v>
      </c>
      <c r="X1168" s="37" t="s">
        <v>967</v>
      </c>
      <c r="Y1168" s="37" t="s">
        <v>968</v>
      </c>
    </row>
    <row r="1169" spans="1:25" x14ac:dyDescent="0.3">
      <c r="A1169" s="34">
        <v>30.689599999999999</v>
      </c>
      <c r="B1169" s="34">
        <v>30.3111</v>
      </c>
      <c r="C1169" s="34">
        <v>29.828600000000002</v>
      </c>
      <c r="D1169" s="34">
        <v>30.332000000000001</v>
      </c>
      <c r="E1169" s="37">
        <v>30.036000000000001</v>
      </c>
      <c r="F1169" s="37">
        <v>30.878699999999998</v>
      </c>
      <c r="G1169" s="37">
        <v>29.367000000000001</v>
      </c>
      <c r="H1169" s="37">
        <v>30.2073</v>
      </c>
      <c r="I1169" s="37"/>
      <c r="J1169" s="37">
        <v>21</v>
      </c>
      <c r="K1169" s="37">
        <v>21</v>
      </c>
      <c r="L1169" s="37">
        <v>21</v>
      </c>
      <c r="M1169" s="37">
        <v>27.3</v>
      </c>
      <c r="N1169" s="37">
        <v>27.3</v>
      </c>
      <c r="O1169" s="37">
        <v>27.3</v>
      </c>
      <c r="P1169" s="37">
        <v>129.78</v>
      </c>
      <c r="Q1169" s="37">
        <v>0</v>
      </c>
      <c r="R1169" s="37">
        <v>323.31</v>
      </c>
      <c r="S1169" s="37">
        <v>10201000000</v>
      </c>
      <c r="T1169" s="37">
        <v>173</v>
      </c>
      <c r="U1169" s="37">
        <v>0.65472900000000001</v>
      </c>
      <c r="V1169" s="37">
        <v>-0.16805300000000001</v>
      </c>
      <c r="W1169" s="37" t="s">
        <v>603</v>
      </c>
      <c r="X1169" s="37" t="s">
        <v>603</v>
      </c>
      <c r="Y1169" s="37" t="s">
        <v>604</v>
      </c>
    </row>
    <row r="1170" spans="1:25" x14ac:dyDescent="0.3">
      <c r="A1170" s="34">
        <v>27.565100000000001</v>
      </c>
      <c r="B1170" s="34">
        <v>27.888100000000001</v>
      </c>
      <c r="C1170" s="34">
        <v>27.903700000000001</v>
      </c>
      <c r="D1170" s="34">
        <v>27.763500000000001</v>
      </c>
      <c r="E1170" s="37">
        <v>27.750699999999998</v>
      </c>
      <c r="F1170" s="37">
        <v>27.507300000000001</v>
      </c>
      <c r="G1170" s="37">
        <v>27.682200000000002</v>
      </c>
      <c r="H1170" s="37">
        <v>27.4971</v>
      </c>
      <c r="I1170" s="37"/>
      <c r="J1170" s="37">
        <v>6</v>
      </c>
      <c r="K1170" s="37">
        <v>6</v>
      </c>
      <c r="L1170" s="37">
        <v>6</v>
      </c>
      <c r="M1170" s="37">
        <v>16.5</v>
      </c>
      <c r="N1170" s="37">
        <v>16.5</v>
      </c>
      <c r="O1170" s="37">
        <v>16.5</v>
      </c>
      <c r="P1170" s="37">
        <v>63.988</v>
      </c>
      <c r="Q1170" s="37">
        <v>0</v>
      </c>
      <c r="R1170" s="37">
        <v>29.805</v>
      </c>
      <c r="S1170" s="37">
        <v>1615600000</v>
      </c>
      <c r="T1170" s="37">
        <v>25</v>
      </c>
      <c r="U1170" s="37">
        <v>0.14093900000000001</v>
      </c>
      <c r="V1170" s="37">
        <v>-0.17077700000000001</v>
      </c>
      <c r="W1170" s="37" t="s">
        <v>3220</v>
      </c>
      <c r="X1170" s="37" t="s">
        <v>3220</v>
      </c>
      <c r="Y1170" s="37" t="s">
        <v>4466</v>
      </c>
    </row>
    <row r="1171" spans="1:25" x14ac:dyDescent="0.3">
      <c r="A1171" s="34">
        <v>27.885200000000001</v>
      </c>
      <c r="B1171" s="34">
        <v>27.556799999999999</v>
      </c>
      <c r="C1171" s="34">
        <v>27.183700000000002</v>
      </c>
      <c r="D1171" s="34">
        <v>27.9055</v>
      </c>
      <c r="E1171" s="37">
        <v>27.142099999999999</v>
      </c>
      <c r="F1171" s="37">
        <v>28.287800000000001</v>
      </c>
      <c r="G1171" s="37">
        <v>26.4269</v>
      </c>
      <c r="H1171" s="37">
        <v>27.983799999999999</v>
      </c>
      <c r="I1171" s="37"/>
      <c r="J1171" s="37">
        <v>6</v>
      </c>
      <c r="K1171" s="37">
        <v>6</v>
      </c>
      <c r="L1171" s="37">
        <v>6</v>
      </c>
      <c r="M1171" s="37">
        <v>51.8</v>
      </c>
      <c r="N1171" s="37">
        <v>51.8</v>
      </c>
      <c r="O1171" s="37">
        <v>51.8</v>
      </c>
      <c r="P1171" s="37">
        <v>12.6</v>
      </c>
      <c r="Q1171" s="37">
        <v>0</v>
      </c>
      <c r="R1171" s="37">
        <v>69.602999999999994</v>
      </c>
      <c r="S1171" s="37">
        <v>1612200000</v>
      </c>
      <c r="T1171" s="37">
        <v>50</v>
      </c>
      <c r="U1171" s="37">
        <v>0.71686300000000003</v>
      </c>
      <c r="V1171" s="37">
        <v>-0.17263300000000001</v>
      </c>
      <c r="W1171" s="37" t="s">
        <v>400</v>
      </c>
      <c r="X1171" s="37" t="s">
        <v>400</v>
      </c>
      <c r="Y1171" s="37" t="s">
        <v>401</v>
      </c>
    </row>
    <row r="1172" spans="1:25" x14ac:dyDescent="0.3">
      <c r="A1172" s="34">
        <v>25.462499999999999</v>
      </c>
      <c r="B1172" s="34">
        <v>25.343399999999999</v>
      </c>
      <c r="C1172" s="34">
        <v>24.501100000000001</v>
      </c>
      <c r="D1172" s="34">
        <v>25.226700000000001</v>
      </c>
      <c r="E1172" s="37">
        <v>24.8127</v>
      </c>
      <c r="F1172" s="37">
        <v>25.359400000000001</v>
      </c>
      <c r="G1172" s="37" t="s">
        <v>41</v>
      </c>
      <c r="H1172" s="37">
        <v>24.702000000000002</v>
      </c>
      <c r="I1172" s="37"/>
      <c r="J1172" s="37">
        <v>4</v>
      </c>
      <c r="K1172" s="37">
        <v>4</v>
      </c>
      <c r="L1172" s="37">
        <v>4</v>
      </c>
      <c r="M1172" s="37">
        <v>6.9</v>
      </c>
      <c r="N1172" s="37">
        <v>6.9</v>
      </c>
      <c r="O1172" s="37">
        <v>6.9</v>
      </c>
      <c r="P1172" s="37">
        <v>81.745000000000005</v>
      </c>
      <c r="Q1172" s="37">
        <v>0</v>
      </c>
      <c r="R1172" s="37">
        <v>56.238999999999997</v>
      </c>
      <c r="S1172" s="37">
        <v>242800000</v>
      </c>
      <c r="T1172" s="37">
        <v>11</v>
      </c>
      <c r="U1172" s="37">
        <v>0.59272599999999998</v>
      </c>
      <c r="V1172" s="37">
        <v>-0.175373</v>
      </c>
      <c r="W1172" s="37" t="s">
        <v>3317</v>
      </c>
      <c r="X1172" s="37" t="s">
        <v>3317</v>
      </c>
      <c r="Y1172" s="37" t="s">
        <v>4467</v>
      </c>
    </row>
    <row r="1173" spans="1:25" x14ac:dyDescent="0.3">
      <c r="A1173" s="34">
        <v>26.763300000000001</v>
      </c>
      <c r="B1173" s="34">
        <v>26.5212</v>
      </c>
      <c r="C1173" s="34">
        <v>26.132400000000001</v>
      </c>
      <c r="D1173" s="34">
        <v>26.2559</v>
      </c>
      <c r="E1173" s="37">
        <v>25.938700000000001</v>
      </c>
      <c r="F1173" s="37">
        <v>26.727399999999999</v>
      </c>
      <c r="G1173" s="37" t="s">
        <v>41</v>
      </c>
      <c r="H1173" s="37">
        <v>26.061499999999999</v>
      </c>
      <c r="I1173" s="37"/>
      <c r="J1173" s="37">
        <v>6</v>
      </c>
      <c r="K1173" s="37">
        <v>6</v>
      </c>
      <c r="L1173" s="37">
        <v>6</v>
      </c>
      <c r="M1173" s="37">
        <v>17.3</v>
      </c>
      <c r="N1173" s="37">
        <v>17.3</v>
      </c>
      <c r="O1173" s="37">
        <v>17.3</v>
      </c>
      <c r="P1173" s="37">
        <v>57.567</v>
      </c>
      <c r="Q1173" s="37">
        <v>0</v>
      </c>
      <c r="R1173" s="37">
        <v>58.195</v>
      </c>
      <c r="S1173" s="37">
        <v>594710000</v>
      </c>
      <c r="T1173" s="37">
        <v>24</v>
      </c>
      <c r="U1173" s="37">
        <v>0.53541099999999997</v>
      </c>
      <c r="V1173" s="37">
        <v>-0.17566699999999999</v>
      </c>
      <c r="W1173" s="37" t="s">
        <v>3578</v>
      </c>
      <c r="X1173" s="37" t="s">
        <v>3578</v>
      </c>
      <c r="Y1173" s="37" t="s">
        <v>4468</v>
      </c>
    </row>
    <row r="1174" spans="1:25" x14ac:dyDescent="0.3">
      <c r="A1174" s="34">
        <v>29.348199999999999</v>
      </c>
      <c r="B1174" s="34">
        <v>29.278099999999998</v>
      </c>
      <c r="C1174" s="34">
        <v>29.087900000000001</v>
      </c>
      <c r="D1174" s="34">
        <v>29.302499999999998</v>
      </c>
      <c r="E1174" s="37">
        <v>29.026599999999998</v>
      </c>
      <c r="F1174" s="37">
        <v>29.423500000000001</v>
      </c>
      <c r="G1174" s="37">
        <v>28.508700000000001</v>
      </c>
      <c r="H1174" s="37">
        <v>29.353200000000001</v>
      </c>
      <c r="I1174" s="37"/>
      <c r="J1174" s="37">
        <v>28</v>
      </c>
      <c r="K1174" s="37">
        <v>28</v>
      </c>
      <c r="L1174" s="37">
        <v>28</v>
      </c>
      <c r="M1174" s="37">
        <v>42.6</v>
      </c>
      <c r="N1174" s="37">
        <v>42.6</v>
      </c>
      <c r="O1174" s="37">
        <v>42.6</v>
      </c>
      <c r="P1174" s="37">
        <v>91.96</v>
      </c>
      <c r="Q1174" s="37">
        <v>0</v>
      </c>
      <c r="R1174" s="37">
        <v>140.28</v>
      </c>
      <c r="S1174" s="37">
        <v>4693500000</v>
      </c>
      <c r="T1174" s="37">
        <v>159</v>
      </c>
      <c r="U1174" s="37">
        <v>0.44637300000000002</v>
      </c>
      <c r="V1174" s="37">
        <v>-0.17618</v>
      </c>
      <c r="W1174" s="37" t="s">
        <v>701</v>
      </c>
      <c r="X1174" s="37" t="s">
        <v>701</v>
      </c>
      <c r="Y1174" s="37" t="s">
        <v>702</v>
      </c>
    </row>
    <row r="1175" spans="1:25" x14ac:dyDescent="0.3">
      <c r="A1175" s="34">
        <v>28.671299999999999</v>
      </c>
      <c r="B1175" s="34">
        <v>28.009899999999998</v>
      </c>
      <c r="C1175" s="34">
        <v>27.6632</v>
      </c>
      <c r="D1175" s="34">
        <v>27.8095</v>
      </c>
      <c r="E1175" s="37">
        <v>28.020399999999999</v>
      </c>
      <c r="F1175" s="37">
        <v>28.6126</v>
      </c>
      <c r="G1175" s="37">
        <v>26.674900000000001</v>
      </c>
      <c r="H1175" s="37">
        <v>28.1387</v>
      </c>
      <c r="I1175" s="37"/>
      <c r="J1175" s="37">
        <v>4</v>
      </c>
      <c r="K1175" s="37">
        <v>4</v>
      </c>
      <c r="L1175" s="37">
        <v>4</v>
      </c>
      <c r="M1175" s="37">
        <v>71.3</v>
      </c>
      <c r="N1175" s="37">
        <v>71.3</v>
      </c>
      <c r="O1175" s="37">
        <v>71.3</v>
      </c>
      <c r="P1175" s="37">
        <v>11.808</v>
      </c>
      <c r="Q1175" s="37">
        <v>0</v>
      </c>
      <c r="R1175" s="37">
        <v>117.39</v>
      </c>
      <c r="S1175" s="37">
        <v>2189700000</v>
      </c>
      <c r="T1175" s="37">
        <v>26</v>
      </c>
      <c r="U1175" s="37">
        <v>0.72057499999999997</v>
      </c>
      <c r="V1175" s="37">
        <v>-0.17683699999999999</v>
      </c>
      <c r="W1175" s="37" t="s">
        <v>373</v>
      </c>
      <c r="X1175" s="37" t="s">
        <v>373</v>
      </c>
      <c r="Y1175" s="37" t="s">
        <v>374</v>
      </c>
    </row>
    <row r="1176" spans="1:25" x14ac:dyDescent="0.3">
      <c r="A1176" s="34">
        <v>30.194600000000001</v>
      </c>
      <c r="B1176" s="34">
        <v>29.929300000000001</v>
      </c>
      <c r="C1176" s="34">
        <v>29.344999999999999</v>
      </c>
      <c r="D1176" s="34">
        <v>29.676600000000001</v>
      </c>
      <c r="E1176" s="37">
        <v>29.754999999999999</v>
      </c>
      <c r="F1176" s="37">
        <v>30.0501</v>
      </c>
      <c r="G1176" s="37">
        <v>28.582999999999998</v>
      </c>
      <c r="H1176" s="37">
        <v>30.049600000000002</v>
      </c>
      <c r="I1176" s="37"/>
      <c r="J1176" s="37">
        <v>21</v>
      </c>
      <c r="K1176" s="37">
        <v>21</v>
      </c>
      <c r="L1176" s="37">
        <v>21</v>
      </c>
      <c r="M1176" s="37">
        <v>31.7</v>
      </c>
      <c r="N1176" s="37">
        <v>31.7</v>
      </c>
      <c r="O1176" s="37">
        <v>31.7</v>
      </c>
      <c r="P1176" s="37">
        <v>106.24</v>
      </c>
      <c r="Q1176" s="37">
        <v>0</v>
      </c>
      <c r="R1176" s="37">
        <v>323.01</v>
      </c>
      <c r="S1176" s="37">
        <v>7199100000</v>
      </c>
      <c r="T1176" s="37">
        <v>139</v>
      </c>
      <c r="U1176" s="37">
        <v>0.668574</v>
      </c>
      <c r="V1176" s="37">
        <v>-0.17696999999999999</v>
      </c>
      <c r="W1176" s="37" t="s">
        <v>1139</v>
      </c>
      <c r="X1176" s="37" t="s">
        <v>1139</v>
      </c>
      <c r="Y1176" s="37" t="s">
        <v>1140</v>
      </c>
    </row>
    <row r="1177" spans="1:25" x14ac:dyDescent="0.3">
      <c r="A1177" s="34">
        <v>27.3262</v>
      </c>
      <c r="B1177" s="34">
        <v>27.636399999999998</v>
      </c>
      <c r="C1177" s="34">
        <v>28.375299999999999</v>
      </c>
      <c r="D1177" s="34">
        <v>27.523399999999999</v>
      </c>
      <c r="E1177" s="37">
        <v>27.328299999999999</v>
      </c>
      <c r="F1177" s="37">
        <v>27.2971</v>
      </c>
      <c r="G1177" s="37">
        <v>28.079499999999999</v>
      </c>
      <c r="H1177" s="37">
        <v>27.4377</v>
      </c>
      <c r="I1177" s="37"/>
      <c r="J1177" s="37">
        <v>10</v>
      </c>
      <c r="K1177" s="37">
        <v>10</v>
      </c>
      <c r="L1177" s="37">
        <v>10</v>
      </c>
      <c r="M1177" s="37">
        <v>53.9</v>
      </c>
      <c r="N1177" s="37">
        <v>53.9</v>
      </c>
      <c r="O1177" s="37">
        <v>53.9</v>
      </c>
      <c r="P1177" s="37">
        <v>32.838000000000001</v>
      </c>
      <c r="Q1177" s="37">
        <v>0</v>
      </c>
      <c r="R1177" s="37">
        <v>62.524999999999999</v>
      </c>
      <c r="S1177" s="37">
        <v>1553300000</v>
      </c>
      <c r="T1177" s="37">
        <v>65</v>
      </c>
      <c r="U1177" s="37">
        <v>0.563191</v>
      </c>
      <c r="V1177" s="37">
        <v>-0.179675</v>
      </c>
      <c r="W1177" s="37" t="s">
        <v>2971</v>
      </c>
      <c r="X1177" s="37" t="s">
        <v>2971</v>
      </c>
      <c r="Y1177" s="37" t="s">
        <v>4469</v>
      </c>
    </row>
    <row r="1178" spans="1:25" x14ac:dyDescent="0.3">
      <c r="A1178" s="34">
        <v>26.294599999999999</v>
      </c>
      <c r="B1178" s="34">
        <v>26.364699999999999</v>
      </c>
      <c r="C1178" s="34">
        <v>26.421600000000002</v>
      </c>
      <c r="D1178" s="34">
        <v>26.3415</v>
      </c>
      <c r="E1178" s="37">
        <v>26.5884</v>
      </c>
      <c r="F1178" s="37">
        <v>26.138999999999999</v>
      </c>
      <c r="G1178" s="37">
        <v>25.750499999999999</v>
      </c>
      <c r="H1178" s="37">
        <v>26.215299999999999</v>
      </c>
      <c r="I1178" s="37"/>
      <c r="J1178" s="37">
        <v>6</v>
      </c>
      <c r="K1178" s="37">
        <v>6</v>
      </c>
      <c r="L1178" s="37">
        <v>6</v>
      </c>
      <c r="M1178" s="37">
        <v>22.9</v>
      </c>
      <c r="N1178" s="37">
        <v>22.9</v>
      </c>
      <c r="O1178" s="37">
        <v>22.9</v>
      </c>
      <c r="P1178" s="37">
        <v>44.813000000000002</v>
      </c>
      <c r="Q1178" s="37">
        <v>0</v>
      </c>
      <c r="R1178" s="37">
        <v>27.620999999999999</v>
      </c>
      <c r="S1178" s="37">
        <v>620680000</v>
      </c>
      <c r="T1178" s="37">
        <v>24</v>
      </c>
      <c r="U1178" s="37">
        <v>0.33452100000000001</v>
      </c>
      <c r="V1178" s="37">
        <v>-0.18230099999999999</v>
      </c>
      <c r="W1178" s="37" t="s">
        <v>3324</v>
      </c>
      <c r="X1178" s="37" t="s">
        <v>3324</v>
      </c>
      <c r="Y1178" s="37" t="s">
        <v>680</v>
      </c>
    </row>
    <row r="1179" spans="1:25" x14ac:dyDescent="0.3">
      <c r="A1179" s="34">
        <v>28.243099999999998</v>
      </c>
      <c r="B1179" s="34">
        <v>27.590800000000002</v>
      </c>
      <c r="C1179" s="34">
        <v>28.529</v>
      </c>
      <c r="D1179" s="34">
        <v>27.183</v>
      </c>
      <c r="E1179" s="37">
        <v>27.8475</v>
      </c>
      <c r="F1179" s="37">
        <v>27.843599999999999</v>
      </c>
      <c r="G1179" s="37">
        <v>27.720400000000001</v>
      </c>
      <c r="H1179" s="37">
        <v>27.404499999999999</v>
      </c>
      <c r="I1179" s="37"/>
      <c r="J1179" s="37">
        <v>9</v>
      </c>
      <c r="K1179" s="37">
        <v>9</v>
      </c>
      <c r="L1179" s="37">
        <v>9</v>
      </c>
      <c r="M1179" s="37">
        <v>14.3</v>
      </c>
      <c r="N1179" s="37">
        <v>14.3</v>
      </c>
      <c r="O1179" s="37">
        <v>14.3</v>
      </c>
      <c r="P1179" s="37">
        <v>106.71</v>
      </c>
      <c r="Q1179" s="37">
        <v>0</v>
      </c>
      <c r="R1179" s="37">
        <v>94.125</v>
      </c>
      <c r="S1179" s="37">
        <v>1773600000</v>
      </c>
      <c r="T1179" s="37">
        <v>48</v>
      </c>
      <c r="U1179" s="37">
        <v>0.59267400000000003</v>
      </c>
      <c r="V1179" s="37">
        <v>-0.18246200000000001</v>
      </c>
      <c r="W1179" s="37" t="s">
        <v>825</v>
      </c>
      <c r="X1179" s="37" t="s">
        <v>825</v>
      </c>
      <c r="Y1179" s="37" t="s">
        <v>826</v>
      </c>
    </row>
    <row r="1180" spans="1:25" x14ac:dyDescent="0.3">
      <c r="A1180" s="34">
        <v>30.753</v>
      </c>
      <c r="B1180" s="34">
        <v>30.6539</v>
      </c>
      <c r="C1180" s="34">
        <v>30.535699999999999</v>
      </c>
      <c r="D1180" s="34">
        <v>30.316400000000002</v>
      </c>
      <c r="E1180" s="37">
        <v>30.497</v>
      </c>
      <c r="F1180" s="37">
        <v>30.0547</v>
      </c>
      <c r="G1180" s="37">
        <v>30.741299999999999</v>
      </c>
      <c r="H1180" s="37">
        <v>30.232099999999999</v>
      </c>
      <c r="I1180" s="37"/>
      <c r="J1180" s="37">
        <v>18</v>
      </c>
      <c r="K1180" s="37">
        <v>18</v>
      </c>
      <c r="L1180" s="37">
        <v>18</v>
      </c>
      <c r="M1180" s="37">
        <v>62.8</v>
      </c>
      <c r="N1180" s="37">
        <v>62.8</v>
      </c>
      <c r="O1180" s="37">
        <v>62.8</v>
      </c>
      <c r="P1180" s="37">
        <v>44.305999999999997</v>
      </c>
      <c r="Q1180" s="37">
        <v>0</v>
      </c>
      <c r="R1180" s="37">
        <v>269.64</v>
      </c>
      <c r="S1180" s="37">
        <v>11611000000</v>
      </c>
      <c r="T1180" s="37">
        <v>158</v>
      </c>
      <c r="U1180" s="37">
        <v>0.34100999999999998</v>
      </c>
      <c r="V1180" s="37">
        <v>-0.18346999999999999</v>
      </c>
      <c r="W1180" s="37" t="s">
        <v>494</v>
      </c>
      <c r="X1180" s="37" t="s">
        <v>494</v>
      </c>
      <c r="Y1180" s="37" t="s">
        <v>495</v>
      </c>
    </row>
    <row r="1181" spans="1:25" x14ac:dyDescent="0.3">
      <c r="A1181" s="34">
        <v>26.9176</v>
      </c>
      <c r="B1181" s="34">
        <v>27.102799999999998</v>
      </c>
      <c r="C1181" s="34">
        <v>27.5596</v>
      </c>
      <c r="D1181" s="34">
        <v>27.003</v>
      </c>
      <c r="E1181" s="37">
        <v>27.022500000000001</v>
      </c>
      <c r="F1181" s="37">
        <v>26.119700000000002</v>
      </c>
      <c r="G1181" s="37">
        <v>27.519600000000001</v>
      </c>
      <c r="H1181" s="37">
        <v>27.184699999999999</v>
      </c>
      <c r="I1181" s="37"/>
      <c r="J1181" s="37">
        <v>7</v>
      </c>
      <c r="K1181" s="37">
        <v>7</v>
      </c>
      <c r="L1181" s="37">
        <v>4</v>
      </c>
      <c r="M1181" s="37">
        <v>46.3</v>
      </c>
      <c r="N1181" s="37">
        <v>46.3</v>
      </c>
      <c r="O1181" s="37">
        <v>30</v>
      </c>
      <c r="P1181" s="37">
        <v>29.120999999999999</v>
      </c>
      <c r="Q1181" s="37">
        <v>0</v>
      </c>
      <c r="R1181" s="37">
        <v>50.17</v>
      </c>
      <c r="S1181" s="37">
        <v>1014100000</v>
      </c>
      <c r="T1181" s="37">
        <v>26</v>
      </c>
      <c r="U1181" s="37">
        <v>0.59873100000000001</v>
      </c>
      <c r="V1181" s="37">
        <v>-0.18413499999999999</v>
      </c>
      <c r="W1181" s="37" t="s">
        <v>3687</v>
      </c>
      <c r="X1181" s="37" t="s">
        <v>3687</v>
      </c>
      <c r="Y1181" s="37" t="s">
        <v>4470</v>
      </c>
    </row>
    <row r="1182" spans="1:25" x14ac:dyDescent="0.3">
      <c r="A1182" s="34">
        <v>26.842700000000001</v>
      </c>
      <c r="B1182" s="34">
        <v>26.463699999999999</v>
      </c>
      <c r="C1182" s="34">
        <v>25.760200000000001</v>
      </c>
      <c r="D1182" s="34">
        <v>26.6084</v>
      </c>
      <c r="E1182" s="37">
        <v>25.506</v>
      </c>
      <c r="F1182" s="37">
        <v>26.9421</v>
      </c>
      <c r="G1182" s="37" t="s">
        <v>41</v>
      </c>
      <c r="H1182" s="37">
        <v>26.2544</v>
      </c>
      <c r="I1182" s="37"/>
      <c r="J1182" s="37">
        <v>7</v>
      </c>
      <c r="K1182" s="37">
        <v>7</v>
      </c>
      <c r="L1182" s="37">
        <v>7</v>
      </c>
      <c r="M1182" s="37">
        <v>9.9</v>
      </c>
      <c r="N1182" s="37">
        <v>9.9</v>
      </c>
      <c r="O1182" s="37">
        <v>9.9</v>
      </c>
      <c r="P1182" s="37">
        <v>108.06</v>
      </c>
      <c r="Q1182" s="37">
        <v>0</v>
      </c>
      <c r="R1182" s="37">
        <v>66.950999999999993</v>
      </c>
      <c r="S1182" s="37">
        <v>640530000</v>
      </c>
      <c r="T1182" s="37">
        <v>28</v>
      </c>
      <c r="U1182" s="37">
        <v>0.69435599999999997</v>
      </c>
      <c r="V1182" s="37">
        <v>-0.18454599999999999</v>
      </c>
      <c r="W1182" s="37" t="s">
        <v>4471</v>
      </c>
      <c r="X1182" s="37" t="s">
        <v>3331</v>
      </c>
      <c r="Y1182" s="37" t="s">
        <v>4472</v>
      </c>
    </row>
    <row r="1183" spans="1:25" x14ac:dyDescent="0.3">
      <c r="A1183" s="34">
        <v>24.7546</v>
      </c>
      <c r="B1183" s="34">
        <v>24.224900000000002</v>
      </c>
      <c r="C1183" s="34">
        <v>24.012499999999999</v>
      </c>
      <c r="D1183" s="34">
        <v>24.4133</v>
      </c>
      <c r="E1183" s="37">
        <v>23.8706</v>
      </c>
      <c r="F1183" s="37">
        <v>24.839300000000001</v>
      </c>
      <c r="G1183" s="37">
        <v>23.5122</v>
      </c>
      <c r="H1183" s="37">
        <v>24.431000000000001</v>
      </c>
      <c r="I1183" s="37"/>
      <c r="J1183" s="37">
        <v>3</v>
      </c>
      <c r="K1183" s="37">
        <v>3</v>
      </c>
      <c r="L1183" s="37">
        <v>3</v>
      </c>
      <c r="M1183" s="37">
        <v>6.4</v>
      </c>
      <c r="N1183" s="37">
        <v>6.4</v>
      </c>
      <c r="O1183" s="37">
        <v>6.4</v>
      </c>
      <c r="P1183" s="37">
        <v>112.34</v>
      </c>
      <c r="Q1183" s="37">
        <v>0</v>
      </c>
      <c r="R1183" s="37">
        <v>42.631999999999998</v>
      </c>
      <c r="S1183" s="37">
        <v>162130000</v>
      </c>
      <c r="T1183" s="37">
        <v>29</v>
      </c>
      <c r="U1183" s="37">
        <v>0.59342300000000003</v>
      </c>
      <c r="V1183" s="37">
        <v>-0.188029</v>
      </c>
      <c r="W1183" s="37" t="s">
        <v>3709</v>
      </c>
      <c r="X1183" s="37" t="s">
        <v>3709</v>
      </c>
      <c r="Y1183" s="37" t="s">
        <v>4473</v>
      </c>
    </row>
    <row r="1184" spans="1:25" x14ac:dyDescent="0.3">
      <c r="A1184" s="34">
        <v>26.9115</v>
      </c>
      <c r="B1184" s="34">
        <v>26.080400000000001</v>
      </c>
      <c r="C1184" s="34">
        <v>25.843</v>
      </c>
      <c r="D1184" s="34">
        <v>26.881900000000002</v>
      </c>
      <c r="E1184" s="37">
        <v>25.680499999999999</v>
      </c>
      <c r="F1184" s="37">
        <v>27.1554</v>
      </c>
      <c r="G1184" s="37">
        <v>25.421099999999999</v>
      </c>
      <c r="H1184" s="37">
        <v>26.704599999999999</v>
      </c>
      <c r="I1184" s="37"/>
      <c r="J1184" s="37">
        <v>9</v>
      </c>
      <c r="K1184" s="37">
        <v>9</v>
      </c>
      <c r="L1184" s="37">
        <v>9</v>
      </c>
      <c r="M1184" s="37">
        <v>31.5</v>
      </c>
      <c r="N1184" s="37">
        <v>31.5</v>
      </c>
      <c r="O1184" s="37">
        <v>31.5</v>
      </c>
      <c r="P1184" s="37">
        <v>49.198999999999998</v>
      </c>
      <c r="Q1184" s="37">
        <v>0</v>
      </c>
      <c r="R1184" s="37">
        <v>81.412999999999997</v>
      </c>
      <c r="S1184" s="37">
        <v>735380000</v>
      </c>
      <c r="T1184" s="37">
        <v>28</v>
      </c>
      <c r="U1184" s="37">
        <v>0.71604299999999999</v>
      </c>
      <c r="V1184" s="37">
        <v>-0.18879699999999999</v>
      </c>
      <c r="W1184" s="37" t="s">
        <v>3718</v>
      </c>
      <c r="X1184" s="37" t="s">
        <v>3718</v>
      </c>
      <c r="Y1184" s="37" t="s">
        <v>4474</v>
      </c>
    </row>
    <row r="1185" spans="1:25" x14ac:dyDescent="0.3">
      <c r="A1185" s="34">
        <v>26.5275</v>
      </c>
      <c r="B1185" s="34">
        <v>26.632999999999999</v>
      </c>
      <c r="C1185" s="34">
        <v>26.2319</v>
      </c>
      <c r="D1185" s="34">
        <v>26.669499999999999</v>
      </c>
      <c r="E1185" s="37">
        <v>26.8248</v>
      </c>
      <c r="F1185" s="37">
        <v>26.7943</v>
      </c>
      <c r="G1185" s="37">
        <v>25.417300000000001</v>
      </c>
      <c r="H1185" s="37">
        <v>26.266200000000001</v>
      </c>
      <c r="I1185" s="37"/>
      <c r="J1185" s="37">
        <v>8</v>
      </c>
      <c r="K1185" s="37">
        <v>8</v>
      </c>
      <c r="L1185" s="37">
        <v>8</v>
      </c>
      <c r="M1185" s="37">
        <v>9.5</v>
      </c>
      <c r="N1185" s="37">
        <v>9.5</v>
      </c>
      <c r="O1185" s="37">
        <v>9.5</v>
      </c>
      <c r="P1185" s="37">
        <v>138.79</v>
      </c>
      <c r="Q1185" s="37">
        <v>0</v>
      </c>
      <c r="R1185" s="37">
        <v>77.971999999999994</v>
      </c>
      <c r="S1185" s="37">
        <v>717770000</v>
      </c>
      <c r="T1185" s="37">
        <v>36</v>
      </c>
      <c r="U1185" s="37">
        <v>0.60045700000000002</v>
      </c>
      <c r="V1185" s="37">
        <v>-0.18981400000000001</v>
      </c>
      <c r="W1185" s="37" t="s">
        <v>3228</v>
      </c>
      <c r="X1185" s="37" t="s">
        <v>3228</v>
      </c>
      <c r="Y1185" s="37" t="s">
        <v>4475</v>
      </c>
    </row>
    <row r="1186" spans="1:25" x14ac:dyDescent="0.3">
      <c r="A1186" s="34">
        <v>26.672499999999999</v>
      </c>
      <c r="B1186" s="34">
        <v>26.141100000000002</v>
      </c>
      <c r="C1186" s="34">
        <v>25.9985</v>
      </c>
      <c r="D1186" s="34">
        <v>26.309200000000001</v>
      </c>
      <c r="E1186" s="37">
        <v>25.834</v>
      </c>
      <c r="F1186" s="37">
        <v>26.343900000000001</v>
      </c>
      <c r="G1186" s="37" t="s">
        <v>41</v>
      </c>
      <c r="H1186" s="37">
        <v>26.092500000000001</v>
      </c>
      <c r="I1186" s="37"/>
      <c r="J1186" s="37">
        <v>5</v>
      </c>
      <c r="K1186" s="37">
        <v>5</v>
      </c>
      <c r="L1186" s="37">
        <v>5</v>
      </c>
      <c r="M1186" s="37">
        <v>51.7</v>
      </c>
      <c r="N1186" s="37">
        <v>51.7</v>
      </c>
      <c r="O1186" s="37">
        <v>51.7</v>
      </c>
      <c r="P1186" s="37">
        <v>16.984999999999999</v>
      </c>
      <c r="Q1186" s="37">
        <v>0</v>
      </c>
      <c r="R1186" s="37">
        <v>18.393999999999998</v>
      </c>
      <c r="S1186" s="37">
        <v>519620000</v>
      </c>
      <c r="T1186" s="37">
        <v>21</v>
      </c>
      <c r="U1186" s="37">
        <v>0.40976800000000002</v>
      </c>
      <c r="V1186" s="37">
        <v>-0.19018699999999999</v>
      </c>
      <c r="W1186" s="37" t="s">
        <v>4476</v>
      </c>
      <c r="X1186" s="37" t="s">
        <v>2883</v>
      </c>
      <c r="Y1186" s="37" t="s">
        <v>4477</v>
      </c>
    </row>
    <row r="1187" spans="1:25" x14ac:dyDescent="0.3">
      <c r="A1187" s="34">
        <v>32.763300000000001</v>
      </c>
      <c r="B1187" s="34">
        <v>32.956800000000001</v>
      </c>
      <c r="C1187" s="34">
        <v>32.992199999999997</v>
      </c>
      <c r="D1187" s="34">
        <v>32.811300000000003</v>
      </c>
      <c r="E1187" s="37">
        <v>32.876199999999997</v>
      </c>
      <c r="F1187" s="37">
        <v>32.384500000000003</v>
      </c>
      <c r="G1187" s="37">
        <v>33.148800000000001</v>
      </c>
      <c r="H1187" s="37">
        <v>32.347900000000003</v>
      </c>
      <c r="I1187" s="37"/>
      <c r="J1187" s="37">
        <v>33</v>
      </c>
      <c r="K1187" s="37">
        <v>33</v>
      </c>
      <c r="L1187" s="37">
        <v>33</v>
      </c>
      <c r="M1187" s="37">
        <v>81.2</v>
      </c>
      <c r="N1187" s="37">
        <v>81.2</v>
      </c>
      <c r="O1187" s="37">
        <v>81.2</v>
      </c>
      <c r="P1187" s="37">
        <v>55.661000000000001</v>
      </c>
      <c r="Q1187" s="37">
        <v>0</v>
      </c>
      <c r="R1187" s="37">
        <v>323.31</v>
      </c>
      <c r="S1187" s="37">
        <v>55546000000</v>
      </c>
      <c r="T1187" s="37">
        <v>348</v>
      </c>
      <c r="U1187" s="37">
        <v>0.38080399999999998</v>
      </c>
      <c r="V1187" s="37">
        <v>-0.19155</v>
      </c>
      <c r="W1187" s="37" t="s">
        <v>517</v>
      </c>
      <c r="X1187" s="37" t="s">
        <v>517</v>
      </c>
      <c r="Y1187" s="37" t="s">
        <v>518</v>
      </c>
    </row>
    <row r="1188" spans="1:25" x14ac:dyDescent="0.3">
      <c r="A1188" s="34">
        <v>31.235399999999998</v>
      </c>
      <c r="B1188" s="34">
        <v>31.3339</v>
      </c>
      <c r="C1188" s="34">
        <v>30.983000000000001</v>
      </c>
      <c r="D1188" s="34">
        <v>31.3291</v>
      </c>
      <c r="E1188" s="37">
        <v>30.9529</v>
      </c>
      <c r="F1188" s="37">
        <v>30.778500000000001</v>
      </c>
      <c r="G1188" s="37">
        <v>31.360199999999999</v>
      </c>
      <c r="H1188" s="37">
        <v>31.021999999999998</v>
      </c>
      <c r="I1188" s="37"/>
      <c r="J1188" s="37">
        <v>14</v>
      </c>
      <c r="K1188" s="37">
        <v>14</v>
      </c>
      <c r="L1188" s="37">
        <v>14</v>
      </c>
      <c r="M1188" s="37">
        <v>74.2</v>
      </c>
      <c r="N1188" s="37">
        <v>74.2</v>
      </c>
      <c r="O1188" s="37">
        <v>74.2</v>
      </c>
      <c r="P1188" s="37">
        <v>15.231999999999999</v>
      </c>
      <c r="Q1188" s="37">
        <v>0</v>
      </c>
      <c r="R1188" s="37">
        <v>174.23</v>
      </c>
      <c r="S1188" s="37">
        <v>17332000000</v>
      </c>
      <c r="T1188" s="37">
        <v>110</v>
      </c>
      <c r="U1188" s="37">
        <v>0.239677</v>
      </c>
      <c r="V1188" s="37">
        <v>-0.19194700000000001</v>
      </c>
      <c r="W1188" s="37" t="s">
        <v>687</v>
      </c>
      <c r="X1188" s="37" t="s">
        <v>687</v>
      </c>
      <c r="Y1188" s="37" t="s">
        <v>688</v>
      </c>
    </row>
    <row r="1189" spans="1:25" x14ac:dyDescent="0.3">
      <c r="A1189" s="34" t="s">
        <v>41</v>
      </c>
      <c r="B1189" s="34">
        <v>25.213999999999999</v>
      </c>
      <c r="C1189" s="34" t="s">
        <v>41</v>
      </c>
      <c r="D1189" s="34">
        <v>25.165299999999998</v>
      </c>
      <c r="E1189" s="37">
        <v>24.6555</v>
      </c>
      <c r="F1189" s="37">
        <v>25.186299999999999</v>
      </c>
      <c r="G1189" s="37" t="s">
        <v>41</v>
      </c>
      <c r="H1189" s="37">
        <v>25.151299999999999</v>
      </c>
      <c r="I1189" s="37"/>
      <c r="J1189" s="37">
        <v>3</v>
      </c>
      <c r="K1189" s="37">
        <v>3</v>
      </c>
      <c r="L1189" s="37">
        <v>3</v>
      </c>
      <c r="M1189" s="37">
        <v>17.899999999999999</v>
      </c>
      <c r="N1189" s="37">
        <v>17.899999999999999</v>
      </c>
      <c r="O1189" s="37">
        <v>17.899999999999999</v>
      </c>
      <c r="P1189" s="37">
        <v>26.731999999999999</v>
      </c>
      <c r="Q1189" s="37">
        <v>0</v>
      </c>
      <c r="R1189" s="37">
        <v>10.016</v>
      </c>
      <c r="S1189" s="37">
        <v>225920000</v>
      </c>
      <c r="T1189" s="37">
        <v>15</v>
      </c>
      <c r="U1189" s="37">
        <v>0.45088600000000001</v>
      </c>
      <c r="V1189" s="37">
        <v>-0.19195599999999999</v>
      </c>
      <c r="W1189" s="37" t="s">
        <v>3801</v>
      </c>
      <c r="X1189" s="37" t="s">
        <v>3801</v>
      </c>
      <c r="Y1189" s="37" t="s">
        <v>4478</v>
      </c>
    </row>
    <row r="1190" spans="1:25" x14ac:dyDescent="0.3">
      <c r="A1190" s="34">
        <v>29.127700000000001</v>
      </c>
      <c r="B1190" s="34">
        <v>28.8035</v>
      </c>
      <c r="C1190" s="34">
        <v>28.456</v>
      </c>
      <c r="D1190" s="34">
        <v>29.066800000000001</v>
      </c>
      <c r="E1190" s="37">
        <v>28.4085</v>
      </c>
      <c r="F1190" s="37">
        <v>29.5717</v>
      </c>
      <c r="G1190" s="37">
        <v>27.44</v>
      </c>
      <c r="H1190" s="37">
        <v>29.264600000000002</v>
      </c>
      <c r="I1190" s="37"/>
      <c r="J1190" s="37">
        <v>24</v>
      </c>
      <c r="K1190" s="37">
        <v>24</v>
      </c>
      <c r="L1190" s="37">
        <v>24</v>
      </c>
      <c r="M1190" s="37">
        <v>33.799999999999997</v>
      </c>
      <c r="N1190" s="37">
        <v>33.799999999999997</v>
      </c>
      <c r="O1190" s="37">
        <v>33.799999999999997</v>
      </c>
      <c r="P1190" s="37">
        <v>100.32</v>
      </c>
      <c r="Q1190" s="37">
        <v>0</v>
      </c>
      <c r="R1190" s="37">
        <v>127.21</v>
      </c>
      <c r="S1190" s="37">
        <v>3893400000</v>
      </c>
      <c r="T1190" s="37">
        <v>85</v>
      </c>
      <c r="U1190" s="37">
        <v>0.715113</v>
      </c>
      <c r="V1190" s="37">
        <v>-0.192275</v>
      </c>
      <c r="W1190" s="37" t="s">
        <v>2949</v>
      </c>
      <c r="X1190" s="37" t="s">
        <v>2949</v>
      </c>
      <c r="Y1190" s="37" t="s">
        <v>4479</v>
      </c>
    </row>
    <row r="1191" spans="1:25" x14ac:dyDescent="0.3">
      <c r="A1191" s="34">
        <v>27.5307</v>
      </c>
      <c r="B1191" s="34">
        <v>26.879899999999999</v>
      </c>
      <c r="C1191" s="34">
        <v>26.703199999999999</v>
      </c>
      <c r="D1191" s="34">
        <v>27.0473</v>
      </c>
      <c r="E1191" s="37">
        <v>26.392499999999998</v>
      </c>
      <c r="F1191" s="37">
        <v>27.484000000000002</v>
      </c>
      <c r="G1191" s="37" t="s">
        <v>41</v>
      </c>
      <c r="H1191" s="37">
        <v>26.664400000000001</v>
      </c>
      <c r="I1191" s="37"/>
      <c r="J1191" s="37">
        <v>9</v>
      </c>
      <c r="K1191" s="37">
        <v>9</v>
      </c>
      <c r="L1191" s="37">
        <v>9</v>
      </c>
      <c r="M1191" s="37">
        <v>10.1</v>
      </c>
      <c r="N1191" s="37">
        <v>10.1</v>
      </c>
      <c r="O1191" s="37">
        <v>10.1</v>
      </c>
      <c r="P1191" s="37">
        <v>119.06</v>
      </c>
      <c r="Q1191" s="37">
        <v>0</v>
      </c>
      <c r="R1191" s="37">
        <v>25.989000000000001</v>
      </c>
      <c r="S1191" s="37">
        <v>917910000</v>
      </c>
      <c r="T1191" s="37">
        <v>35</v>
      </c>
      <c r="U1191" s="37">
        <v>0.60034299999999996</v>
      </c>
      <c r="V1191" s="37">
        <v>-0.193329</v>
      </c>
      <c r="W1191" s="37" t="s">
        <v>3099</v>
      </c>
      <c r="X1191" s="37" t="s">
        <v>3099</v>
      </c>
      <c r="Y1191" s="37" t="s">
        <v>4480</v>
      </c>
    </row>
    <row r="1192" spans="1:25" x14ac:dyDescent="0.3">
      <c r="A1192" s="34">
        <v>28.409099999999999</v>
      </c>
      <c r="B1192" s="34">
        <v>28.277999999999999</v>
      </c>
      <c r="C1192" s="34">
        <v>27.5105</v>
      </c>
      <c r="D1192" s="34">
        <v>28.189699999999998</v>
      </c>
      <c r="E1192" s="37">
        <v>27.906199999999998</v>
      </c>
      <c r="F1192" s="37">
        <v>28.450700000000001</v>
      </c>
      <c r="G1192" s="37">
        <v>26.941800000000001</v>
      </c>
      <c r="H1192" s="37">
        <v>28.314499999999999</v>
      </c>
      <c r="I1192" s="37"/>
      <c r="J1192" s="37">
        <v>14</v>
      </c>
      <c r="K1192" s="37">
        <v>14</v>
      </c>
      <c r="L1192" s="37">
        <v>14</v>
      </c>
      <c r="M1192" s="37">
        <v>56.1</v>
      </c>
      <c r="N1192" s="37">
        <v>56.1</v>
      </c>
      <c r="O1192" s="37">
        <v>56.1</v>
      </c>
      <c r="P1192" s="37">
        <v>23.803000000000001</v>
      </c>
      <c r="Q1192" s="37">
        <v>0</v>
      </c>
      <c r="R1192" s="37">
        <v>103.68</v>
      </c>
      <c r="S1192" s="37">
        <v>2222100000</v>
      </c>
      <c r="T1192" s="37">
        <v>67</v>
      </c>
      <c r="U1192" s="37">
        <v>0.64190599999999998</v>
      </c>
      <c r="V1192" s="37">
        <v>-0.19352</v>
      </c>
      <c r="W1192" s="37" t="s">
        <v>2856</v>
      </c>
      <c r="X1192" s="37" t="s">
        <v>2856</v>
      </c>
      <c r="Y1192" s="37" t="s">
        <v>4481</v>
      </c>
    </row>
    <row r="1193" spans="1:25" x14ac:dyDescent="0.3">
      <c r="A1193" s="34">
        <v>33.766800000000003</v>
      </c>
      <c r="B1193" s="34">
        <v>33.940199999999997</v>
      </c>
      <c r="C1193" s="34">
        <v>34.444499999999998</v>
      </c>
      <c r="D1193" s="34">
        <v>33.960299999999997</v>
      </c>
      <c r="E1193" s="37">
        <v>34.042400000000001</v>
      </c>
      <c r="F1193" s="37">
        <v>33.566499999999998</v>
      </c>
      <c r="G1193" s="37">
        <v>34.042900000000003</v>
      </c>
      <c r="H1193" s="37">
        <v>33.684800000000003</v>
      </c>
      <c r="I1193" s="37"/>
      <c r="J1193" s="37">
        <v>90</v>
      </c>
      <c r="K1193" s="37">
        <v>90</v>
      </c>
      <c r="L1193" s="37">
        <v>90</v>
      </c>
      <c r="M1193" s="37">
        <v>58.4</v>
      </c>
      <c r="N1193" s="37">
        <v>58.4</v>
      </c>
      <c r="O1193" s="37">
        <v>58.4</v>
      </c>
      <c r="P1193" s="37">
        <v>175.28</v>
      </c>
      <c r="Q1193" s="37">
        <v>0</v>
      </c>
      <c r="R1193" s="37">
        <v>323.31</v>
      </c>
      <c r="S1193" s="37">
        <v>124640000000</v>
      </c>
      <c r="T1193" s="37">
        <v>698</v>
      </c>
      <c r="U1193" s="37">
        <v>0.347914</v>
      </c>
      <c r="V1193" s="37">
        <v>-0.19380700000000001</v>
      </c>
      <c r="W1193" s="37" t="s">
        <v>1170</v>
      </c>
      <c r="X1193" s="37" t="s">
        <v>1170</v>
      </c>
      <c r="Y1193" s="37" t="s">
        <v>1171</v>
      </c>
    </row>
    <row r="1194" spans="1:25" x14ac:dyDescent="0.3">
      <c r="A1194" s="34">
        <v>25.822299999999998</v>
      </c>
      <c r="B1194" s="34">
        <v>24.860600000000002</v>
      </c>
      <c r="C1194" s="34" t="s">
        <v>41</v>
      </c>
      <c r="D1194" s="34">
        <v>25.519100000000002</v>
      </c>
      <c r="E1194" s="37" t="s">
        <v>41</v>
      </c>
      <c r="F1194" s="37">
        <v>25.4956</v>
      </c>
      <c r="G1194" s="37" t="s">
        <v>41</v>
      </c>
      <c r="H1194" s="37">
        <v>24.911000000000001</v>
      </c>
      <c r="I1194" s="37"/>
      <c r="J1194" s="37">
        <v>4</v>
      </c>
      <c r="K1194" s="37">
        <v>4</v>
      </c>
      <c r="L1194" s="37">
        <v>4</v>
      </c>
      <c r="M1194" s="37">
        <v>13.6</v>
      </c>
      <c r="N1194" s="37">
        <v>13.6</v>
      </c>
      <c r="O1194" s="37">
        <v>13.6</v>
      </c>
      <c r="P1194" s="37">
        <v>44.084000000000003</v>
      </c>
      <c r="Q1194" s="37">
        <v>0</v>
      </c>
      <c r="R1194" s="37">
        <v>12.055</v>
      </c>
      <c r="S1194" s="37">
        <v>248340000</v>
      </c>
      <c r="T1194" s="37">
        <v>13</v>
      </c>
      <c r="U1194" s="37">
        <v>0.67482799999999998</v>
      </c>
      <c r="V1194" s="37">
        <v>-0.197431</v>
      </c>
      <c r="W1194" s="37" t="s">
        <v>3323</v>
      </c>
      <c r="X1194" s="37" t="s">
        <v>3323</v>
      </c>
      <c r="Y1194" s="37" t="s">
        <v>91</v>
      </c>
    </row>
    <row r="1195" spans="1:25" x14ac:dyDescent="0.3">
      <c r="A1195" s="34">
        <v>25.470099999999999</v>
      </c>
      <c r="B1195" s="34">
        <v>25.624600000000001</v>
      </c>
      <c r="C1195" s="34">
        <v>25.878399999999999</v>
      </c>
      <c r="D1195" s="34">
        <v>26.1113</v>
      </c>
      <c r="E1195" s="37">
        <v>25.3596</v>
      </c>
      <c r="F1195" s="37">
        <v>25.523399999999999</v>
      </c>
      <c r="G1195" s="37">
        <v>25.867899999999999</v>
      </c>
      <c r="H1195" s="37">
        <v>25.537800000000001</v>
      </c>
      <c r="I1195" s="37"/>
      <c r="J1195" s="37">
        <v>5</v>
      </c>
      <c r="K1195" s="37">
        <v>5</v>
      </c>
      <c r="L1195" s="37">
        <v>5</v>
      </c>
      <c r="M1195" s="37">
        <v>16.8</v>
      </c>
      <c r="N1195" s="37">
        <v>16.8</v>
      </c>
      <c r="O1195" s="37">
        <v>16.8</v>
      </c>
      <c r="P1195" s="37">
        <v>60.357999999999997</v>
      </c>
      <c r="Q1195" s="37">
        <v>0</v>
      </c>
      <c r="R1195" s="37">
        <v>32.027000000000001</v>
      </c>
      <c r="S1195" s="37">
        <v>403510000</v>
      </c>
      <c r="T1195" s="37">
        <v>23</v>
      </c>
      <c r="U1195" s="37">
        <v>0.30382599999999998</v>
      </c>
      <c r="V1195" s="37">
        <v>-0.19889599999999999</v>
      </c>
      <c r="W1195" s="37" t="s">
        <v>943</v>
      </c>
      <c r="X1195" s="37" t="s">
        <v>943</v>
      </c>
      <c r="Y1195" s="37" t="s">
        <v>944</v>
      </c>
    </row>
    <row r="1196" spans="1:25" x14ac:dyDescent="0.3">
      <c r="A1196" s="34">
        <v>25.210899999999999</v>
      </c>
      <c r="B1196" s="34">
        <v>24.872299999999999</v>
      </c>
      <c r="C1196" s="34" t="s">
        <v>41</v>
      </c>
      <c r="D1196" s="34">
        <v>24.837399999999999</v>
      </c>
      <c r="E1196" s="37">
        <v>25.157299999999999</v>
      </c>
      <c r="F1196" s="37">
        <v>24.738700000000001</v>
      </c>
      <c r="G1196" s="37">
        <v>24.572099999999999</v>
      </c>
      <c r="H1196" s="37">
        <v>24.6282</v>
      </c>
      <c r="I1196" s="37"/>
      <c r="J1196" s="37">
        <v>5</v>
      </c>
      <c r="K1196" s="37">
        <v>5</v>
      </c>
      <c r="L1196" s="37">
        <v>5</v>
      </c>
      <c r="M1196" s="37">
        <v>12.9</v>
      </c>
      <c r="N1196" s="37">
        <v>12.9</v>
      </c>
      <c r="O1196" s="37">
        <v>12.9</v>
      </c>
      <c r="P1196" s="37">
        <v>89.656000000000006</v>
      </c>
      <c r="Q1196" s="37">
        <v>0</v>
      </c>
      <c r="R1196" s="37">
        <v>12.629</v>
      </c>
      <c r="S1196" s="37">
        <v>213530000</v>
      </c>
      <c r="T1196" s="37">
        <v>17</v>
      </c>
      <c r="U1196" s="37">
        <v>0.33167400000000002</v>
      </c>
      <c r="V1196" s="37">
        <v>-0.19944200000000001</v>
      </c>
      <c r="W1196" s="37" t="s">
        <v>3626</v>
      </c>
      <c r="X1196" s="37" t="s">
        <v>3626</v>
      </c>
      <c r="Y1196" s="37" t="s">
        <v>4482</v>
      </c>
    </row>
    <row r="1197" spans="1:25" x14ac:dyDescent="0.3">
      <c r="A1197" s="34">
        <v>26.0548</v>
      </c>
      <c r="B1197" s="34">
        <v>24.956900000000001</v>
      </c>
      <c r="C1197" s="34">
        <v>24.293099999999999</v>
      </c>
      <c r="D1197" s="34">
        <v>24.979900000000001</v>
      </c>
      <c r="E1197" s="37">
        <v>24.343299999999999</v>
      </c>
      <c r="F1197" s="37">
        <v>25.8521</v>
      </c>
      <c r="G1197" s="37" t="s">
        <v>41</v>
      </c>
      <c r="H1197" s="37">
        <v>24.418700000000001</v>
      </c>
      <c r="I1197" s="37"/>
      <c r="J1197" s="37">
        <v>4</v>
      </c>
      <c r="K1197" s="37">
        <v>4</v>
      </c>
      <c r="L1197" s="37">
        <v>4</v>
      </c>
      <c r="M1197" s="37">
        <v>24.5</v>
      </c>
      <c r="N1197" s="37">
        <v>24.5</v>
      </c>
      <c r="O1197" s="37">
        <v>24.5</v>
      </c>
      <c r="P1197" s="37">
        <v>24.129000000000001</v>
      </c>
      <c r="Q1197" s="37">
        <v>0</v>
      </c>
      <c r="R1197" s="37">
        <v>15.641</v>
      </c>
      <c r="S1197" s="37">
        <v>251120000</v>
      </c>
      <c r="T1197" s="37">
        <v>15</v>
      </c>
      <c r="U1197" s="37">
        <v>0.750861</v>
      </c>
      <c r="V1197" s="37">
        <v>-0.19980700000000001</v>
      </c>
      <c r="W1197" s="37" t="s">
        <v>3111</v>
      </c>
      <c r="X1197" s="37" t="s">
        <v>3111</v>
      </c>
      <c r="Y1197" s="37" t="s">
        <v>4483</v>
      </c>
    </row>
    <row r="1198" spans="1:25" x14ac:dyDescent="0.3">
      <c r="A1198" s="34">
        <v>31.476199999999999</v>
      </c>
      <c r="B1198" s="34">
        <v>31.727599999999999</v>
      </c>
      <c r="C1198" s="34">
        <v>32.191600000000001</v>
      </c>
      <c r="D1198" s="34">
        <v>31.9315</v>
      </c>
      <c r="E1198" s="37">
        <v>31.648599999999998</v>
      </c>
      <c r="F1198" s="37">
        <v>31.098700000000001</v>
      </c>
      <c r="G1198" s="37">
        <v>32.259700000000002</v>
      </c>
      <c r="H1198" s="37">
        <v>31.514500000000002</v>
      </c>
      <c r="I1198" s="37"/>
      <c r="J1198" s="37">
        <v>24</v>
      </c>
      <c r="K1198" s="37">
        <v>24</v>
      </c>
      <c r="L1198" s="37">
        <v>24</v>
      </c>
      <c r="M1198" s="37">
        <v>67</v>
      </c>
      <c r="N1198" s="37">
        <v>67</v>
      </c>
      <c r="O1198" s="37">
        <v>67</v>
      </c>
      <c r="P1198" s="37">
        <v>42.54</v>
      </c>
      <c r="Q1198" s="37">
        <v>0</v>
      </c>
      <c r="R1198" s="37">
        <v>234.97</v>
      </c>
      <c r="S1198" s="37">
        <v>26945000000</v>
      </c>
      <c r="T1198" s="37">
        <v>159</v>
      </c>
      <c r="U1198" s="37">
        <v>0.50519700000000001</v>
      </c>
      <c r="V1198" s="37">
        <v>-0.20136699999999999</v>
      </c>
      <c r="W1198" s="37" t="s">
        <v>173</v>
      </c>
      <c r="X1198" s="37" t="s">
        <v>173</v>
      </c>
      <c r="Y1198" s="37" t="s">
        <v>174</v>
      </c>
    </row>
    <row r="1199" spans="1:25" x14ac:dyDescent="0.3">
      <c r="A1199" s="34">
        <v>27.9816</v>
      </c>
      <c r="B1199" s="34">
        <v>27.673200000000001</v>
      </c>
      <c r="C1199" s="34">
        <v>28.096900000000002</v>
      </c>
      <c r="D1199" s="34">
        <v>28.09</v>
      </c>
      <c r="E1199" s="37">
        <v>27.4846</v>
      </c>
      <c r="F1199" s="37">
        <v>27.806899999999999</v>
      </c>
      <c r="G1199" s="37">
        <v>28.368400000000001</v>
      </c>
      <c r="H1199" s="37">
        <v>27.373899999999999</v>
      </c>
      <c r="I1199" s="37"/>
      <c r="J1199" s="37">
        <v>18</v>
      </c>
      <c r="K1199" s="37">
        <v>18</v>
      </c>
      <c r="L1199" s="37">
        <v>18</v>
      </c>
      <c r="M1199" s="37">
        <v>38.5</v>
      </c>
      <c r="N1199" s="37">
        <v>38.5</v>
      </c>
      <c r="O1199" s="37">
        <v>38.5</v>
      </c>
      <c r="P1199" s="37">
        <v>76.551000000000002</v>
      </c>
      <c r="Q1199" s="37">
        <v>0</v>
      </c>
      <c r="R1199" s="37">
        <v>70.84</v>
      </c>
      <c r="S1199" s="37">
        <v>1830200000</v>
      </c>
      <c r="T1199" s="37">
        <v>82</v>
      </c>
      <c r="U1199" s="37">
        <v>0.439836</v>
      </c>
      <c r="V1199" s="37">
        <v>-0.20196800000000001</v>
      </c>
      <c r="W1199" s="37" t="s">
        <v>438</v>
      </c>
      <c r="X1199" s="37" t="s">
        <v>438</v>
      </c>
      <c r="Y1199" s="37" t="s">
        <v>439</v>
      </c>
    </row>
    <row r="1200" spans="1:25" x14ac:dyDescent="0.3">
      <c r="A1200" s="34">
        <v>25.360800000000001</v>
      </c>
      <c r="B1200" s="34">
        <v>25.827400000000001</v>
      </c>
      <c r="C1200" s="34">
        <v>26.013999999999999</v>
      </c>
      <c r="D1200" s="34">
        <v>25.276900000000001</v>
      </c>
      <c r="E1200" s="37">
        <v>25.474</v>
      </c>
      <c r="F1200" s="37">
        <v>24.981999999999999</v>
      </c>
      <c r="G1200" s="37">
        <v>25.989599999999999</v>
      </c>
      <c r="H1200" s="37">
        <v>25.224799999999998</v>
      </c>
      <c r="I1200" s="37"/>
      <c r="J1200" s="37">
        <v>3</v>
      </c>
      <c r="K1200" s="37">
        <v>3</v>
      </c>
      <c r="L1200" s="37">
        <v>3</v>
      </c>
      <c r="M1200" s="37">
        <v>15</v>
      </c>
      <c r="N1200" s="37">
        <v>15</v>
      </c>
      <c r="O1200" s="37">
        <v>15</v>
      </c>
      <c r="P1200" s="37">
        <v>37.368000000000002</v>
      </c>
      <c r="Q1200" s="37">
        <v>0</v>
      </c>
      <c r="R1200" s="37">
        <v>11.07</v>
      </c>
      <c r="S1200" s="37">
        <v>358180000</v>
      </c>
      <c r="T1200" s="37">
        <v>10</v>
      </c>
      <c r="U1200" s="37">
        <v>0.49733100000000002</v>
      </c>
      <c r="V1200" s="37">
        <v>-0.202181</v>
      </c>
      <c r="W1200" s="37" t="s">
        <v>3448</v>
      </c>
      <c r="X1200" s="37" t="s">
        <v>3448</v>
      </c>
      <c r="Y1200" s="37" t="s">
        <v>4484</v>
      </c>
    </row>
    <row r="1201" spans="1:25" x14ac:dyDescent="0.3">
      <c r="A1201" s="34">
        <v>26.886600000000001</v>
      </c>
      <c r="B1201" s="34">
        <v>26.366700000000002</v>
      </c>
      <c r="C1201" s="34">
        <v>26.424399999999999</v>
      </c>
      <c r="D1201" s="34">
        <v>26.264399999999998</v>
      </c>
      <c r="E1201" s="37">
        <v>26.2256</v>
      </c>
      <c r="F1201" s="37">
        <v>26.201000000000001</v>
      </c>
      <c r="G1201" s="37">
        <v>26.151599999999998</v>
      </c>
      <c r="H1201" s="37">
        <v>26.555</v>
      </c>
      <c r="I1201" s="37"/>
      <c r="J1201" s="37">
        <v>4</v>
      </c>
      <c r="K1201" s="37">
        <v>4</v>
      </c>
      <c r="L1201" s="37">
        <v>4</v>
      </c>
      <c r="M1201" s="37">
        <v>45.3</v>
      </c>
      <c r="N1201" s="37">
        <v>45.3</v>
      </c>
      <c r="O1201" s="37">
        <v>45.3</v>
      </c>
      <c r="P1201" s="37">
        <v>13.436</v>
      </c>
      <c r="Q1201" s="37">
        <v>0</v>
      </c>
      <c r="R1201" s="37">
        <v>32.735999999999997</v>
      </c>
      <c r="S1201" s="37">
        <v>675060000</v>
      </c>
      <c r="T1201" s="37">
        <v>29</v>
      </c>
      <c r="U1201" s="37">
        <v>0.26772400000000002</v>
      </c>
      <c r="V1201" s="37">
        <v>-0.202213</v>
      </c>
      <c r="W1201" s="37" t="s">
        <v>3174</v>
      </c>
      <c r="X1201" s="37" t="s">
        <v>3174</v>
      </c>
      <c r="Y1201" s="37" t="s">
        <v>4485</v>
      </c>
    </row>
    <row r="1202" spans="1:25" x14ac:dyDescent="0.3">
      <c r="A1202" s="34">
        <v>28.3705</v>
      </c>
      <c r="B1202" s="34">
        <v>28.661899999999999</v>
      </c>
      <c r="C1202" s="34">
        <v>29.365600000000001</v>
      </c>
      <c r="D1202" s="34">
        <v>28.598700000000001</v>
      </c>
      <c r="E1202" s="37">
        <v>28.49</v>
      </c>
      <c r="F1202" s="37">
        <v>28.050599999999999</v>
      </c>
      <c r="G1202" s="37">
        <v>29.384699999999999</v>
      </c>
      <c r="H1202" s="37">
        <v>28.262</v>
      </c>
      <c r="I1202" s="37"/>
      <c r="J1202" s="37">
        <v>7</v>
      </c>
      <c r="K1202" s="37">
        <v>7</v>
      </c>
      <c r="L1202" s="37">
        <v>7</v>
      </c>
      <c r="M1202" s="37">
        <v>36.5</v>
      </c>
      <c r="N1202" s="37">
        <v>36.5</v>
      </c>
      <c r="O1202" s="37">
        <v>36.5</v>
      </c>
      <c r="P1202" s="37">
        <v>37.284999999999997</v>
      </c>
      <c r="Q1202" s="37">
        <v>0</v>
      </c>
      <c r="R1202" s="37">
        <v>68.631</v>
      </c>
      <c r="S1202" s="37">
        <v>3169800000</v>
      </c>
      <c r="T1202" s="37">
        <v>39</v>
      </c>
      <c r="U1202" s="37">
        <v>0.59798399999999996</v>
      </c>
      <c r="V1202" s="37">
        <v>-0.20233999999999999</v>
      </c>
      <c r="W1202" s="37" t="s">
        <v>369</v>
      </c>
      <c r="X1202" s="37" t="s">
        <v>369</v>
      </c>
      <c r="Y1202" s="37" t="s">
        <v>370</v>
      </c>
    </row>
    <row r="1203" spans="1:25" x14ac:dyDescent="0.3">
      <c r="A1203" s="34">
        <v>25.5181</v>
      </c>
      <c r="B1203" s="34">
        <v>24.923500000000001</v>
      </c>
      <c r="C1203" s="34">
        <v>25.581</v>
      </c>
      <c r="D1203" s="34">
        <v>24.998899999999999</v>
      </c>
      <c r="E1203" s="37">
        <v>25.113</v>
      </c>
      <c r="F1203" s="37">
        <v>24.876999999999999</v>
      </c>
      <c r="G1203" s="37">
        <v>25.182300000000001</v>
      </c>
      <c r="H1203" s="37">
        <v>25.037400000000002</v>
      </c>
      <c r="I1203" s="37"/>
      <c r="J1203" s="37">
        <v>4</v>
      </c>
      <c r="K1203" s="37">
        <v>4</v>
      </c>
      <c r="L1203" s="37">
        <v>4</v>
      </c>
      <c r="M1203" s="37">
        <v>6.9</v>
      </c>
      <c r="N1203" s="37">
        <v>6.9</v>
      </c>
      <c r="O1203" s="37">
        <v>6.9</v>
      </c>
      <c r="P1203" s="37">
        <v>69.587000000000003</v>
      </c>
      <c r="Q1203" s="37">
        <v>0</v>
      </c>
      <c r="R1203" s="37">
        <v>6.9996</v>
      </c>
      <c r="S1203" s="37">
        <v>280810000</v>
      </c>
      <c r="T1203" s="37">
        <v>12</v>
      </c>
      <c r="U1203" s="37">
        <v>0.31018499999999999</v>
      </c>
      <c r="V1203" s="37">
        <v>-0.20297699999999999</v>
      </c>
      <c r="W1203" s="37" t="s">
        <v>2981</v>
      </c>
      <c r="X1203" s="37" t="s">
        <v>2981</v>
      </c>
      <c r="Y1203" s="37" t="s">
        <v>4486</v>
      </c>
    </row>
    <row r="1204" spans="1:25" x14ac:dyDescent="0.3">
      <c r="A1204" s="34" t="s">
        <v>41</v>
      </c>
      <c r="B1204" s="34">
        <v>25.115100000000002</v>
      </c>
      <c r="C1204" s="34">
        <v>25.7624</v>
      </c>
      <c r="D1204" s="34">
        <v>25.097799999999999</v>
      </c>
      <c r="E1204" s="37">
        <v>25.122</v>
      </c>
      <c r="F1204" s="37" t="s">
        <v>41</v>
      </c>
      <c r="G1204" s="37" t="s">
        <v>41</v>
      </c>
      <c r="H1204" s="37" t="s">
        <v>41</v>
      </c>
      <c r="I1204" s="37"/>
      <c r="J1204" s="37">
        <v>5</v>
      </c>
      <c r="K1204" s="37">
        <v>5</v>
      </c>
      <c r="L1204" s="37">
        <v>5</v>
      </c>
      <c r="M1204" s="37">
        <v>8.6</v>
      </c>
      <c r="N1204" s="37">
        <v>8.6</v>
      </c>
      <c r="O1204" s="37">
        <v>8.6</v>
      </c>
      <c r="P1204" s="37">
        <v>97.572999999999993</v>
      </c>
      <c r="Q1204" s="37">
        <v>0</v>
      </c>
      <c r="R1204" s="37">
        <v>40.524999999999999</v>
      </c>
      <c r="S1204" s="37">
        <v>165640000</v>
      </c>
      <c r="T1204" s="37">
        <v>11</v>
      </c>
      <c r="U1204" s="37">
        <v>1</v>
      </c>
      <c r="V1204" s="37">
        <v>-0.203128</v>
      </c>
      <c r="W1204" s="37" t="s">
        <v>3447</v>
      </c>
      <c r="X1204" s="37" t="s">
        <v>3447</v>
      </c>
      <c r="Y1204" s="37" t="s">
        <v>4487</v>
      </c>
    </row>
    <row r="1205" spans="1:25" x14ac:dyDescent="0.3">
      <c r="A1205" s="34">
        <v>30.620100000000001</v>
      </c>
      <c r="B1205" s="34">
        <v>30.855899999999998</v>
      </c>
      <c r="C1205" s="34">
        <v>30.560400000000001</v>
      </c>
      <c r="D1205" s="34">
        <v>30.705100000000002</v>
      </c>
      <c r="E1205" s="37">
        <v>30.7042</v>
      </c>
      <c r="F1205" s="37">
        <v>30.246500000000001</v>
      </c>
      <c r="G1205" s="37">
        <v>30.430700000000002</v>
      </c>
      <c r="H1205" s="37">
        <v>30.5456</v>
      </c>
      <c r="I1205" s="37"/>
      <c r="J1205" s="37">
        <v>62</v>
      </c>
      <c r="K1205" s="37">
        <v>62</v>
      </c>
      <c r="L1205" s="37">
        <v>62</v>
      </c>
      <c r="M1205" s="37">
        <v>48.2</v>
      </c>
      <c r="N1205" s="37">
        <v>48.2</v>
      </c>
      <c r="O1205" s="37">
        <v>48.2</v>
      </c>
      <c r="P1205" s="37">
        <v>222.79</v>
      </c>
      <c r="Q1205" s="37">
        <v>0</v>
      </c>
      <c r="R1205" s="37">
        <v>323.31</v>
      </c>
      <c r="S1205" s="37">
        <v>12122000000</v>
      </c>
      <c r="T1205" s="37">
        <v>374</v>
      </c>
      <c r="U1205" s="37">
        <v>0.12917100000000001</v>
      </c>
      <c r="V1205" s="37">
        <v>-0.203597</v>
      </c>
      <c r="W1205" s="37" t="s">
        <v>3471</v>
      </c>
      <c r="X1205" s="37" t="s">
        <v>3471</v>
      </c>
      <c r="Y1205" s="37" t="s">
        <v>4488</v>
      </c>
    </row>
    <row r="1206" spans="1:25" x14ac:dyDescent="0.3">
      <c r="A1206" s="34">
        <v>26.811399999999999</v>
      </c>
      <c r="B1206" s="34">
        <v>27.259899999999998</v>
      </c>
      <c r="C1206" s="34">
        <v>28.634899999999998</v>
      </c>
      <c r="D1206" s="34">
        <v>27.796800000000001</v>
      </c>
      <c r="E1206" s="37">
        <v>27.414100000000001</v>
      </c>
      <c r="F1206" s="37">
        <v>26.941099999999999</v>
      </c>
      <c r="G1206" s="37">
        <v>28.4787</v>
      </c>
      <c r="H1206" s="37">
        <v>26.85</v>
      </c>
      <c r="I1206" s="37"/>
      <c r="J1206" s="37">
        <v>7</v>
      </c>
      <c r="K1206" s="37">
        <v>7</v>
      </c>
      <c r="L1206" s="37">
        <v>7</v>
      </c>
      <c r="M1206" s="37">
        <v>38.1</v>
      </c>
      <c r="N1206" s="37">
        <v>38.1</v>
      </c>
      <c r="O1206" s="37">
        <v>38.1</v>
      </c>
      <c r="P1206" s="37">
        <v>25.141999999999999</v>
      </c>
      <c r="Q1206" s="37">
        <v>0</v>
      </c>
      <c r="R1206" s="37">
        <v>17.712</v>
      </c>
      <c r="S1206" s="37">
        <v>1608700000</v>
      </c>
      <c r="T1206" s="37">
        <v>42</v>
      </c>
      <c r="U1206" s="37">
        <v>0.71835899999999997</v>
      </c>
      <c r="V1206" s="37">
        <v>-0.204786</v>
      </c>
      <c r="W1206" s="37" t="s">
        <v>3656</v>
      </c>
      <c r="X1206" s="37" t="s">
        <v>3656</v>
      </c>
      <c r="Y1206" s="37" t="s">
        <v>91</v>
      </c>
    </row>
    <row r="1207" spans="1:25" x14ac:dyDescent="0.3">
      <c r="A1207" s="34">
        <v>29.6297</v>
      </c>
      <c r="B1207" s="34">
        <v>29.8005</v>
      </c>
      <c r="C1207" s="34">
        <v>30.636299999999999</v>
      </c>
      <c r="D1207" s="34">
        <v>29.8062</v>
      </c>
      <c r="E1207" s="37">
        <v>29.8841</v>
      </c>
      <c r="F1207" s="37">
        <v>29.4192</v>
      </c>
      <c r="G1207" s="37">
        <v>30.1663</v>
      </c>
      <c r="H1207" s="37">
        <v>29.5732</v>
      </c>
      <c r="I1207" s="37"/>
      <c r="J1207" s="37">
        <v>22</v>
      </c>
      <c r="K1207" s="37">
        <v>22</v>
      </c>
      <c r="L1207" s="37">
        <v>22</v>
      </c>
      <c r="M1207" s="37">
        <v>42.7</v>
      </c>
      <c r="N1207" s="37">
        <v>42.7</v>
      </c>
      <c r="O1207" s="37">
        <v>42.7</v>
      </c>
      <c r="P1207" s="37">
        <v>68.846999999999994</v>
      </c>
      <c r="Q1207" s="37">
        <v>0</v>
      </c>
      <c r="R1207" s="37">
        <v>157.88</v>
      </c>
      <c r="S1207" s="37">
        <v>7381500000</v>
      </c>
      <c r="T1207" s="37">
        <v>172</v>
      </c>
      <c r="U1207" s="37">
        <v>0.48798900000000001</v>
      </c>
      <c r="V1207" s="37">
        <v>-0.207487</v>
      </c>
      <c r="W1207" s="37" t="s">
        <v>1278</v>
      </c>
      <c r="X1207" s="37" t="s">
        <v>1278</v>
      </c>
      <c r="Y1207" s="37" t="s">
        <v>1279</v>
      </c>
    </row>
    <row r="1208" spans="1:25" x14ac:dyDescent="0.3">
      <c r="A1208" s="34">
        <v>28.259799999999998</v>
      </c>
      <c r="B1208" s="34">
        <v>28.2562</v>
      </c>
      <c r="C1208" s="34">
        <v>29.285599999999999</v>
      </c>
      <c r="D1208" s="34">
        <v>28.563199999999998</v>
      </c>
      <c r="E1208" s="37">
        <v>28.407499999999999</v>
      </c>
      <c r="F1208" s="37">
        <v>27.496200000000002</v>
      </c>
      <c r="G1208" s="37">
        <v>29.3691</v>
      </c>
      <c r="H1208" s="37">
        <v>28.262</v>
      </c>
      <c r="I1208" s="37"/>
      <c r="J1208" s="37">
        <v>10</v>
      </c>
      <c r="K1208" s="37">
        <v>10</v>
      </c>
      <c r="L1208" s="37">
        <v>10</v>
      </c>
      <c r="M1208" s="37">
        <v>25.7</v>
      </c>
      <c r="N1208" s="37">
        <v>25.7</v>
      </c>
      <c r="O1208" s="37">
        <v>25.7</v>
      </c>
      <c r="P1208" s="37">
        <v>67.795000000000002</v>
      </c>
      <c r="Q1208" s="37">
        <v>0</v>
      </c>
      <c r="R1208" s="37">
        <v>108.47</v>
      </c>
      <c r="S1208" s="37">
        <v>2878100000</v>
      </c>
      <c r="T1208" s="37">
        <v>51</v>
      </c>
      <c r="U1208" s="37">
        <v>0.66400099999999995</v>
      </c>
      <c r="V1208" s="37">
        <v>-0.20754300000000001</v>
      </c>
      <c r="W1208" s="37" t="s">
        <v>955</v>
      </c>
      <c r="X1208" s="37" t="s">
        <v>955</v>
      </c>
      <c r="Y1208" s="37" t="s">
        <v>956</v>
      </c>
    </row>
    <row r="1209" spans="1:25" x14ac:dyDescent="0.3">
      <c r="A1209" s="34">
        <v>25.903700000000001</v>
      </c>
      <c r="B1209" s="34">
        <v>25.665500000000002</v>
      </c>
      <c r="C1209" s="34" t="s">
        <v>41</v>
      </c>
      <c r="D1209" s="34">
        <v>25.666599999999999</v>
      </c>
      <c r="E1209" s="37">
        <v>25.337800000000001</v>
      </c>
      <c r="F1209" s="37">
        <v>25.942599999999999</v>
      </c>
      <c r="G1209" s="37" t="s">
        <v>41</v>
      </c>
      <c r="H1209" s="37">
        <v>25.323</v>
      </c>
      <c r="I1209" s="37"/>
      <c r="J1209" s="37">
        <v>5</v>
      </c>
      <c r="K1209" s="37">
        <v>5</v>
      </c>
      <c r="L1209" s="37">
        <v>5</v>
      </c>
      <c r="M1209" s="37">
        <v>19.3</v>
      </c>
      <c r="N1209" s="37">
        <v>19.3</v>
      </c>
      <c r="O1209" s="37">
        <v>19.3</v>
      </c>
      <c r="P1209" s="37">
        <v>38.33</v>
      </c>
      <c r="Q1209" s="37">
        <v>0</v>
      </c>
      <c r="R1209" s="37">
        <v>19.18</v>
      </c>
      <c r="S1209" s="37">
        <v>338550000</v>
      </c>
      <c r="T1209" s="37">
        <v>11</v>
      </c>
      <c r="U1209" s="37">
        <v>0.39012799999999997</v>
      </c>
      <c r="V1209" s="37">
        <v>-0.210808</v>
      </c>
      <c r="W1209" s="37" t="s">
        <v>2871</v>
      </c>
      <c r="X1209" s="37" t="s">
        <v>2871</v>
      </c>
      <c r="Y1209" s="37" t="s">
        <v>4489</v>
      </c>
    </row>
    <row r="1210" spans="1:25" x14ac:dyDescent="0.3">
      <c r="A1210" s="34">
        <v>24.954999999999998</v>
      </c>
      <c r="B1210" s="34">
        <v>24.694400000000002</v>
      </c>
      <c r="C1210" s="34" t="s">
        <v>41</v>
      </c>
      <c r="D1210" s="34">
        <v>24.758400000000002</v>
      </c>
      <c r="E1210" s="37" t="s">
        <v>41</v>
      </c>
      <c r="F1210" s="37" t="s">
        <v>41</v>
      </c>
      <c r="G1210" s="37">
        <v>24.558599999999998</v>
      </c>
      <c r="H1210" s="37">
        <v>24.6236</v>
      </c>
      <c r="I1210" s="37"/>
      <c r="J1210" s="37">
        <v>5</v>
      </c>
      <c r="K1210" s="37">
        <v>5</v>
      </c>
      <c r="L1210" s="37">
        <v>5</v>
      </c>
      <c r="M1210" s="37">
        <v>20.8</v>
      </c>
      <c r="N1210" s="37">
        <v>20.8</v>
      </c>
      <c r="O1210" s="37">
        <v>20.8</v>
      </c>
      <c r="P1210" s="37">
        <v>44.399000000000001</v>
      </c>
      <c r="Q1210" s="37">
        <v>0</v>
      </c>
      <c r="R1210" s="37">
        <v>19.228000000000002</v>
      </c>
      <c r="S1210" s="37">
        <v>178460000</v>
      </c>
      <c r="T1210" s="37">
        <v>11</v>
      </c>
      <c r="U1210" s="37">
        <v>0.13503499999999999</v>
      </c>
      <c r="V1210" s="37">
        <v>-0.21154000000000001</v>
      </c>
      <c r="W1210" s="37" t="s">
        <v>3338</v>
      </c>
      <c r="X1210" s="37" t="s">
        <v>3338</v>
      </c>
      <c r="Y1210" s="37" t="s">
        <v>4490</v>
      </c>
    </row>
    <row r="1211" spans="1:25" x14ac:dyDescent="0.3">
      <c r="A1211" s="34">
        <v>28.082599999999999</v>
      </c>
      <c r="B1211" s="34">
        <v>28.232199999999999</v>
      </c>
      <c r="C1211" s="34">
        <v>28.328900000000001</v>
      </c>
      <c r="D1211" s="34">
        <v>28.136700000000001</v>
      </c>
      <c r="E1211" s="37">
        <v>27.7501</v>
      </c>
      <c r="F1211" s="37">
        <v>27.685099999999998</v>
      </c>
      <c r="G1211" s="37">
        <v>28.267099999999999</v>
      </c>
      <c r="H1211" s="37">
        <v>28.223800000000001</v>
      </c>
      <c r="I1211" s="37"/>
      <c r="J1211" s="37">
        <v>11</v>
      </c>
      <c r="K1211" s="37">
        <v>11</v>
      </c>
      <c r="L1211" s="37">
        <v>11</v>
      </c>
      <c r="M1211" s="37">
        <v>29</v>
      </c>
      <c r="N1211" s="37">
        <v>29</v>
      </c>
      <c r="O1211" s="37">
        <v>29</v>
      </c>
      <c r="P1211" s="37">
        <v>53.343000000000004</v>
      </c>
      <c r="Q1211" s="37">
        <v>0</v>
      </c>
      <c r="R1211" s="37">
        <v>156.96</v>
      </c>
      <c r="S1211" s="37">
        <v>2144800000</v>
      </c>
      <c r="T1211" s="37">
        <v>45</v>
      </c>
      <c r="U1211" s="37">
        <v>0.23692299999999999</v>
      </c>
      <c r="V1211" s="37">
        <v>-0.21354300000000001</v>
      </c>
      <c r="W1211" s="37" t="s">
        <v>498</v>
      </c>
      <c r="X1211" s="37" t="s">
        <v>498</v>
      </c>
      <c r="Y1211" s="37" t="s">
        <v>91</v>
      </c>
    </row>
    <row r="1212" spans="1:25" x14ac:dyDescent="0.3">
      <c r="A1212" s="34">
        <v>28.2577</v>
      </c>
      <c r="B1212" s="34">
        <v>27.8644</v>
      </c>
      <c r="C1212" s="34">
        <v>27.858799999999999</v>
      </c>
      <c r="D1212" s="34">
        <v>28.097999999999999</v>
      </c>
      <c r="E1212" s="37">
        <v>27.673400000000001</v>
      </c>
      <c r="F1212" s="37">
        <v>28.797999999999998</v>
      </c>
      <c r="G1212" s="37">
        <v>26.6602</v>
      </c>
      <c r="H1212" s="37">
        <v>28.089700000000001</v>
      </c>
      <c r="I1212" s="37"/>
      <c r="J1212" s="37">
        <v>10</v>
      </c>
      <c r="K1212" s="37">
        <v>10</v>
      </c>
      <c r="L1212" s="37">
        <v>10</v>
      </c>
      <c r="M1212" s="37">
        <v>47.3</v>
      </c>
      <c r="N1212" s="37">
        <v>47.3</v>
      </c>
      <c r="O1212" s="37">
        <v>47.3</v>
      </c>
      <c r="P1212" s="37">
        <v>29.802</v>
      </c>
      <c r="Q1212" s="37">
        <v>0</v>
      </c>
      <c r="R1212" s="37">
        <v>119.1</v>
      </c>
      <c r="S1212" s="37">
        <v>2149400000</v>
      </c>
      <c r="T1212" s="37">
        <v>50</v>
      </c>
      <c r="U1212" s="37">
        <v>0.65566000000000002</v>
      </c>
      <c r="V1212" s="37">
        <v>-0.21438099999999999</v>
      </c>
      <c r="W1212" s="37" t="s">
        <v>3690</v>
      </c>
      <c r="X1212" s="37" t="s">
        <v>3690</v>
      </c>
      <c r="Y1212" s="37" t="s">
        <v>4491</v>
      </c>
    </row>
    <row r="1213" spans="1:25" x14ac:dyDescent="0.3">
      <c r="A1213" s="34" t="s">
        <v>41</v>
      </c>
      <c r="B1213" s="34">
        <v>26.889099999999999</v>
      </c>
      <c r="C1213" s="34">
        <v>26.606000000000002</v>
      </c>
      <c r="D1213" s="34">
        <v>27.110499999999998</v>
      </c>
      <c r="E1213" s="37">
        <v>26.369900000000001</v>
      </c>
      <c r="F1213" s="37">
        <v>27.027000000000001</v>
      </c>
      <c r="G1213" s="37">
        <v>26.264199999999999</v>
      </c>
      <c r="H1213" s="37">
        <v>26.9466</v>
      </c>
      <c r="I1213" s="37"/>
      <c r="J1213" s="37">
        <v>1</v>
      </c>
      <c r="K1213" s="37">
        <v>1</v>
      </c>
      <c r="L1213" s="37">
        <v>1</v>
      </c>
      <c r="M1213" s="37">
        <v>1.2</v>
      </c>
      <c r="N1213" s="37">
        <v>1.2</v>
      </c>
      <c r="O1213" s="37">
        <v>1.2</v>
      </c>
      <c r="P1213" s="37">
        <v>220.23</v>
      </c>
      <c r="Q1213" s="37">
        <v>2.4742000000000002E-3</v>
      </c>
      <c r="R1213" s="37">
        <v>2.0558000000000001</v>
      </c>
      <c r="S1213" s="37">
        <v>890000000</v>
      </c>
      <c r="T1213" s="37">
        <v>8</v>
      </c>
      <c r="U1213" s="37">
        <v>0.444857</v>
      </c>
      <c r="V1213" s="37">
        <v>-0.21663299999999999</v>
      </c>
      <c r="W1213" s="37" t="s">
        <v>3198</v>
      </c>
      <c r="X1213" s="37" t="s">
        <v>3198</v>
      </c>
      <c r="Y1213" s="37" t="s">
        <v>4492</v>
      </c>
    </row>
    <row r="1214" spans="1:25" x14ac:dyDescent="0.3">
      <c r="A1214" s="34">
        <v>25.871099999999998</v>
      </c>
      <c r="B1214" s="34">
        <v>25.506900000000002</v>
      </c>
      <c r="C1214" s="34" t="s">
        <v>41</v>
      </c>
      <c r="D1214" s="34">
        <v>25.5122</v>
      </c>
      <c r="E1214" s="37">
        <v>25.370100000000001</v>
      </c>
      <c r="F1214" s="37">
        <v>25.4054</v>
      </c>
      <c r="G1214" s="37">
        <v>25.499600000000001</v>
      </c>
      <c r="H1214" s="37">
        <v>25.378299999999999</v>
      </c>
      <c r="I1214" s="37"/>
      <c r="J1214" s="37">
        <v>2</v>
      </c>
      <c r="K1214" s="37">
        <v>2</v>
      </c>
      <c r="L1214" s="37">
        <v>2</v>
      </c>
      <c r="M1214" s="37">
        <v>5.9</v>
      </c>
      <c r="N1214" s="37">
        <v>5.9</v>
      </c>
      <c r="O1214" s="37">
        <v>5.9</v>
      </c>
      <c r="P1214" s="37">
        <v>60.981999999999999</v>
      </c>
      <c r="Q1214" s="37">
        <v>0</v>
      </c>
      <c r="R1214" s="37">
        <v>30.843</v>
      </c>
      <c r="S1214" s="37">
        <v>343380000</v>
      </c>
      <c r="T1214" s="37">
        <v>14</v>
      </c>
      <c r="U1214" s="37">
        <v>9.8240499999999994E-2</v>
      </c>
      <c r="V1214" s="37">
        <v>-0.21672</v>
      </c>
      <c r="W1214" s="37" t="s">
        <v>623</v>
      </c>
      <c r="X1214" s="37" t="s">
        <v>623</v>
      </c>
      <c r="Y1214" s="37" t="s">
        <v>624</v>
      </c>
    </row>
    <row r="1215" spans="1:25" x14ac:dyDescent="0.3">
      <c r="A1215" s="34">
        <v>31.581499999999998</v>
      </c>
      <c r="B1215" s="34">
        <v>31.6249</v>
      </c>
      <c r="C1215" s="34">
        <v>32.1355</v>
      </c>
      <c r="D1215" s="34">
        <v>31.5488</v>
      </c>
      <c r="E1215" s="37">
        <v>31.636199999999999</v>
      </c>
      <c r="F1215" s="37">
        <v>31.250499999999999</v>
      </c>
      <c r="G1215" s="37">
        <v>31.971299999999999</v>
      </c>
      <c r="H1215" s="37">
        <v>31.161300000000001</v>
      </c>
      <c r="I1215" s="37"/>
      <c r="J1215" s="37">
        <v>26</v>
      </c>
      <c r="K1215" s="37">
        <v>26</v>
      </c>
      <c r="L1215" s="37">
        <v>26</v>
      </c>
      <c r="M1215" s="37">
        <v>86.3</v>
      </c>
      <c r="N1215" s="37">
        <v>86.3</v>
      </c>
      <c r="O1215" s="37">
        <v>86.3</v>
      </c>
      <c r="P1215" s="37">
        <v>49.786999999999999</v>
      </c>
      <c r="Q1215" s="37">
        <v>0</v>
      </c>
      <c r="R1215" s="37">
        <v>323.31</v>
      </c>
      <c r="S1215" s="37">
        <v>24730000000</v>
      </c>
      <c r="T1215" s="37">
        <v>242</v>
      </c>
      <c r="U1215" s="37">
        <v>0.38461800000000002</v>
      </c>
      <c r="V1215" s="37">
        <v>-0.217835</v>
      </c>
      <c r="W1215" s="37" t="s">
        <v>1269</v>
      </c>
      <c r="X1215" s="37" t="s">
        <v>1269</v>
      </c>
      <c r="Y1215" s="37" t="s">
        <v>1270</v>
      </c>
    </row>
    <row r="1216" spans="1:25" x14ac:dyDescent="0.3">
      <c r="A1216" s="34">
        <v>26.637499999999999</v>
      </c>
      <c r="B1216" s="34">
        <v>26.422599999999999</v>
      </c>
      <c r="C1216" s="34">
        <v>26.508500000000002</v>
      </c>
      <c r="D1216" s="34">
        <v>26.544599999999999</v>
      </c>
      <c r="E1216" s="37">
        <v>26.324300000000001</v>
      </c>
      <c r="F1216" s="37">
        <v>25.907800000000002</v>
      </c>
      <c r="G1216" s="37">
        <v>27.319800000000001</v>
      </c>
      <c r="H1216" s="37">
        <v>25.688700000000001</v>
      </c>
      <c r="I1216" s="37"/>
      <c r="J1216" s="37">
        <v>13</v>
      </c>
      <c r="K1216" s="37">
        <v>13</v>
      </c>
      <c r="L1216" s="37">
        <v>13</v>
      </c>
      <c r="M1216" s="37">
        <v>6.6</v>
      </c>
      <c r="N1216" s="37">
        <v>6.6</v>
      </c>
      <c r="O1216" s="37">
        <v>6.6</v>
      </c>
      <c r="P1216" s="37">
        <v>345.13</v>
      </c>
      <c r="Q1216" s="37">
        <v>0</v>
      </c>
      <c r="R1216" s="37">
        <v>63.823999999999998</v>
      </c>
      <c r="S1216" s="37">
        <v>709330000</v>
      </c>
      <c r="T1216" s="37">
        <v>34</v>
      </c>
      <c r="U1216" s="37">
        <v>0.57099999999999995</v>
      </c>
      <c r="V1216" s="37">
        <v>-0.21817900000000001</v>
      </c>
      <c r="W1216" s="37" t="s">
        <v>3275</v>
      </c>
      <c r="X1216" s="37" t="s">
        <v>3275</v>
      </c>
      <c r="Y1216" s="37" t="s">
        <v>4493</v>
      </c>
    </row>
    <row r="1217" spans="1:25" x14ac:dyDescent="0.3">
      <c r="A1217" s="34">
        <v>33.8431</v>
      </c>
      <c r="B1217" s="34">
        <v>33.735399999999998</v>
      </c>
      <c r="C1217" s="34">
        <v>33.372700000000002</v>
      </c>
      <c r="D1217" s="34">
        <v>33.760199999999998</v>
      </c>
      <c r="E1217" s="37">
        <v>33.188099999999999</v>
      </c>
      <c r="F1217" s="37">
        <v>33.992199999999997</v>
      </c>
      <c r="G1217" s="37">
        <v>33.0764</v>
      </c>
      <c r="H1217" s="37">
        <v>33.5745</v>
      </c>
      <c r="I1217" s="37"/>
      <c r="J1217" s="37">
        <v>30</v>
      </c>
      <c r="K1217" s="37">
        <v>17</v>
      </c>
      <c r="L1217" s="37">
        <v>17</v>
      </c>
      <c r="M1217" s="37">
        <v>80.599999999999994</v>
      </c>
      <c r="N1217" s="37">
        <v>59.8</v>
      </c>
      <c r="O1217" s="37">
        <v>59.8</v>
      </c>
      <c r="P1217" s="37">
        <v>41.792999999999999</v>
      </c>
      <c r="Q1217" s="37">
        <v>0</v>
      </c>
      <c r="R1217" s="37">
        <v>323.31</v>
      </c>
      <c r="S1217" s="37">
        <v>101160000000</v>
      </c>
      <c r="T1217" s="37">
        <v>222</v>
      </c>
      <c r="U1217" s="37">
        <v>0.38022800000000001</v>
      </c>
      <c r="V1217" s="37">
        <v>-0.220029</v>
      </c>
      <c r="W1217" s="37" t="s">
        <v>206</v>
      </c>
      <c r="X1217" s="37" t="s">
        <v>207</v>
      </c>
      <c r="Y1217" s="37" t="s">
        <v>208</v>
      </c>
    </row>
    <row r="1218" spans="1:25" x14ac:dyDescent="0.3">
      <c r="A1218" s="34">
        <v>29.1797</v>
      </c>
      <c r="B1218" s="34">
        <v>29.434100000000001</v>
      </c>
      <c r="C1218" s="34">
        <v>29.5304</v>
      </c>
      <c r="D1218" s="34">
        <v>29.316199999999998</v>
      </c>
      <c r="E1218" s="37">
        <v>29.320499999999999</v>
      </c>
      <c r="F1218" s="37">
        <v>28.745899999999999</v>
      </c>
      <c r="G1218" s="37">
        <v>29.607399999999998</v>
      </c>
      <c r="H1218" s="37">
        <v>28.9023</v>
      </c>
      <c r="I1218" s="37"/>
      <c r="J1218" s="37">
        <v>9</v>
      </c>
      <c r="K1218" s="37">
        <v>9</v>
      </c>
      <c r="L1218" s="37">
        <v>9</v>
      </c>
      <c r="M1218" s="37">
        <v>7.6</v>
      </c>
      <c r="N1218" s="37">
        <v>7.6</v>
      </c>
      <c r="O1218" s="37">
        <v>7.6</v>
      </c>
      <c r="P1218" s="37">
        <v>176.65</v>
      </c>
      <c r="Q1218" s="37">
        <v>0</v>
      </c>
      <c r="R1218" s="37">
        <v>201.22</v>
      </c>
      <c r="S1218" s="37">
        <v>4948000000</v>
      </c>
      <c r="T1218" s="37">
        <v>68</v>
      </c>
      <c r="U1218" s="37">
        <v>0.33393600000000001</v>
      </c>
      <c r="V1218" s="37">
        <v>-0.221107</v>
      </c>
      <c r="W1218" s="37" t="s">
        <v>1191</v>
      </c>
      <c r="X1218" s="37" t="s">
        <v>1191</v>
      </c>
      <c r="Y1218" s="37" t="s">
        <v>1192</v>
      </c>
    </row>
    <row r="1219" spans="1:25" x14ac:dyDescent="0.3">
      <c r="A1219" s="34">
        <v>27.309100000000001</v>
      </c>
      <c r="B1219" s="34">
        <v>27.111799999999999</v>
      </c>
      <c r="C1219" s="34">
        <v>26.397300000000001</v>
      </c>
      <c r="D1219" s="34">
        <v>27.075600000000001</v>
      </c>
      <c r="E1219" s="37">
        <v>26.2301</v>
      </c>
      <c r="F1219" s="37">
        <v>27.198499999999999</v>
      </c>
      <c r="G1219" s="37" t="s">
        <v>41</v>
      </c>
      <c r="H1219" s="37">
        <v>26.828099999999999</v>
      </c>
      <c r="I1219" s="37"/>
      <c r="J1219" s="37">
        <v>5</v>
      </c>
      <c r="K1219" s="37">
        <v>5</v>
      </c>
      <c r="L1219" s="37">
        <v>5</v>
      </c>
      <c r="M1219" s="37">
        <v>19.5</v>
      </c>
      <c r="N1219" s="37">
        <v>19.5</v>
      </c>
      <c r="O1219" s="37">
        <v>19.5</v>
      </c>
      <c r="P1219" s="37">
        <v>23.588000000000001</v>
      </c>
      <c r="Q1219" s="37">
        <v>0</v>
      </c>
      <c r="R1219" s="37">
        <v>17.626999999999999</v>
      </c>
      <c r="S1219" s="37">
        <v>884550000</v>
      </c>
      <c r="T1219" s="37">
        <v>19</v>
      </c>
      <c r="U1219" s="37">
        <v>0.53618100000000002</v>
      </c>
      <c r="V1219" s="37">
        <v>-0.22121099999999999</v>
      </c>
      <c r="W1219" s="37" t="s">
        <v>2927</v>
      </c>
      <c r="X1219" s="37" t="s">
        <v>2927</v>
      </c>
      <c r="Y1219" s="37" t="s">
        <v>4494</v>
      </c>
    </row>
    <row r="1220" spans="1:25" x14ac:dyDescent="0.3">
      <c r="A1220" s="34">
        <v>26.526499999999999</v>
      </c>
      <c r="B1220" s="34">
        <v>26.456700000000001</v>
      </c>
      <c r="C1220" s="34">
        <v>26.3049</v>
      </c>
      <c r="D1220" s="34">
        <v>26.029900000000001</v>
      </c>
      <c r="E1220" s="37">
        <v>26.1541</v>
      </c>
      <c r="F1220" s="37">
        <v>25.902999999999999</v>
      </c>
      <c r="G1220" s="37">
        <v>26.635899999999999</v>
      </c>
      <c r="H1220" s="37">
        <v>25.739000000000001</v>
      </c>
      <c r="I1220" s="37"/>
      <c r="J1220" s="37">
        <v>14</v>
      </c>
      <c r="K1220" s="37">
        <v>14</v>
      </c>
      <c r="L1220" s="37">
        <v>14</v>
      </c>
      <c r="M1220" s="37">
        <v>4.0999999999999996</v>
      </c>
      <c r="N1220" s="37">
        <v>4.0999999999999996</v>
      </c>
      <c r="O1220" s="37">
        <v>4.0999999999999996</v>
      </c>
      <c r="P1220" s="37">
        <v>557.36</v>
      </c>
      <c r="Q1220" s="37">
        <v>0</v>
      </c>
      <c r="R1220" s="37">
        <v>51.960999999999999</v>
      </c>
      <c r="S1220" s="37">
        <v>604310000</v>
      </c>
      <c r="T1220" s="37">
        <v>27</v>
      </c>
      <c r="U1220" s="37">
        <v>0.36179800000000001</v>
      </c>
      <c r="V1220" s="37">
        <v>-0.22147800000000001</v>
      </c>
      <c r="W1220" s="37" t="s">
        <v>3679</v>
      </c>
      <c r="X1220" s="37" t="s">
        <v>3679</v>
      </c>
      <c r="Y1220" s="37" t="s">
        <v>4495</v>
      </c>
    </row>
    <row r="1221" spans="1:25" x14ac:dyDescent="0.3">
      <c r="A1221" s="34">
        <v>23.040199999999999</v>
      </c>
      <c r="B1221" s="34">
        <v>23.938500000000001</v>
      </c>
      <c r="C1221" s="34" t="s">
        <v>41</v>
      </c>
      <c r="D1221" s="34">
        <v>22.961400000000001</v>
      </c>
      <c r="E1221" s="37" t="s">
        <v>41</v>
      </c>
      <c r="F1221" s="37">
        <v>23.199100000000001</v>
      </c>
      <c r="G1221" s="37" t="s">
        <v>41</v>
      </c>
      <c r="H1221" s="37">
        <v>22.984000000000002</v>
      </c>
      <c r="I1221" s="37"/>
      <c r="J1221" s="37">
        <v>2</v>
      </c>
      <c r="K1221" s="37">
        <v>2</v>
      </c>
      <c r="L1221" s="37">
        <v>2</v>
      </c>
      <c r="M1221" s="37">
        <v>10.199999999999999</v>
      </c>
      <c r="N1221" s="37">
        <v>10.199999999999999</v>
      </c>
      <c r="O1221" s="37">
        <v>10.199999999999999</v>
      </c>
      <c r="P1221" s="37">
        <v>37.665999999999997</v>
      </c>
      <c r="Q1221" s="37">
        <v>0</v>
      </c>
      <c r="R1221" s="37">
        <v>3.6082999999999998</v>
      </c>
      <c r="S1221" s="37">
        <v>60226000</v>
      </c>
      <c r="T1221" s="37">
        <v>3</v>
      </c>
      <c r="U1221" s="37">
        <v>0.62803500000000001</v>
      </c>
      <c r="V1221" s="37">
        <v>-0.221829</v>
      </c>
      <c r="W1221" s="37" t="s">
        <v>3321</v>
      </c>
      <c r="X1221" s="37" t="s">
        <v>3321</v>
      </c>
      <c r="Y1221" s="37" t="s">
        <v>4496</v>
      </c>
    </row>
    <row r="1222" spans="1:25" x14ac:dyDescent="0.3">
      <c r="A1222" s="34">
        <v>26.6538</v>
      </c>
      <c r="B1222" s="34">
        <v>26.519100000000002</v>
      </c>
      <c r="C1222" s="34">
        <v>26.680399999999999</v>
      </c>
      <c r="D1222" s="34">
        <v>26.716699999999999</v>
      </c>
      <c r="E1222" s="37">
        <v>26.287199999999999</v>
      </c>
      <c r="F1222" s="37">
        <v>27.745000000000001</v>
      </c>
      <c r="G1222" s="37">
        <v>24.798400000000001</v>
      </c>
      <c r="H1222" s="37">
        <v>26.841100000000001</v>
      </c>
      <c r="I1222" s="37"/>
      <c r="J1222" s="37">
        <v>14</v>
      </c>
      <c r="K1222" s="37">
        <v>14</v>
      </c>
      <c r="L1222" s="37">
        <v>14</v>
      </c>
      <c r="M1222" s="37">
        <v>35.299999999999997</v>
      </c>
      <c r="N1222" s="37">
        <v>35.299999999999997</v>
      </c>
      <c r="O1222" s="37">
        <v>35.299999999999997</v>
      </c>
      <c r="P1222" s="37">
        <v>66.599999999999994</v>
      </c>
      <c r="Q1222" s="37">
        <v>0</v>
      </c>
      <c r="R1222" s="37">
        <v>57.41</v>
      </c>
      <c r="S1222" s="37">
        <v>861720000</v>
      </c>
      <c r="T1222" s="37">
        <v>39</v>
      </c>
      <c r="U1222" s="37">
        <v>0.72931900000000005</v>
      </c>
      <c r="V1222" s="37">
        <v>-0.224576</v>
      </c>
      <c r="W1222" s="37" t="s">
        <v>3267</v>
      </c>
      <c r="X1222" s="37" t="s">
        <v>3267</v>
      </c>
      <c r="Y1222" s="37" t="s">
        <v>4497</v>
      </c>
    </row>
    <row r="1223" spans="1:25" x14ac:dyDescent="0.3">
      <c r="A1223" s="34">
        <v>23.877600000000001</v>
      </c>
      <c r="B1223" s="34">
        <v>23.203399999999998</v>
      </c>
      <c r="C1223" s="34">
        <v>23.07</v>
      </c>
      <c r="D1223" s="34">
        <v>23.636900000000001</v>
      </c>
      <c r="E1223" s="37">
        <v>22.968499999999999</v>
      </c>
      <c r="F1223" s="37">
        <v>22.649100000000001</v>
      </c>
      <c r="G1223" s="37">
        <v>23.2562</v>
      </c>
      <c r="H1223" s="37">
        <v>24.004999999999999</v>
      </c>
      <c r="I1223" s="37"/>
      <c r="J1223" s="37">
        <v>1</v>
      </c>
      <c r="K1223" s="37">
        <v>1</v>
      </c>
      <c r="L1223" s="37">
        <v>1</v>
      </c>
      <c r="M1223" s="37">
        <v>3.6</v>
      </c>
      <c r="N1223" s="37">
        <v>3.6</v>
      </c>
      <c r="O1223" s="37">
        <v>3.6</v>
      </c>
      <c r="P1223" s="37">
        <v>50.381999999999998</v>
      </c>
      <c r="Q1223" s="37">
        <v>0</v>
      </c>
      <c r="R1223" s="37">
        <v>5.4915000000000003</v>
      </c>
      <c r="S1223" s="37">
        <v>83404000</v>
      </c>
      <c r="T1223" s="37">
        <v>15</v>
      </c>
      <c r="U1223" s="37">
        <v>0.534717</v>
      </c>
      <c r="V1223" s="37">
        <v>-0.227241</v>
      </c>
      <c r="W1223" s="37" t="s">
        <v>1026</v>
      </c>
      <c r="X1223" s="37" t="s">
        <v>1026</v>
      </c>
      <c r="Y1223" s="37" t="s">
        <v>1027</v>
      </c>
    </row>
    <row r="1224" spans="1:25" x14ac:dyDescent="0.3">
      <c r="A1224" s="34">
        <v>32.531700000000001</v>
      </c>
      <c r="B1224" s="34">
        <v>32.902099999999997</v>
      </c>
      <c r="C1224" s="34">
        <v>33.523200000000003</v>
      </c>
      <c r="D1224" s="34">
        <v>32.787300000000002</v>
      </c>
      <c r="E1224" s="37">
        <v>32.704999999999998</v>
      </c>
      <c r="F1224" s="37">
        <v>32.305700000000002</v>
      </c>
      <c r="G1224" s="37">
        <v>33.258600000000001</v>
      </c>
      <c r="H1224" s="37">
        <v>32.5627</v>
      </c>
      <c r="I1224" s="37"/>
      <c r="J1224" s="37">
        <v>29</v>
      </c>
      <c r="K1224" s="37">
        <v>29</v>
      </c>
      <c r="L1224" s="37">
        <v>29</v>
      </c>
      <c r="M1224" s="37">
        <v>70.3</v>
      </c>
      <c r="N1224" s="37">
        <v>70.3</v>
      </c>
      <c r="O1224" s="37">
        <v>70.3</v>
      </c>
      <c r="P1224" s="37">
        <v>54.905000000000001</v>
      </c>
      <c r="Q1224" s="37">
        <v>0</v>
      </c>
      <c r="R1224" s="37">
        <v>323.31</v>
      </c>
      <c r="S1224" s="37">
        <v>58859000000</v>
      </c>
      <c r="T1224" s="37">
        <v>421</v>
      </c>
      <c r="U1224" s="37">
        <v>0.46326000000000001</v>
      </c>
      <c r="V1224" s="37">
        <v>-0.228099</v>
      </c>
      <c r="W1224" s="37" t="s">
        <v>568</v>
      </c>
      <c r="X1224" s="37" t="s">
        <v>568</v>
      </c>
      <c r="Y1224" s="37" t="s">
        <v>569</v>
      </c>
    </row>
    <row r="1225" spans="1:25" x14ac:dyDescent="0.3">
      <c r="A1225" s="34">
        <v>29.7637</v>
      </c>
      <c r="B1225" s="34">
        <v>29.6113</v>
      </c>
      <c r="C1225" s="34">
        <v>30.0396</v>
      </c>
      <c r="D1225" s="34">
        <v>29.883700000000001</v>
      </c>
      <c r="E1225" s="37">
        <v>29.6066</v>
      </c>
      <c r="F1225" s="37">
        <v>29.898499999999999</v>
      </c>
      <c r="G1225" s="37">
        <v>29.4284</v>
      </c>
      <c r="H1225" s="37">
        <v>29.448899999999998</v>
      </c>
      <c r="I1225" s="37"/>
      <c r="J1225" s="37">
        <v>10</v>
      </c>
      <c r="K1225" s="37">
        <v>10</v>
      </c>
      <c r="L1225" s="37">
        <v>10</v>
      </c>
      <c r="M1225" s="37">
        <v>10.7</v>
      </c>
      <c r="N1225" s="37">
        <v>10.7</v>
      </c>
      <c r="O1225" s="37">
        <v>10.7</v>
      </c>
      <c r="P1225" s="37">
        <v>178.24</v>
      </c>
      <c r="Q1225" s="37">
        <v>0</v>
      </c>
      <c r="R1225" s="37">
        <v>205.04</v>
      </c>
      <c r="S1225" s="37">
        <v>6763600000</v>
      </c>
      <c r="T1225" s="37">
        <v>75</v>
      </c>
      <c r="U1225" s="37">
        <v>0.15676100000000001</v>
      </c>
      <c r="V1225" s="37">
        <v>-0.22897600000000001</v>
      </c>
      <c r="W1225" s="37" t="s">
        <v>3478</v>
      </c>
      <c r="X1225" s="37" t="s">
        <v>3478</v>
      </c>
      <c r="Y1225" s="37" t="s">
        <v>4498</v>
      </c>
    </row>
    <row r="1226" spans="1:25" x14ac:dyDescent="0.3">
      <c r="A1226" s="34">
        <v>26.4651</v>
      </c>
      <c r="B1226" s="34">
        <v>26.513500000000001</v>
      </c>
      <c r="C1226" s="34">
        <v>26.814599999999999</v>
      </c>
      <c r="D1226" s="34">
        <v>26.654</v>
      </c>
      <c r="E1226" s="37">
        <v>26.408000000000001</v>
      </c>
      <c r="F1226" s="37">
        <v>26.192799999999998</v>
      </c>
      <c r="G1226" s="37">
        <v>26.901700000000002</v>
      </c>
      <c r="H1226" s="37">
        <v>26.0273</v>
      </c>
      <c r="I1226" s="37"/>
      <c r="J1226" s="37">
        <v>8</v>
      </c>
      <c r="K1226" s="37">
        <v>8</v>
      </c>
      <c r="L1226" s="37">
        <v>8</v>
      </c>
      <c r="M1226" s="37">
        <v>20.2</v>
      </c>
      <c r="N1226" s="37">
        <v>20.2</v>
      </c>
      <c r="O1226" s="37">
        <v>20.2</v>
      </c>
      <c r="P1226" s="37">
        <v>47.834000000000003</v>
      </c>
      <c r="Q1226" s="37">
        <v>0</v>
      </c>
      <c r="R1226" s="37">
        <v>38.392000000000003</v>
      </c>
      <c r="S1226" s="37">
        <v>711210000</v>
      </c>
      <c r="T1226" s="37">
        <v>27</v>
      </c>
      <c r="U1226" s="37">
        <v>0.30702299999999999</v>
      </c>
      <c r="V1226" s="37">
        <v>-0.22931399999999999</v>
      </c>
      <c r="W1226" s="37" t="s">
        <v>3121</v>
      </c>
      <c r="X1226" s="37" t="s">
        <v>3121</v>
      </c>
      <c r="Y1226" s="37" t="s">
        <v>4499</v>
      </c>
    </row>
    <row r="1227" spans="1:25" x14ac:dyDescent="0.3">
      <c r="A1227" s="34">
        <v>30.217500000000001</v>
      </c>
      <c r="B1227" s="34">
        <v>29.911999999999999</v>
      </c>
      <c r="C1227" s="34">
        <v>29.6037</v>
      </c>
      <c r="D1227" s="34">
        <v>29.925799999999999</v>
      </c>
      <c r="E1227" s="37">
        <v>29.587399999999999</v>
      </c>
      <c r="F1227" s="37">
        <v>30.277100000000001</v>
      </c>
      <c r="G1227" s="37">
        <v>28.9175</v>
      </c>
      <c r="H1227" s="37">
        <v>29.957999999999998</v>
      </c>
      <c r="I1227" s="37"/>
      <c r="J1227" s="37">
        <v>57</v>
      </c>
      <c r="K1227" s="37">
        <v>57</v>
      </c>
      <c r="L1227" s="37">
        <v>57</v>
      </c>
      <c r="M1227" s="37">
        <v>48.4</v>
      </c>
      <c r="N1227" s="37">
        <v>48.4</v>
      </c>
      <c r="O1227" s="37">
        <v>48.4</v>
      </c>
      <c r="P1227" s="37">
        <v>192.63</v>
      </c>
      <c r="Q1227" s="37">
        <v>0</v>
      </c>
      <c r="R1227" s="37">
        <v>323.31</v>
      </c>
      <c r="S1227" s="37">
        <v>7656600000</v>
      </c>
      <c r="T1227" s="37">
        <v>267</v>
      </c>
      <c r="U1227" s="37">
        <v>0.49693100000000001</v>
      </c>
      <c r="V1227" s="37">
        <v>-0.22977</v>
      </c>
      <c r="W1227" s="37" t="s">
        <v>1416</v>
      </c>
      <c r="X1227" s="37" t="s">
        <v>1416</v>
      </c>
      <c r="Y1227" s="37" t="s">
        <v>1417</v>
      </c>
    </row>
    <row r="1228" spans="1:25" x14ac:dyDescent="0.3">
      <c r="A1228" s="34" t="s">
        <v>41</v>
      </c>
      <c r="B1228" s="34" t="s">
        <v>41</v>
      </c>
      <c r="C1228" s="34" t="s">
        <v>41</v>
      </c>
      <c r="D1228" s="34">
        <v>25.276399999999999</v>
      </c>
      <c r="E1228" s="37">
        <v>25.5702</v>
      </c>
      <c r="F1228" s="37">
        <v>24.735600000000002</v>
      </c>
      <c r="G1228" s="37" t="s">
        <v>41</v>
      </c>
      <c r="H1228" s="37">
        <v>24.8247</v>
      </c>
      <c r="I1228" s="37"/>
      <c r="J1228" s="37">
        <v>4</v>
      </c>
      <c r="K1228" s="37">
        <v>4</v>
      </c>
      <c r="L1228" s="37">
        <v>4</v>
      </c>
      <c r="M1228" s="37">
        <v>29.8</v>
      </c>
      <c r="N1228" s="37">
        <v>29.8</v>
      </c>
      <c r="O1228" s="37">
        <v>29.8</v>
      </c>
      <c r="P1228" s="37">
        <v>33.700000000000003</v>
      </c>
      <c r="Q1228" s="37">
        <v>0</v>
      </c>
      <c r="R1228" s="37">
        <v>17.007000000000001</v>
      </c>
      <c r="S1228" s="37">
        <v>179700000</v>
      </c>
      <c r="T1228" s="37">
        <v>8</v>
      </c>
      <c r="U1228" s="37">
        <v>1</v>
      </c>
      <c r="V1228" s="37">
        <v>-0.23294799999999999</v>
      </c>
      <c r="W1228" s="37" t="s">
        <v>3760</v>
      </c>
      <c r="X1228" s="37" t="s">
        <v>3760</v>
      </c>
      <c r="Y1228" s="37" t="s">
        <v>4500</v>
      </c>
    </row>
    <row r="1229" spans="1:25" x14ac:dyDescent="0.3">
      <c r="A1229" s="34">
        <v>23.4649</v>
      </c>
      <c r="B1229" s="34">
        <v>23.391400000000001</v>
      </c>
      <c r="C1229" s="34">
        <v>24.5869</v>
      </c>
      <c r="D1229" s="34">
        <v>23.998000000000001</v>
      </c>
      <c r="E1229" s="37" t="s">
        <v>41</v>
      </c>
      <c r="F1229" s="37">
        <v>23.751899999999999</v>
      </c>
      <c r="G1229" s="37" t="s">
        <v>41</v>
      </c>
      <c r="H1229" s="37">
        <v>23.494</v>
      </c>
      <c r="I1229" s="37"/>
      <c r="J1229" s="37">
        <v>6</v>
      </c>
      <c r="K1229" s="37">
        <v>6</v>
      </c>
      <c r="L1229" s="37">
        <v>6</v>
      </c>
      <c r="M1229" s="37">
        <v>28</v>
      </c>
      <c r="N1229" s="37">
        <v>28</v>
      </c>
      <c r="O1229" s="37">
        <v>28</v>
      </c>
      <c r="P1229" s="37">
        <v>30.640999999999998</v>
      </c>
      <c r="Q1229" s="37">
        <v>0</v>
      </c>
      <c r="R1229" s="37">
        <v>13.837999999999999</v>
      </c>
      <c r="S1229" s="37">
        <v>80009000</v>
      </c>
      <c r="T1229" s="37">
        <v>14</v>
      </c>
      <c r="U1229" s="37">
        <v>0.60501300000000002</v>
      </c>
      <c r="V1229" s="37">
        <v>-0.23737800000000001</v>
      </c>
      <c r="W1229" s="37" t="s">
        <v>3032</v>
      </c>
      <c r="X1229" s="37" t="s">
        <v>3032</v>
      </c>
      <c r="Y1229" s="37" t="s">
        <v>4501</v>
      </c>
    </row>
    <row r="1230" spans="1:25" x14ac:dyDescent="0.3">
      <c r="A1230" s="34">
        <v>25.192799999999998</v>
      </c>
      <c r="B1230" s="34">
        <v>25.6936</v>
      </c>
      <c r="C1230" s="34" t="s">
        <v>41</v>
      </c>
      <c r="D1230" s="34">
        <v>25.490300000000001</v>
      </c>
      <c r="E1230" s="37">
        <v>25.3124</v>
      </c>
      <c r="F1230" s="37">
        <v>25.184899999999999</v>
      </c>
      <c r="G1230" s="37">
        <v>25.5747</v>
      </c>
      <c r="H1230" s="37">
        <v>24.8139</v>
      </c>
      <c r="I1230" s="37"/>
      <c r="J1230" s="37">
        <v>5</v>
      </c>
      <c r="K1230" s="37">
        <v>5</v>
      </c>
      <c r="L1230" s="37">
        <v>5</v>
      </c>
      <c r="M1230" s="37">
        <v>6.3</v>
      </c>
      <c r="N1230" s="37">
        <v>6.3</v>
      </c>
      <c r="O1230" s="37">
        <v>6.3</v>
      </c>
      <c r="P1230" s="37">
        <v>146.13999999999999</v>
      </c>
      <c r="Q1230" s="37">
        <v>0</v>
      </c>
      <c r="R1230" s="37">
        <v>31.474</v>
      </c>
      <c r="S1230" s="37">
        <v>300060000</v>
      </c>
      <c r="T1230" s="37">
        <v>18</v>
      </c>
      <c r="U1230" s="37">
        <v>0.33626800000000001</v>
      </c>
      <c r="V1230" s="37">
        <v>-0.23744899999999999</v>
      </c>
      <c r="W1230" s="37" t="s">
        <v>2941</v>
      </c>
      <c r="X1230" s="37" t="s">
        <v>2941</v>
      </c>
      <c r="Y1230" s="37" t="s">
        <v>4502</v>
      </c>
    </row>
    <row r="1231" spans="1:25" x14ac:dyDescent="0.3">
      <c r="A1231" s="34">
        <v>25.301100000000002</v>
      </c>
      <c r="B1231" s="34">
        <v>24.573499999999999</v>
      </c>
      <c r="C1231" s="34" t="s">
        <v>41</v>
      </c>
      <c r="D1231" s="34">
        <v>25.162299999999998</v>
      </c>
      <c r="E1231" s="37" t="s">
        <v>41</v>
      </c>
      <c r="F1231" s="37">
        <v>25.057200000000002</v>
      </c>
      <c r="G1231" s="37" t="s">
        <v>41</v>
      </c>
      <c r="H1231" s="37">
        <v>24.491599999999998</v>
      </c>
      <c r="I1231" s="37"/>
      <c r="J1231" s="37">
        <v>4</v>
      </c>
      <c r="K1231" s="37">
        <v>4</v>
      </c>
      <c r="L1231" s="37">
        <v>4</v>
      </c>
      <c r="M1231" s="37">
        <v>22.6</v>
      </c>
      <c r="N1231" s="37">
        <v>22.6</v>
      </c>
      <c r="O1231" s="37">
        <v>22.6</v>
      </c>
      <c r="P1231" s="37">
        <v>24.859000000000002</v>
      </c>
      <c r="Q1231" s="37">
        <v>0</v>
      </c>
      <c r="R1231" s="37">
        <v>11.791</v>
      </c>
      <c r="S1231" s="37">
        <v>193400000</v>
      </c>
      <c r="T1231" s="37">
        <v>17</v>
      </c>
      <c r="U1231" s="37">
        <v>0.55269999999999997</v>
      </c>
      <c r="V1231" s="37">
        <v>-0.23789399999999999</v>
      </c>
      <c r="W1231" s="37" t="s">
        <v>3195</v>
      </c>
      <c r="X1231" s="37" t="s">
        <v>3195</v>
      </c>
      <c r="Y1231" s="37" t="s">
        <v>4503</v>
      </c>
    </row>
    <row r="1232" spans="1:25" x14ac:dyDescent="0.3">
      <c r="A1232" s="34">
        <v>25.648800000000001</v>
      </c>
      <c r="B1232" s="34">
        <v>26.296299999999999</v>
      </c>
      <c r="C1232" s="34">
        <v>27.103000000000002</v>
      </c>
      <c r="D1232" s="34">
        <v>26.618200000000002</v>
      </c>
      <c r="E1232" s="37">
        <v>26.222300000000001</v>
      </c>
      <c r="F1232" s="37">
        <v>25.295999999999999</v>
      </c>
      <c r="G1232" s="37">
        <v>27.100200000000001</v>
      </c>
      <c r="H1232" s="37">
        <v>26.093699999999998</v>
      </c>
      <c r="I1232" s="37"/>
      <c r="J1232" s="37">
        <v>5</v>
      </c>
      <c r="K1232" s="37">
        <v>5</v>
      </c>
      <c r="L1232" s="37">
        <v>5</v>
      </c>
      <c r="M1232" s="37">
        <v>11.7</v>
      </c>
      <c r="N1232" s="37">
        <v>11.7</v>
      </c>
      <c r="O1232" s="37">
        <v>11.7</v>
      </c>
      <c r="P1232" s="37">
        <v>68.525999999999996</v>
      </c>
      <c r="Q1232" s="37">
        <v>0</v>
      </c>
      <c r="R1232" s="37">
        <v>28.164000000000001</v>
      </c>
      <c r="S1232" s="37">
        <v>634480000</v>
      </c>
      <c r="T1232" s="37">
        <v>19</v>
      </c>
      <c r="U1232" s="37">
        <v>0.63624499999999995</v>
      </c>
      <c r="V1232" s="37">
        <v>-0.238515</v>
      </c>
      <c r="W1232" s="37" t="s">
        <v>3009</v>
      </c>
      <c r="X1232" s="37" t="s">
        <v>3009</v>
      </c>
      <c r="Y1232" s="37" t="s">
        <v>4504</v>
      </c>
    </row>
    <row r="1233" spans="1:25" x14ac:dyDescent="0.3">
      <c r="A1233" s="34">
        <v>26.5657</v>
      </c>
      <c r="B1233" s="34">
        <v>26.2178</v>
      </c>
      <c r="C1233" s="34">
        <v>26.471800000000002</v>
      </c>
      <c r="D1233" s="34">
        <v>26.745999999999999</v>
      </c>
      <c r="E1233" s="37">
        <v>26.011800000000001</v>
      </c>
      <c r="F1233" s="37">
        <v>27.025600000000001</v>
      </c>
      <c r="G1233" s="37">
        <v>25.801400000000001</v>
      </c>
      <c r="H1233" s="37">
        <v>26.206099999999999</v>
      </c>
      <c r="I1233" s="37"/>
      <c r="J1233" s="37">
        <v>10</v>
      </c>
      <c r="K1233" s="37">
        <v>10</v>
      </c>
      <c r="L1233" s="37">
        <v>10</v>
      </c>
      <c r="M1233" s="37">
        <v>18.399999999999999</v>
      </c>
      <c r="N1233" s="37">
        <v>18.399999999999999</v>
      </c>
      <c r="O1233" s="37">
        <v>18.399999999999999</v>
      </c>
      <c r="P1233" s="37">
        <v>91.88</v>
      </c>
      <c r="Q1233" s="37">
        <v>0</v>
      </c>
      <c r="R1233" s="37">
        <v>143.06</v>
      </c>
      <c r="S1233" s="37">
        <v>713760000</v>
      </c>
      <c r="T1233" s="37">
        <v>30</v>
      </c>
      <c r="U1233" s="37">
        <v>0.44051899999999999</v>
      </c>
      <c r="V1233" s="37">
        <v>-0.23912</v>
      </c>
      <c r="W1233" s="37" t="s">
        <v>3371</v>
      </c>
      <c r="X1233" s="37" t="s">
        <v>3371</v>
      </c>
      <c r="Y1233" s="37" t="s">
        <v>4505</v>
      </c>
    </row>
    <row r="1234" spans="1:25" x14ac:dyDescent="0.3">
      <c r="A1234" s="34">
        <v>29.164899999999999</v>
      </c>
      <c r="B1234" s="34">
        <v>28.968900000000001</v>
      </c>
      <c r="C1234" s="34">
        <v>28.487300000000001</v>
      </c>
      <c r="D1234" s="34">
        <v>29.011600000000001</v>
      </c>
      <c r="E1234" s="37">
        <v>28.476600000000001</v>
      </c>
      <c r="F1234" s="37">
        <v>29.4282</v>
      </c>
      <c r="G1234" s="37">
        <v>27.470300000000002</v>
      </c>
      <c r="H1234" s="37">
        <v>29.299499999999998</v>
      </c>
      <c r="I1234" s="37"/>
      <c r="J1234" s="37">
        <v>19</v>
      </c>
      <c r="K1234" s="37">
        <v>19</v>
      </c>
      <c r="L1234" s="37">
        <v>19</v>
      </c>
      <c r="M1234" s="37">
        <v>32.5</v>
      </c>
      <c r="N1234" s="37">
        <v>32.5</v>
      </c>
      <c r="O1234" s="37">
        <v>32.5</v>
      </c>
      <c r="P1234" s="37">
        <v>83.052000000000007</v>
      </c>
      <c r="Q1234" s="37">
        <v>0</v>
      </c>
      <c r="R1234" s="37">
        <v>223.55</v>
      </c>
      <c r="S1234" s="37">
        <v>3884100000</v>
      </c>
      <c r="T1234" s="37">
        <v>108</v>
      </c>
      <c r="U1234" s="37">
        <v>0.63193699999999997</v>
      </c>
      <c r="V1234" s="37">
        <v>-0.23949899999999999</v>
      </c>
      <c r="W1234" s="37" t="s">
        <v>2870</v>
      </c>
      <c r="X1234" s="37" t="s">
        <v>2870</v>
      </c>
      <c r="Y1234" s="37" t="s">
        <v>4506</v>
      </c>
    </row>
    <row r="1235" spans="1:25" x14ac:dyDescent="0.3">
      <c r="A1235" s="34">
        <v>32.587800000000001</v>
      </c>
      <c r="B1235" s="34">
        <v>32.410400000000003</v>
      </c>
      <c r="C1235" s="34">
        <v>32.834499999999998</v>
      </c>
      <c r="D1235" s="34">
        <v>32.313499999999998</v>
      </c>
      <c r="E1235" s="37">
        <v>32.317</v>
      </c>
      <c r="F1235" s="37">
        <v>32.022799999999997</v>
      </c>
      <c r="G1235" s="37">
        <v>32.911999999999999</v>
      </c>
      <c r="H1235" s="37">
        <v>31.936399999999999</v>
      </c>
      <c r="I1235" s="37"/>
      <c r="J1235" s="37">
        <v>36</v>
      </c>
      <c r="K1235" s="37">
        <v>36</v>
      </c>
      <c r="L1235" s="37">
        <v>36</v>
      </c>
      <c r="M1235" s="37">
        <v>23.9</v>
      </c>
      <c r="N1235" s="37">
        <v>23.9</v>
      </c>
      <c r="O1235" s="37">
        <v>23.9</v>
      </c>
      <c r="P1235" s="37">
        <v>167.85</v>
      </c>
      <c r="Q1235" s="37">
        <v>0</v>
      </c>
      <c r="R1235" s="37">
        <v>323.31</v>
      </c>
      <c r="S1235" s="37">
        <v>43750000000</v>
      </c>
      <c r="T1235" s="37">
        <v>327</v>
      </c>
      <c r="U1235" s="37">
        <v>0.37229000000000001</v>
      </c>
      <c r="V1235" s="37">
        <v>-0.23951800000000001</v>
      </c>
      <c r="W1235" s="37" t="s">
        <v>363</v>
      </c>
      <c r="X1235" s="37" t="s">
        <v>363</v>
      </c>
      <c r="Y1235" s="37" t="s">
        <v>364</v>
      </c>
    </row>
    <row r="1236" spans="1:25" x14ac:dyDescent="0.3">
      <c r="A1236" s="34">
        <v>26.393599999999999</v>
      </c>
      <c r="B1236" s="34">
        <v>26.462900000000001</v>
      </c>
      <c r="C1236" s="34">
        <v>26.299099999999999</v>
      </c>
      <c r="D1236" s="34">
        <v>26.440300000000001</v>
      </c>
      <c r="E1236" s="37">
        <v>25.785900000000002</v>
      </c>
      <c r="F1236" s="37">
        <v>26.917300000000001</v>
      </c>
      <c r="G1236" s="37">
        <v>25.3949</v>
      </c>
      <c r="H1236" s="37">
        <v>26.537099999999999</v>
      </c>
      <c r="I1236" s="37"/>
      <c r="J1236" s="37">
        <v>11</v>
      </c>
      <c r="K1236" s="37">
        <v>11</v>
      </c>
      <c r="L1236" s="37">
        <v>11</v>
      </c>
      <c r="M1236" s="37">
        <v>42.1</v>
      </c>
      <c r="N1236" s="37">
        <v>42.1</v>
      </c>
      <c r="O1236" s="37">
        <v>42.1</v>
      </c>
      <c r="P1236" s="37">
        <v>37.037999999999997</v>
      </c>
      <c r="Q1236" s="37">
        <v>0</v>
      </c>
      <c r="R1236" s="37">
        <v>34.581000000000003</v>
      </c>
      <c r="S1236" s="37">
        <v>677430000</v>
      </c>
      <c r="T1236" s="37">
        <v>30</v>
      </c>
      <c r="U1236" s="37">
        <v>0.51639999999999997</v>
      </c>
      <c r="V1236" s="37">
        <v>-0.24016999999999999</v>
      </c>
      <c r="W1236" s="37" t="s">
        <v>3595</v>
      </c>
      <c r="X1236" s="37" t="s">
        <v>3595</v>
      </c>
      <c r="Y1236" s="37" t="s">
        <v>4507</v>
      </c>
    </row>
    <row r="1237" spans="1:25" x14ac:dyDescent="0.3">
      <c r="A1237" s="34">
        <v>29.226500000000001</v>
      </c>
      <c r="B1237" s="34">
        <v>29.486699999999999</v>
      </c>
      <c r="C1237" s="34">
        <v>29.807099999999998</v>
      </c>
      <c r="D1237" s="34">
        <v>29.521100000000001</v>
      </c>
      <c r="E1237" s="37">
        <v>29.8292</v>
      </c>
      <c r="F1237" s="37">
        <v>28.759599999999999</v>
      </c>
      <c r="G1237" s="37">
        <v>29.2105</v>
      </c>
      <c r="H1237" s="37">
        <v>29.280799999999999</v>
      </c>
      <c r="I1237" s="37"/>
      <c r="J1237" s="37">
        <v>14</v>
      </c>
      <c r="K1237" s="37">
        <v>14</v>
      </c>
      <c r="L1237" s="37">
        <v>14</v>
      </c>
      <c r="M1237" s="37">
        <v>17.3</v>
      </c>
      <c r="N1237" s="37">
        <v>17.3</v>
      </c>
      <c r="O1237" s="37">
        <v>17.3</v>
      </c>
      <c r="P1237" s="37">
        <v>90.332999999999998</v>
      </c>
      <c r="Q1237" s="37">
        <v>0</v>
      </c>
      <c r="R1237" s="37">
        <v>245.61</v>
      </c>
      <c r="S1237" s="37">
        <v>5364100000</v>
      </c>
      <c r="T1237" s="37">
        <v>104</v>
      </c>
      <c r="U1237" s="37">
        <v>0.37243599999999999</v>
      </c>
      <c r="V1237" s="37">
        <v>-0.24029900000000001</v>
      </c>
      <c r="W1237" s="37" t="s">
        <v>381</v>
      </c>
      <c r="X1237" s="37" t="s">
        <v>381</v>
      </c>
      <c r="Y1237" s="37" t="s">
        <v>382</v>
      </c>
    </row>
    <row r="1238" spans="1:25" x14ac:dyDescent="0.3">
      <c r="A1238" s="34">
        <v>29.868300000000001</v>
      </c>
      <c r="B1238" s="34">
        <v>30.031600000000001</v>
      </c>
      <c r="C1238" s="34">
        <v>30.100899999999999</v>
      </c>
      <c r="D1238" s="34">
        <v>29.8248</v>
      </c>
      <c r="E1238" s="37">
        <v>29.536200000000001</v>
      </c>
      <c r="F1238" s="37">
        <v>29.597999999999999</v>
      </c>
      <c r="G1238" s="37">
        <v>30.2684</v>
      </c>
      <c r="H1238" s="37">
        <v>29.4618</v>
      </c>
      <c r="I1238" s="37"/>
      <c r="J1238" s="37">
        <v>16</v>
      </c>
      <c r="K1238" s="37">
        <v>16</v>
      </c>
      <c r="L1238" s="37">
        <v>16</v>
      </c>
      <c r="M1238" s="37">
        <v>70.5</v>
      </c>
      <c r="N1238" s="37">
        <v>70.5</v>
      </c>
      <c r="O1238" s="37">
        <v>70.5</v>
      </c>
      <c r="P1238" s="37">
        <v>38.04</v>
      </c>
      <c r="Q1238" s="37">
        <v>0</v>
      </c>
      <c r="R1238" s="37">
        <v>279.32</v>
      </c>
      <c r="S1238" s="37">
        <v>7099100000</v>
      </c>
      <c r="T1238" s="37">
        <v>128</v>
      </c>
      <c r="U1238" s="37">
        <v>0.26921</v>
      </c>
      <c r="V1238" s="37">
        <v>-0.24030000000000001</v>
      </c>
      <c r="W1238" s="37" t="s">
        <v>3711</v>
      </c>
      <c r="X1238" s="37" t="s">
        <v>3711</v>
      </c>
      <c r="Y1238" s="37" t="s">
        <v>4508</v>
      </c>
    </row>
    <row r="1239" spans="1:25" x14ac:dyDescent="0.3">
      <c r="A1239" s="34">
        <v>26.381499999999999</v>
      </c>
      <c r="B1239" s="34">
        <v>26.064900000000002</v>
      </c>
      <c r="C1239" s="34">
        <v>26.595800000000001</v>
      </c>
      <c r="D1239" s="34">
        <v>26.0883</v>
      </c>
      <c r="E1239" s="37">
        <v>26.064699999999998</v>
      </c>
      <c r="F1239" s="37">
        <v>25.38</v>
      </c>
      <c r="G1239" s="37">
        <v>26.3767</v>
      </c>
      <c r="H1239" s="37">
        <v>26.3475</v>
      </c>
      <c r="I1239" s="37"/>
      <c r="J1239" s="37">
        <v>7</v>
      </c>
      <c r="K1239" s="37">
        <v>7</v>
      </c>
      <c r="L1239" s="37">
        <v>7</v>
      </c>
      <c r="M1239" s="37">
        <v>21.1</v>
      </c>
      <c r="N1239" s="37">
        <v>21.1</v>
      </c>
      <c r="O1239" s="37">
        <v>21.1</v>
      </c>
      <c r="P1239" s="37">
        <v>69.352000000000004</v>
      </c>
      <c r="Q1239" s="37">
        <v>0</v>
      </c>
      <c r="R1239" s="37">
        <v>80.292000000000002</v>
      </c>
      <c r="S1239" s="37">
        <v>558150000</v>
      </c>
      <c r="T1239" s="37">
        <v>31</v>
      </c>
      <c r="U1239" s="37">
        <v>0.39784199999999997</v>
      </c>
      <c r="V1239" s="37">
        <v>-0.24038599999999999</v>
      </c>
      <c r="W1239" s="37" t="s">
        <v>668</v>
      </c>
      <c r="X1239" s="37" t="s">
        <v>668</v>
      </c>
      <c r="Y1239" s="37" t="s">
        <v>669</v>
      </c>
    </row>
    <row r="1240" spans="1:25" x14ac:dyDescent="0.3">
      <c r="A1240" s="34">
        <v>27.3948</v>
      </c>
      <c r="B1240" s="34">
        <v>27.151499999999999</v>
      </c>
      <c r="C1240" s="34">
        <v>27.171700000000001</v>
      </c>
      <c r="D1240" s="34">
        <v>26.831199999999999</v>
      </c>
      <c r="E1240" s="37">
        <v>26.695799999999998</v>
      </c>
      <c r="F1240" s="37">
        <v>27.806999999999999</v>
      </c>
      <c r="G1240" s="37">
        <v>26.0748</v>
      </c>
      <c r="H1240" s="37">
        <v>26.9999</v>
      </c>
      <c r="I1240" s="37"/>
      <c r="J1240" s="37">
        <v>9</v>
      </c>
      <c r="K1240" s="37">
        <v>9</v>
      </c>
      <c r="L1240" s="37">
        <v>9</v>
      </c>
      <c r="M1240" s="37">
        <v>27.4</v>
      </c>
      <c r="N1240" s="37">
        <v>27.4</v>
      </c>
      <c r="O1240" s="37">
        <v>27.4</v>
      </c>
      <c r="P1240" s="37">
        <v>63.173000000000002</v>
      </c>
      <c r="Q1240" s="37">
        <v>0</v>
      </c>
      <c r="R1240" s="37">
        <v>77.704999999999998</v>
      </c>
      <c r="S1240" s="37">
        <v>1116700000</v>
      </c>
      <c r="T1240" s="37">
        <v>44</v>
      </c>
      <c r="U1240" s="37">
        <v>0.544404</v>
      </c>
      <c r="V1240" s="37">
        <v>-0.24293699999999999</v>
      </c>
      <c r="W1240" s="37" t="s">
        <v>4509</v>
      </c>
      <c r="X1240" s="37" t="s">
        <v>4509</v>
      </c>
      <c r="Y1240" s="37" t="s">
        <v>4510</v>
      </c>
    </row>
    <row r="1241" spans="1:25" x14ac:dyDescent="0.3">
      <c r="A1241" s="34">
        <v>30.6799</v>
      </c>
      <c r="B1241" s="34">
        <v>30.264299999999999</v>
      </c>
      <c r="C1241" s="34">
        <v>29.905100000000001</v>
      </c>
      <c r="D1241" s="34">
        <v>30.482299999999999</v>
      </c>
      <c r="E1241" s="37">
        <v>29.925899999999999</v>
      </c>
      <c r="F1241" s="37">
        <v>31.0183</v>
      </c>
      <c r="G1241" s="37">
        <v>28.7136</v>
      </c>
      <c r="H1241" s="37">
        <v>30.6999</v>
      </c>
      <c r="I1241" s="37"/>
      <c r="J1241" s="37">
        <v>17</v>
      </c>
      <c r="K1241" s="37">
        <v>17</v>
      </c>
      <c r="L1241" s="37">
        <v>17</v>
      </c>
      <c r="M1241" s="37">
        <v>59.2</v>
      </c>
      <c r="N1241" s="37">
        <v>59.2</v>
      </c>
      <c r="O1241" s="37">
        <v>59.2</v>
      </c>
      <c r="P1241" s="37">
        <v>32.985999999999997</v>
      </c>
      <c r="Q1241" s="37">
        <v>0</v>
      </c>
      <c r="R1241" s="37">
        <v>89.204999999999998</v>
      </c>
      <c r="S1241" s="37">
        <v>10780000000</v>
      </c>
      <c r="T1241" s="37">
        <v>115</v>
      </c>
      <c r="U1241" s="37">
        <v>0.66731700000000005</v>
      </c>
      <c r="V1241" s="37">
        <v>-0.24347099999999999</v>
      </c>
      <c r="W1241" s="37" t="s">
        <v>1034</v>
      </c>
      <c r="X1241" s="37" t="s">
        <v>1034</v>
      </c>
      <c r="Y1241" s="37" t="s">
        <v>1035</v>
      </c>
    </row>
    <row r="1242" spans="1:25" x14ac:dyDescent="0.3">
      <c r="A1242" s="34">
        <v>31.1006</v>
      </c>
      <c r="B1242" s="34">
        <v>31.2118</v>
      </c>
      <c r="C1242" s="34">
        <v>31.923999999999999</v>
      </c>
      <c r="D1242" s="34">
        <v>31.156700000000001</v>
      </c>
      <c r="E1242" s="37">
        <v>31.072700000000001</v>
      </c>
      <c r="F1242" s="37">
        <v>30.677600000000002</v>
      </c>
      <c r="G1242" s="37">
        <v>31.633299999999998</v>
      </c>
      <c r="H1242" s="37">
        <v>31.033200000000001</v>
      </c>
      <c r="I1242" s="37"/>
      <c r="J1242" s="37">
        <v>42</v>
      </c>
      <c r="K1242" s="37">
        <v>42</v>
      </c>
      <c r="L1242" s="37">
        <v>42</v>
      </c>
      <c r="M1242" s="37">
        <v>65.5</v>
      </c>
      <c r="N1242" s="37">
        <v>65.5</v>
      </c>
      <c r="O1242" s="37">
        <v>65.5</v>
      </c>
      <c r="P1242" s="37">
        <v>108.87</v>
      </c>
      <c r="Q1242" s="37">
        <v>0</v>
      </c>
      <c r="R1242" s="37">
        <v>323.31</v>
      </c>
      <c r="S1242" s="37">
        <v>19165000000</v>
      </c>
      <c r="T1242" s="37">
        <v>324</v>
      </c>
      <c r="U1242" s="37">
        <v>0.41100900000000001</v>
      </c>
      <c r="V1242" s="37">
        <v>-0.24409</v>
      </c>
      <c r="W1242" s="37" t="s">
        <v>221</v>
      </c>
      <c r="X1242" s="37" t="s">
        <v>221</v>
      </c>
      <c r="Y1242" s="37" t="s">
        <v>222</v>
      </c>
    </row>
    <row r="1243" spans="1:25" x14ac:dyDescent="0.3">
      <c r="A1243" s="34">
        <v>24.208400000000001</v>
      </c>
      <c r="B1243" s="34">
        <v>23.805700000000002</v>
      </c>
      <c r="C1243" s="34">
        <v>23.942499999999999</v>
      </c>
      <c r="D1243" s="34">
        <v>23.7849</v>
      </c>
      <c r="E1243" s="37">
        <v>23.372</v>
      </c>
      <c r="F1243" s="37">
        <v>24.565100000000001</v>
      </c>
      <c r="G1243" s="37">
        <v>23.022099999999998</v>
      </c>
      <c r="H1243" s="37">
        <v>23.798100000000002</v>
      </c>
      <c r="I1243" s="37"/>
      <c r="J1243" s="37">
        <v>5</v>
      </c>
      <c r="K1243" s="37">
        <v>5</v>
      </c>
      <c r="L1243" s="37">
        <v>5</v>
      </c>
      <c r="M1243" s="37">
        <v>19.2</v>
      </c>
      <c r="N1243" s="37">
        <v>19.2</v>
      </c>
      <c r="O1243" s="37">
        <v>19.2</v>
      </c>
      <c r="P1243" s="37">
        <v>34.307000000000002</v>
      </c>
      <c r="Q1243" s="37">
        <v>0</v>
      </c>
      <c r="R1243" s="37">
        <v>34.972000000000001</v>
      </c>
      <c r="S1243" s="37">
        <v>123720000</v>
      </c>
      <c r="T1243" s="37">
        <v>36</v>
      </c>
      <c r="U1243" s="37">
        <v>0.50404099999999996</v>
      </c>
      <c r="V1243" s="37">
        <v>-0.246028</v>
      </c>
      <c r="W1243" s="37" t="s">
        <v>3369</v>
      </c>
      <c r="X1243" s="37" t="s">
        <v>3369</v>
      </c>
      <c r="Y1243" s="37" t="s">
        <v>4511</v>
      </c>
    </row>
    <row r="1244" spans="1:25" x14ac:dyDescent="0.3">
      <c r="A1244" s="34">
        <v>27.293199999999999</v>
      </c>
      <c r="B1244" s="34">
        <v>26.743200000000002</v>
      </c>
      <c r="C1244" s="34" t="s">
        <v>41</v>
      </c>
      <c r="D1244" s="34">
        <v>27.235299999999999</v>
      </c>
      <c r="E1244" s="37">
        <v>26.3674</v>
      </c>
      <c r="F1244" s="37">
        <v>27.1919</v>
      </c>
      <c r="G1244" s="37" t="s">
        <v>41</v>
      </c>
      <c r="H1244" s="37">
        <v>26.9711</v>
      </c>
      <c r="I1244" s="37"/>
      <c r="J1244" s="37">
        <v>8</v>
      </c>
      <c r="K1244" s="37">
        <v>8</v>
      </c>
      <c r="L1244" s="37">
        <v>8</v>
      </c>
      <c r="M1244" s="37">
        <v>17.899999999999999</v>
      </c>
      <c r="N1244" s="37">
        <v>17.899999999999999</v>
      </c>
      <c r="O1244" s="37">
        <v>17.899999999999999</v>
      </c>
      <c r="P1244" s="37">
        <v>73.447000000000003</v>
      </c>
      <c r="Q1244" s="37">
        <v>0</v>
      </c>
      <c r="R1244" s="37">
        <v>66.844999999999999</v>
      </c>
      <c r="S1244" s="37">
        <v>825210000</v>
      </c>
      <c r="T1244" s="37">
        <v>35</v>
      </c>
      <c r="U1244" s="37">
        <v>0.45913999999999999</v>
      </c>
      <c r="V1244" s="37">
        <v>-0.24706800000000001</v>
      </c>
      <c r="W1244" s="37" t="s">
        <v>3042</v>
      </c>
      <c r="X1244" s="37" t="s">
        <v>3042</v>
      </c>
      <c r="Y1244" s="37" t="s">
        <v>4512</v>
      </c>
    </row>
    <row r="1245" spans="1:25" x14ac:dyDescent="0.3">
      <c r="A1245" s="34">
        <v>26.878799999999998</v>
      </c>
      <c r="B1245" s="34">
        <v>26.929400000000001</v>
      </c>
      <c r="C1245" s="34" t="s">
        <v>41</v>
      </c>
      <c r="D1245" s="34">
        <v>26.926600000000001</v>
      </c>
      <c r="E1245" s="37">
        <v>26.851400000000002</v>
      </c>
      <c r="F1245" s="37">
        <v>26.941800000000001</v>
      </c>
      <c r="G1245" s="37">
        <v>26.173400000000001</v>
      </c>
      <c r="H1245" s="37">
        <v>26.691299999999998</v>
      </c>
      <c r="I1245" s="37"/>
      <c r="J1245" s="37">
        <v>5</v>
      </c>
      <c r="K1245" s="37">
        <v>5</v>
      </c>
      <c r="L1245" s="37">
        <v>5</v>
      </c>
      <c r="M1245" s="37">
        <v>10</v>
      </c>
      <c r="N1245" s="37">
        <v>10</v>
      </c>
      <c r="O1245" s="37">
        <v>10</v>
      </c>
      <c r="P1245" s="37">
        <v>75.869</v>
      </c>
      <c r="Q1245" s="37">
        <v>0</v>
      </c>
      <c r="R1245" s="37">
        <v>55.805</v>
      </c>
      <c r="S1245" s="37">
        <v>858200000</v>
      </c>
      <c r="T1245" s="37">
        <v>12</v>
      </c>
      <c r="U1245" s="37">
        <v>0.27902100000000002</v>
      </c>
      <c r="V1245" s="37">
        <v>-0.247143</v>
      </c>
      <c r="W1245" s="37" t="s">
        <v>4513</v>
      </c>
      <c r="X1245" s="37" t="s">
        <v>3719</v>
      </c>
      <c r="Y1245" s="37" t="s">
        <v>4514</v>
      </c>
    </row>
    <row r="1246" spans="1:25" x14ac:dyDescent="0.3">
      <c r="A1246" s="34">
        <v>24.8842</v>
      </c>
      <c r="B1246" s="34">
        <v>24.098400000000002</v>
      </c>
      <c r="C1246" s="34" t="s">
        <v>41</v>
      </c>
      <c r="D1246" s="34">
        <v>24.781600000000001</v>
      </c>
      <c r="E1246" s="37">
        <v>24.180299999999999</v>
      </c>
      <c r="F1246" s="37">
        <v>24.7197</v>
      </c>
      <c r="G1246" s="37">
        <v>24.068300000000001</v>
      </c>
      <c r="H1246" s="37">
        <v>24.394300000000001</v>
      </c>
      <c r="I1246" s="37"/>
      <c r="J1246" s="37">
        <v>5</v>
      </c>
      <c r="K1246" s="37">
        <v>5</v>
      </c>
      <c r="L1246" s="37">
        <v>5</v>
      </c>
      <c r="M1246" s="37">
        <v>28.6</v>
      </c>
      <c r="N1246" s="37">
        <v>28.6</v>
      </c>
      <c r="O1246" s="37">
        <v>28.6</v>
      </c>
      <c r="P1246" s="37">
        <v>25.376999999999999</v>
      </c>
      <c r="Q1246" s="37">
        <v>0</v>
      </c>
      <c r="R1246" s="37">
        <v>7.6352000000000002</v>
      </c>
      <c r="S1246" s="37">
        <v>169520000</v>
      </c>
      <c r="T1246" s="37">
        <v>10</v>
      </c>
      <c r="U1246" s="37">
        <v>0.39679599999999998</v>
      </c>
      <c r="V1246" s="37">
        <v>-0.24740899999999999</v>
      </c>
      <c r="W1246" s="37" t="s">
        <v>2822</v>
      </c>
      <c r="X1246" s="37" t="s">
        <v>2822</v>
      </c>
      <c r="Y1246" s="37" t="s">
        <v>4515</v>
      </c>
    </row>
    <row r="1247" spans="1:25" x14ac:dyDescent="0.3">
      <c r="A1247" s="34">
        <v>27.6937</v>
      </c>
      <c r="B1247" s="34">
        <v>27.5486</v>
      </c>
      <c r="C1247" s="34">
        <v>27.1494</v>
      </c>
      <c r="D1247" s="34">
        <v>27.555499999999999</v>
      </c>
      <c r="E1247" s="37">
        <v>26.999500000000001</v>
      </c>
      <c r="F1247" s="37">
        <v>27.8203</v>
      </c>
      <c r="G1247" s="37">
        <v>26.696000000000002</v>
      </c>
      <c r="H1247" s="37">
        <v>27.435600000000001</v>
      </c>
      <c r="I1247" s="37"/>
      <c r="J1247" s="37">
        <v>16</v>
      </c>
      <c r="K1247" s="37">
        <v>16</v>
      </c>
      <c r="L1247" s="37">
        <v>16</v>
      </c>
      <c r="M1247" s="37">
        <v>47</v>
      </c>
      <c r="N1247" s="37">
        <v>47</v>
      </c>
      <c r="O1247" s="37">
        <v>47</v>
      </c>
      <c r="P1247" s="37">
        <v>51.396999999999998</v>
      </c>
      <c r="Q1247" s="37">
        <v>0</v>
      </c>
      <c r="R1247" s="37">
        <v>105.73</v>
      </c>
      <c r="S1247" s="37">
        <v>1358900000</v>
      </c>
      <c r="T1247" s="37">
        <v>59</v>
      </c>
      <c r="U1247" s="37">
        <v>0.39691500000000002</v>
      </c>
      <c r="V1247" s="37">
        <v>-0.24892800000000001</v>
      </c>
      <c r="W1247" s="37" t="s">
        <v>3214</v>
      </c>
      <c r="X1247" s="37" t="s">
        <v>3214</v>
      </c>
      <c r="Y1247" s="37" t="s">
        <v>4516</v>
      </c>
    </row>
    <row r="1248" spans="1:25" x14ac:dyDescent="0.3">
      <c r="A1248" s="34">
        <v>26.184699999999999</v>
      </c>
      <c r="B1248" s="34">
        <v>26.332799999999999</v>
      </c>
      <c r="C1248" s="34" t="s">
        <v>41</v>
      </c>
      <c r="D1248" s="34">
        <v>26.0974</v>
      </c>
      <c r="E1248" s="37">
        <v>26.163699999999999</v>
      </c>
      <c r="F1248" s="37">
        <v>25.586200000000002</v>
      </c>
      <c r="G1248" s="37">
        <v>26.110600000000002</v>
      </c>
      <c r="H1248" s="37">
        <v>25.962700000000002</v>
      </c>
      <c r="I1248" s="37"/>
      <c r="J1248" s="37">
        <v>5</v>
      </c>
      <c r="K1248" s="37">
        <v>5</v>
      </c>
      <c r="L1248" s="37">
        <v>5</v>
      </c>
      <c r="M1248" s="37">
        <v>7.8</v>
      </c>
      <c r="N1248" s="37">
        <v>7.8</v>
      </c>
      <c r="O1248" s="37">
        <v>7.8</v>
      </c>
      <c r="P1248" s="37">
        <v>91.727999999999994</v>
      </c>
      <c r="Q1248" s="37">
        <v>0</v>
      </c>
      <c r="R1248" s="37">
        <v>14.124000000000001</v>
      </c>
      <c r="S1248" s="37">
        <v>520450000</v>
      </c>
      <c r="T1248" s="37">
        <v>5</v>
      </c>
      <c r="U1248" s="37">
        <v>0.19037899999999999</v>
      </c>
      <c r="V1248" s="37">
        <v>-0.2492</v>
      </c>
      <c r="W1248" s="37" t="s">
        <v>3160</v>
      </c>
      <c r="X1248" s="37" t="s">
        <v>3160</v>
      </c>
      <c r="Y1248" s="37" t="s">
        <v>4517</v>
      </c>
    </row>
    <row r="1249" spans="1:25" x14ac:dyDescent="0.3">
      <c r="A1249" s="34">
        <v>29.6084</v>
      </c>
      <c r="B1249" s="34">
        <v>29.6068</v>
      </c>
      <c r="C1249" s="34">
        <v>30.232500000000002</v>
      </c>
      <c r="D1249" s="34">
        <v>29.846499999999999</v>
      </c>
      <c r="E1249" s="37">
        <v>29.375699999999998</v>
      </c>
      <c r="F1249" s="37">
        <v>29.2211</v>
      </c>
      <c r="G1249" s="37">
        <v>30.252700000000001</v>
      </c>
      <c r="H1249" s="37">
        <v>29.444099999999999</v>
      </c>
      <c r="I1249" s="37"/>
      <c r="J1249" s="37">
        <v>16</v>
      </c>
      <c r="K1249" s="37">
        <v>16</v>
      </c>
      <c r="L1249" s="37">
        <v>16</v>
      </c>
      <c r="M1249" s="37">
        <v>63.1</v>
      </c>
      <c r="N1249" s="37">
        <v>63.1</v>
      </c>
      <c r="O1249" s="37">
        <v>63.1</v>
      </c>
      <c r="P1249" s="37">
        <v>27.884</v>
      </c>
      <c r="Q1249" s="37">
        <v>0</v>
      </c>
      <c r="R1249" s="37">
        <v>152.83000000000001</v>
      </c>
      <c r="S1249" s="37">
        <v>6450500000</v>
      </c>
      <c r="T1249" s="37">
        <v>145</v>
      </c>
      <c r="U1249" s="37">
        <v>0.39683400000000002</v>
      </c>
      <c r="V1249" s="37">
        <v>-0.25015100000000001</v>
      </c>
      <c r="W1249" s="37" t="s">
        <v>1386</v>
      </c>
      <c r="X1249" s="37" t="s">
        <v>1386</v>
      </c>
      <c r="Y1249" s="37" t="s">
        <v>1387</v>
      </c>
    </row>
    <row r="1250" spans="1:25" x14ac:dyDescent="0.3">
      <c r="A1250" s="34">
        <v>26.7652</v>
      </c>
      <c r="B1250" s="34">
        <v>27.104800000000001</v>
      </c>
      <c r="C1250" s="34">
        <v>28.663499999999999</v>
      </c>
      <c r="D1250" s="34">
        <v>26.632400000000001</v>
      </c>
      <c r="E1250" s="37">
        <v>27.421800000000001</v>
      </c>
      <c r="F1250" s="37">
        <v>26.7226</v>
      </c>
      <c r="G1250" s="37">
        <v>27.395299999999999</v>
      </c>
      <c r="H1250" s="37">
        <v>26.624099999999999</v>
      </c>
      <c r="I1250" s="37"/>
      <c r="J1250" s="37">
        <v>3</v>
      </c>
      <c r="K1250" s="37">
        <v>3</v>
      </c>
      <c r="L1250" s="37">
        <v>3</v>
      </c>
      <c r="M1250" s="37">
        <v>6</v>
      </c>
      <c r="N1250" s="37">
        <v>6</v>
      </c>
      <c r="O1250" s="37">
        <v>6</v>
      </c>
      <c r="P1250" s="37">
        <v>53.238</v>
      </c>
      <c r="Q1250" s="37">
        <v>0</v>
      </c>
      <c r="R1250" s="37">
        <v>20.97</v>
      </c>
      <c r="S1250" s="37">
        <v>1221400000</v>
      </c>
      <c r="T1250" s="37">
        <v>27</v>
      </c>
      <c r="U1250" s="37">
        <v>0.64344500000000004</v>
      </c>
      <c r="V1250" s="37">
        <v>-0.25054599999999999</v>
      </c>
      <c r="W1250" s="37" t="s">
        <v>3425</v>
      </c>
      <c r="X1250" s="37" t="s">
        <v>3425</v>
      </c>
      <c r="Y1250" s="37" t="s">
        <v>4518</v>
      </c>
    </row>
    <row r="1251" spans="1:25" x14ac:dyDescent="0.3">
      <c r="A1251" s="34">
        <v>25.5199</v>
      </c>
      <c r="B1251" s="34">
        <v>25.2441</v>
      </c>
      <c r="C1251" s="34">
        <v>26.9956</v>
      </c>
      <c r="D1251" s="34">
        <v>26.2819</v>
      </c>
      <c r="E1251" s="37">
        <v>24.580100000000002</v>
      </c>
      <c r="F1251" s="37">
        <v>26.966100000000001</v>
      </c>
      <c r="G1251" s="37" t="s">
        <v>41</v>
      </c>
      <c r="H1251" s="37">
        <v>25.729399999999998</v>
      </c>
      <c r="I1251" s="37"/>
      <c r="J1251" s="37">
        <v>9</v>
      </c>
      <c r="K1251" s="37">
        <v>9</v>
      </c>
      <c r="L1251" s="37">
        <v>9</v>
      </c>
      <c r="M1251" s="37">
        <v>38.5</v>
      </c>
      <c r="N1251" s="37">
        <v>38.5</v>
      </c>
      <c r="O1251" s="37">
        <v>38.5</v>
      </c>
      <c r="P1251" s="37">
        <v>40.048999999999999</v>
      </c>
      <c r="Q1251" s="37">
        <v>0</v>
      </c>
      <c r="R1251" s="37">
        <v>72.236000000000004</v>
      </c>
      <c r="S1251" s="37">
        <v>512430000</v>
      </c>
      <c r="T1251" s="37">
        <v>26</v>
      </c>
      <c r="U1251" s="37">
        <v>0.74811099999999997</v>
      </c>
      <c r="V1251" s="37">
        <v>-0.25184699999999999</v>
      </c>
      <c r="W1251" s="37" t="s">
        <v>352</v>
      </c>
      <c r="X1251" s="37" t="s">
        <v>352</v>
      </c>
      <c r="Y1251" s="37" t="s">
        <v>353</v>
      </c>
    </row>
    <row r="1252" spans="1:25" x14ac:dyDescent="0.3">
      <c r="A1252" s="34">
        <v>31.2577</v>
      </c>
      <c r="B1252" s="34">
        <v>31.168199999999999</v>
      </c>
      <c r="C1252" s="34">
        <v>30.757899999999999</v>
      </c>
      <c r="D1252" s="34">
        <v>31.189299999999999</v>
      </c>
      <c r="E1252" s="37">
        <v>31.1633</v>
      </c>
      <c r="F1252" s="37">
        <v>31.113900000000001</v>
      </c>
      <c r="G1252" s="37">
        <v>30.088200000000001</v>
      </c>
      <c r="H1252" s="37">
        <v>30.9925</v>
      </c>
      <c r="I1252" s="37"/>
      <c r="J1252" s="37">
        <v>47</v>
      </c>
      <c r="K1252" s="37">
        <v>47</v>
      </c>
      <c r="L1252" s="37">
        <v>47</v>
      </c>
      <c r="M1252" s="37">
        <v>48</v>
      </c>
      <c r="N1252" s="37">
        <v>48</v>
      </c>
      <c r="O1252" s="37">
        <v>48</v>
      </c>
      <c r="P1252" s="37">
        <v>134.30000000000001</v>
      </c>
      <c r="Q1252" s="37">
        <v>0</v>
      </c>
      <c r="R1252" s="37">
        <v>323.31</v>
      </c>
      <c r="S1252" s="37">
        <v>16500000000</v>
      </c>
      <c r="T1252" s="37">
        <v>315</v>
      </c>
      <c r="U1252" s="37">
        <v>0.39527600000000002</v>
      </c>
      <c r="V1252" s="37">
        <v>-0.25380599999999998</v>
      </c>
      <c r="W1252" s="37" t="s">
        <v>1007</v>
      </c>
      <c r="X1252" s="37" t="s">
        <v>1007</v>
      </c>
      <c r="Y1252" s="37" t="s">
        <v>1008</v>
      </c>
    </row>
    <row r="1253" spans="1:25" x14ac:dyDescent="0.3">
      <c r="A1253" s="34">
        <v>31.293900000000001</v>
      </c>
      <c r="B1253" s="34">
        <v>31.285299999999999</v>
      </c>
      <c r="C1253" s="34">
        <v>31.738800000000001</v>
      </c>
      <c r="D1253" s="34">
        <v>31.3626</v>
      </c>
      <c r="E1253" s="37">
        <v>31.283799999999999</v>
      </c>
      <c r="F1253" s="37">
        <v>30.862100000000002</v>
      </c>
      <c r="G1253" s="37">
        <v>31.434200000000001</v>
      </c>
      <c r="H1253" s="37">
        <v>31.083300000000001</v>
      </c>
      <c r="I1253" s="37"/>
      <c r="J1253" s="37">
        <v>18</v>
      </c>
      <c r="K1253" s="37">
        <v>18</v>
      </c>
      <c r="L1253" s="37">
        <v>18</v>
      </c>
      <c r="M1253" s="37">
        <v>50.6</v>
      </c>
      <c r="N1253" s="37">
        <v>50.6</v>
      </c>
      <c r="O1253" s="37">
        <v>50.6</v>
      </c>
      <c r="P1253" s="37">
        <v>38.552</v>
      </c>
      <c r="Q1253" s="37">
        <v>0</v>
      </c>
      <c r="R1253" s="37">
        <v>323.31</v>
      </c>
      <c r="S1253" s="37">
        <v>19564000000</v>
      </c>
      <c r="T1253" s="37">
        <v>146</v>
      </c>
      <c r="U1253" s="37">
        <v>0.17268700000000001</v>
      </c>
      <c r="V1253" s="37">
        <v>-0.254299</v>
      </c>
      <c r="W1253" s="37" t="s">
        <v>1067</v>
      </c>
      <c r="X1253" s="37" t="s">
        <v>1067</v>
      </c>
      <c r="Y1253" s="37" t="s">
        <v>1068</v>
      </c>
    </row>
    <row r="1254" spans="1:25" x14ac:dyDescent="0.3">
      <c r="A1254" s="34">
        <v>28.263000000000002</v>
      </c>
      <c r="B1254" s="34">
        <v>27.9773</v>
      </c>
      <c r="C1254" s="34">
        <v>27.2867</v>
      </c>
      <c r="D1254" s="34">
        <v>28.492699999999999</v>
      </c>
      <c r="E1254" s="37">
        <v>27.556000000000001</v>
      </c>
      <c r="F1254" s="37">
        <v>28.5337</v>
      </c>
      <c r="G1254" s="37">
        <v>26.700099999999999</v>
      </c>
      <c r="H1254" s="37">
        <v>28.204499999999999</v>
      </c>
      <c r="I1254" s="37"/>
      <c r="J1254" s="37">
        <v>9</v>
      </c>
      <c r="K1254" s="37">
        <v>9</v>
      </c>
      <c r="L1254" s="37">
        <v>9</v>
      </c>
      <c r="M1254" s="37">
        <v>39.5</v>
      </c>
      <c r="N1254" s="37">
        <v>39.5</v>
      </c>
      <c r="O1254" s="37">
        <v>39.5</v>
      </c>
      <c r="P1254" s="37">
        <v>22.923999999999999</v>
      </c>
      <c r="Q1254" s="37">
        <v>0</v>
      </c>
      <c r="R1254" s="37">
        <v>48.774000000000001</v>
      </c>
      <c r="S1254" s="37">
        <v>2084900000</v>
      </c>
      <c r="T1254" s="37">
        <v>43</v>
      </c>
      <c r="U1254" s="37">
        <v>0.61353000000000002</v>
      </c>
      <c r="V1254" s="37">
        <v>-0.25636300000000001</v>
      </c>
      <c r="W1254" s="37" t="s">
        <v>3488</v>
      </c>
      <c r="X1254" s="37" t="s">
        <v>3488</v>
      </c>
      <c r="Y1254" s="37" t="s">
        <v>4519</v>
      </c>
    </row>
    <row r="1255" spans="1:25" x14ac:dyDescent="0.3">
      <c r="A1255" s="34">
        <v>26.002300000000002</v>
      </c>
      <c r="B1255" s="34">
        <v>25.909700000000001</v>
      </c>
      <c r="C1255" s="34">
        <v>25.845700000000001</v>
      </c>
      <c r="D1255" s="34">
        <v>25.802600000000002</v>
      </c>
      <c r="E1255" s="37">
        <v>25.230699999999999</v>
      </c>
      <c r="F1255" s="37">
        <v>26.031199999999998</v>
      </c>
      <c r="G1255" s="37" t="s">
        <v>41</v>
      </c>
      <c r="H1255" s="37">
        <v>25.635000000000002</v>
      </c>
      <c r="I1255" s="37"/>
      <c r="J1255" s="37">
        <v>4</v>
      </c>
      <c r="K1255" s="37">
        <v>4</v>
      </c>
      <c r="L1255" s="37">
        <v>4</v>
      </c>
      <c r="M1255" s="37">
        <v>22.7</v>
      </c>
      <c r="N1255" s="37">
        <v>22.7</v>
      </c>
      <c r="O1255" s="37">
        <v>22.7</v>
      </c>
      <c r="P1255" s="37">
        <v>21.047999999999998</v>
      </c>
      <c r="Q1255" s="37">
        <v>0</v>
      </c>
      <c r="R1255" s="37">
        <v>47.741999999999997</v>
      </c>
      <c r="S1255" s="37">
        <v>397490000</v>
      </c>
      <c r="T1255" s="37">
        <v>18</v>
      </c>
      <c r="U1255" s="37">
        <v>0.25394499999999998</v>
      </c>
      <c r="V1255" s="37">
        <v>-0.25779400000000002</v>
      </c>
      <c r="W1255" s="37" t="s">
        <v>3523</v>
      </c>
      <c r="X1255" s="37" t="s">
        <v>3523</v>
      </c>
      <c r="Y1255" s="37" t="s">
        <v>4520</v>
      </c>
    </row>
    <row r="1256" spans="1:25" x14ac:dyDescent="0.3">
      <c r="A1256" s="34">
        <v>26.642499999999998</v>
      </c>
      <c r="B1256" s="34">
        <v>26.3078</v>
      </c>
      <c r="C1256" s="34">
        <v>25.732399999999998</v>
      </c>
      <c r="D1256" s="34">
        <v>26.229600000000001</v>
      </c>
      <c r="E1256" s="37">
        <v>26.183399999999999</v>
      </c>
      <c r="F1256" s="37">
        <v>26.700399999999998</v>
      </c>
      <c r="G1256" s="37">
        <v>24.722200000000001</v>
      </c>
      <c r="H1256" s="37">
        <v>26.273199999999999</v>
      </c>
      <c r="I1256" s="37"/>
      <c r="J1256" s="37">
        <v>11</v>
      </c>
      <c r="K1256" s="37">
        <v>11</v>
      </c>
      <c r="L1256" s="37">
        <v>11</v>
      </c>
      <c r="M1256" s="37">
        <v>15.8</v>
      </c>
      <c r="N1256" s="37">
        <v>15.8</v>
      </c>
      <c r="O1256" s="37">
        <v>15.8</v>
      </c>
      <c r="P1256" s="37">
        <v>107.71</v>
      </c>
      <c r="Q1256" s="37">
        <v>0</v>
      </c>
      <c r="R1256" s="37">
        <v>84.881</v>
      </c>
      <c r="S1256" s="37">
        <v>605510000</v>
      </c>
      <c r="T1256" s="37">
        <v>31</v>
      </c>
      <c r="U1256" s="37">
        <v>0.60256399999999999</v>
      </c>
      <c r="V1256" s="37">
        <v>-0.25826100000000002</v>
      </c>
      <c r="W1256" s="37" t="s">
        <v>3048</v>
      </c>
      <c r="X1256" s="37" t="s">
        <v>3048</v>
      </c>
      <c r="Y1256" s="37" t="s">
        <v>4521</v>
      </c>
    </row>
    <row r="1257" spans="1:25" x14ac:dyDescent="0.3">
      <c r="A1257" s="34">
        <v>28.8323</v>
      </c>
      <c r="B1257" s="34">
        <v>29.482500000000002</v>
      </c>
      <c r="C1257" s="34">
        <v>30.88</v>
      </c>
      <c r="D1257" s="34">
        <v>29.558399999999999</v>
      </c>
      <c r="E1257" s="37">
        <v>29.84</v>
      </c>
      <c r="F1257" s="37">
        <v>28.468599999999999</v>
      </c>
      <c r="G1257" s="37">
        <v>30.252099999999999</v>
      </c>
      <c r="H1257" s="37">
        <v>29.156700000000001</v>
      </c>
      <c r="I1257" s="37"/>
      <c r="J1257" s="37">
        <v>10</v>
      </c>
      <c r="K1257" s="37">
        <v>10</v>
      </c>
      <c r="L1257" s="37">
        <v>10</v>
      </c>
      <c r="M1257" s="37">
        <v>74.5</v>
      </c>
      <c r="N1257" s="37">
        <v>74.5</v>
      </c>
      <c r="O1257" s="37">
        <v>74.5</v>
      </c>
      <c r="P1257" s="37">
        <v>11.196</v>
      </c>
      <c r="Q1257" s="37">
        <v>0</v>
      </c>
      <c r="R1257" s="37">
        <v>40.866</v>
      </c>
      <c r="S1257" s="37">
        <v>6373400000</v>
      </c>
      <c r="T1257" s="37">
        <v>67</v>
      </c>
      <c r="U1257" s="37">
        <v>0.67160399999999998</v>
      </c>
      <c r="V1257" s="37">
        <v>-0.25896000000000002</v>
      </c>
      <c r="W1257" s="37" t="s">
        <v>233</v>
      </c>
      <c r="X1257" s="37" t="s">
        <v>233</v>
      </c>
      <c r="Y1257" s="37" t="s">
        <v>234</v>
      </c>
    </row>
    <row r="1258" spans="1:25" x14ac:dyDescent="0.3">
      <c r="A1258" s="34">
        <v>26.345199999999998</v>
      </c>
      <c r="B1258" s="34">
        <v>26.532499999999999</v>
      </c>
      <c r="C1258" s="34">
        <v>27.122199999999999</v>
      </c>
      <c r="D1258" s="34">
        <v>26.319900000000001</v>
      </c>
      <c r="E1258" s="37">
        <v>26.401199999999999</v>
      </c>
      <c r="F1258" s="37">
        <v>26.279800000000002</v>
      </c>
      <c r="G1258" s="37">
        <v>26.273800000000001</v>
      </c>
      <c r="H1258" s="37">
        <v>26.326599999999999</v>
      </c>
      <c r="I1258" s="37"/>
      <c r="J1258" s="37">
        <v>8</v>
      </c>
      <c r="K1258" s="37">
        <v>8</v>
      </c>
      <c r="L1258" s="37">
        <v>8</v>
      </c>
      <c r="M1258" s="37">
        <v>9.1</v>
      </c>
      <c r="N1258" s="37">
        <v>9.1</v>
      </c>
      <c r="O1258" s="37">
        <v>9.1</v>
      </c>
      <c r="P1258" s="37">
        <v>141.15</v>
      </c>
      <c r="Q1258" s="37">
        <v>0</v>
      </c>
      <c r="R1258" s="37">
        <v>72.356999999999999</v>
      </c>
      <c r="S1258" s="37">
        <v>695610000</v>
      </c>
      <c r="T1258" s="37">
        <v>35</v>
      </c>
      <c r="U1258" s="37">
        <v>0.218977</v>
      </c>
      <c r="V1258" s="37">
        <v>-0.25963000000000003</v>
      </c>
      <c r="W1258" s="37" t="s">
        <v>3552</v>
      </c>
      <c r="X1258" s="37" t="s">
        <v>3552</v>
      </c>
      <c r="Y1258" s="37" t="s">
        <v>4522</v>
      </c>
    </row>
    <row r="1259" spans="1:25" x14ac:dyDescent="0.3">
      <c r="A1259" s="34">
        <v>26.908300000000001</v>
      </c>
      <c r="B1259" s="34">
        <v>26.4175</v>
      </c>
      <c r="C1259" s="34">
        <v>26.3355</v>
      </c>
      <c r="D1259" s="34">
        <v>26.703600000000002</v>
      </c>
      <c r="E1259" s="37">
        <v>26.2712</v>
      </c>
      <c r="F1259" s="37">
        <v>26.727699999999999</v>
      </c>
      <c r="G1259" s="37">
        <v>26.038499999999999</v>
      </c>
      <c r="H1259" s="37">
        <v>26.2788</v>
      </c>
      <c r="I1259" s="37"/>
      <c r="J1259" s="37">
        <v>7</v>
      </c>
      <c r="K1259" s="37">
        <v>7</v>
      </c>
      <c r="L1259" s="37">
        <v>7</v>
      </c>
      <c r="M1259" s="37">
        <v>20.6</v>
      </c>
      <c r="N1259" s="37">
        <v>20.6</v>
      </c>
      <c r="O1259" s="37">
        <v>20.6</v>
      </c>
      <c r="P1259" s="37">
        <v>49.536000000000001</v>
      </c>
      <c r="Q1259" s="37">
        <v>0</v>
      </c>
      <c r="R1259" s="37">
        <v>55.716000000000001</v>
      </c>
      <c r="S1259" s="37">
        <v>727880000</v>
      </c>
      <c r="T1259" s="37">
        <v>34</v>
      </c>
      <c r="U1259" s="37">
        <v>0.22810900000000001</v>
      </c>
      <c r="V1259" s="37">
        <v>-0.26217499999999999</v>
      </c>
      <c r="W1259" s="37" t="s">
        <v>2875</v>
      </c>
      <c r="X1259" s="37" t="s">
        <v>2875</v>
      </c>
      <c r="Y1259" s="37" t="s">
        <v>4523</v>
      </c>
    </row>
    <row r="1260" spans="1:25" x14ac:dyDescent="0.3">
      <c r="A1260" s="34">
        <v>25.7348</v>
      </c>
      <c r="B1260" s="34">
        <v>26.530999999999999</v>
      </c>
      <c r="C1260" s="34">
        <v>28.314699999999998</v>
      </c>
      <c r="D1260" s="34">
        <v>26.719200000000001</v>
      </c>
      <c r="E1260" s="37">
        <v>27.415299999999998</v>
      </c>
      <c r="F1260" s="37">
        <v>25.104500000000002</v>
      </c>
      <c r="G1260" s="37">
        <v>27.706499999999998</v>
      </c>
      <c r="H1260" s="37">
        <v>26.023399999999999</v>
      </c>
      <c r="I1260" s="37"/>
      <c r="J1260" s="37">
        <v>3</v>
      </c>
      <c r="K1260" s="37">
        <v>3</v>
      </c>
      <c r="L1260" s="37">
        <v>3</v>
      </c>
      <c r="M1260" s="37">
        <v>42.2</v>
      </c>
      <c r="N1260" s="37">
        <v>42.2</v>
      </c>
      <c r="O1260" s="37">
        <v>42.2</v>
      </c>
      <c r="P1260" s="37">
        <v>9.7971000000000004</v>
      </c>
      <c r="Q1260" s="37">
        <v>0</v>
      </c>
      <c r="R1260" s="37">
        <v>17.678000000000001</v>
      </c>
      <c r="S1260" s="37">
        <v>955270000</v>
      </c>
      <c r="T1260" s="37">
        <v>19</v>
      </c>
      <c r="U1260" s="37">
        <v>0.75810900000000003</v>
      </c>
      <c r="V1260" s="37">
        <v>-0.26251600000000003</v>
      </c>
      <c r="W1260" s="37" t="s">
        <v>3361</v>
      </c>
      <c r="X1260" s="37" t="s">
        <v>3361</v>
      </c>
      <c r="Y1260" s="37" t="s">
        <v>4524</v>
      </c>
    </row>
    <row r="1261" spans="1:25" x14ac:dyDescent="0.3">
      <c r="A1261" s="34">
        <v>25.659099999999999</v>
      </c>
      <c r="B1261" s="34">
        <v>25.460599999999999</v>
      </c>
      <c r="C1261" s="34">
        <v>25.4436</v>
      </c>
      <c r="D1261" s="34">
        <v>25.376100000000001</v>
      </c>
      <c r="E1261" s="37">
        <v>24.889299999999999</v>
      </c>
      <c r="F1261" s="37">
        <v>25.757899999999999</v>
      </c>
      <c r="G1261" s="37">
        <v>24.8169</v>
      </c>
      <c r="H1261" s="37">
        <v>25.422000000000001</v>
      </c>
      <c r="I1261" s="37"/>
      <c r="J1261" s="37">
        <v>7</v>
      </c>
      <c r="K1261" s="37">
        <v>7</v>
      </c>
      <c r="L1261" s="37">
        <v>7</v>
      </c>
      <c r="M1261" s="37">
        <v>24</v>
      </c>
      <c r="N1261" s="37">
        <v>24</v>
      </c>
      <c r="O1261" s="37">
        <v>24</v>
      </c>
      <c r="P1261" s="37">
        <v>57.378</v>
      </c>
      <c r="Q1261" s="37">
        <v>0</v>
      </c>
      <c r="R1261" s="37">
        <v>45.52</v>
      </c>
      <c r="S1261" s="37">
        <v>332650000</v>
      </c>
      <c r="T1261" s="37">
        <v>23</v>
      </c>
      <c r="U1261" s="37">
        <v>0.29987399999999997</v>
      </c>
      <c r="V1261" s="37">
        <v>-0.263324</v>
      </c>
      <c r="W1261" s="37" t="s">
        <v>3035</v>
      </c>
      <c r="X1261" s="37" t="s">
        <v>3035</v>
      </c>
      <c r="Y1261" s="37" t="s">
        <v>4525</v>
      </c>
    </row>
    <row r="1262" spans="1:25" x14ac:dyDescent="0.3">
      <c r="A1262" s="34">
        <v>26.0456</v>
      </c>
      <c r="B1262" s="34">
        <v>25.6996</v>
      </c>
      <c r="C1262" s="34">
        <v>25.515499999999999</v>
      </c>
      <c r="D1262" s="34">
        <v>25.593499999999999</v>
      </c>
      <c r="E1262" s="37">
        <v>24.771599999999999</v>
      </c>
      <c r="F1262" s="37">
        <v>25.979299999999999</v>
      </c>
      <c r="G1262" s="37" t="s">
        <v>41</v>
      </c>
      <c r="H1262" s="37">
        <v>25.598800000000001</v>
      </c>
      <c r="I1262" s="37"/>
      <c r="J1262" s="37">
        <v>7</v>
      </c>
      <c r="K1262" s="37">
        <v>7</v>
      </c>
      <c r="L1262" s="37">
        <v>7</v>
      </c>
      <c r="M1262" s="37">
        <v>19</v>
      </c>
      <c r="N1262" s="37">
        <v>19</v>
      </c>
      <c r="O1262" s="37">
        <v>19</v>
      </c>
      <c r="P1262" s="37">
        <v>49.232999999999997</v>
      </c>
      <c r="Q1262" s="37">
        <v>0</v>
      </c>
      <c r="R1262" s="37">
        <v>18.751000000000001</v>
      </c>
      <c r="S1262" s="37">
        <v>351890000</v>
      </c>
      <c r="T1262" s="37">
        <v>20</v>
      </c>
      <c r="U1262" s="37">
        <v>0.45899800000000002</v>
      </c>
      <c r="V1262" s="37">
        <v>-0.263658</v>
      </c>
      <c r="W1262" s="37" t="s">
        <v>3453</v>
      </c>
      <c r="X1262" s="37" t="s">
        <v>3453</v>
      </c>
      <c r="Y1262" s="37" t="s">
        <v>4526</v>
      </c>
    </row>
    <row r="1263" spans="1:25" x14ac:dyDescent="0.3">
      <c r="A1263" s="34">
        <v>27.429300000000001</v>
      </c>
      <c r="B1263" s="34">
        <v>27.3338</v>
      </c>
      <c r="C1263" s="34">
        <v>26.9056</v>
      </c>
      <c r="D1263" s="34">
        <v>27.523700000000002</v>
      </c>
      <c r="E1263" s="37">
        <v>27.1004</v>
      </c>
      <c r="F1263" s="37">
        <v>27.394100000000002</v>
      </c>
      <c r="G1263" s="37">
        <v>26.486899999999999</v>
      </c>
      <c r="H1263" s="37">
        <v>27.1538</v>
      </c>
      <c r="I1263" s="37"/>
      <c r="J1263" s="37">
        <v>6</v>
      </c>
      <c r="K1263" s="37">
        <v>6</v>
      </c>
      <c r="L1263" s="37">
        <v>6</v>
      </c>
      <c r="M1263" s="37">
        <v>14.9</v>
      </c>
      <c r="N1263" s="37">
        <v>14.9</v>
      </c>
      <c r="O1263" s="37">
        <v>14.9</v>
      </c>
      <c r="P1263" s="37">
        <v>76.418000000000006</v>
      </c>
      <c r="Q1263" s="37">
        <v>0</v>
      </c>
      <c r="R1263" s="37">
        <v>44.314999999999998</v>
      </c>
      <c r="S1263" s="37">
        <v>1165800000</v>
      </c>
      <c r="T1263" s="37">
        <v>29</v>
      </c>
      <c r="U1263" s="37">
        <v>0.30651800000000001</v>
      </c>
      <c r="V1263" s="37">
        <v>-0.26427200000000001</v>
      </c>
      <c r="W1263" s="37" t="s">
        <v>375</v>
      </c>
      <c r="X1263" s="37" t="s">
        <v>375</v>
      </c>
      <c r="Y1263" s="37" t="s">
        <v>376</v>
      </c>
    </row>
    <row r="1264" spans="1:25" x14ac:dyDescent="0.3">
      <c r="A1264" s="34">
        <v>32.381500000000003</v>
      </c>
      <c r="B1264" s="34">
        <v>32.8645</v>
      </c>
      <c r="C1264" s="34">
        <v>33.590000000000003</v>
      </c>
      <c r="D1264" s="34">
        <v>32.770000000000003</v>
      </c>
      <c r="E1264" s="37">
        <v>32.748600000000003</v>
      </c>
      <c r="F1264" s="37">
        <v>32.175899999999999</v>
      </c>
      <c r="G1264" s="37">
        <v>33.243200000000002</v>
      </c>
      <c r="H1264" s="37">
        <v>32.3797</v>
      </c>
      <c r="I1264" s="37"/>
      <c r="J1264" s="37">
        <v>14</v>
      </c>
      <c r="K1264" s="37">
        <v>12</v>
      </c>
      <c r="L1264" s="37">
        <v>12</v>
      </c>
      <c r="M1264" s="37">
        <v>79.599999999999994</v>
      </c>
      <c r="N1264" s="37">
        <v>72.5</v>
      </c>
      <c r="O1264" s="37">
        <v>72.5</v>
      </c>
      <c r="P1264" s="37">
        <v>27.312000000000001</v>
      </c>
      <c r="Q1264" s="37">
        <v>0</v>
      </c>
      <c r="R1264" s="37">
        <v>228.9</v>
      </c>
      <c r="S1264" s="37">
        <v>56735000000</v>
      </c>
      <c r="T1264" s="37">
        <v>172</v>
      </c>
      <c r="U1264" s="37">
        <v>0.47111399999999998</v>
      </c>
      <c r="V1264" s="37">
        <v>-0.26467600000000002</v>
      </c>
      <c r="W1264" s="37" t="s">
        <v>354</v>
      </c>
      <c r="X1264" s="37" t="s">
        <v>354</v>
      </c>
      <c r="Y1264" s="37" t="s">
        <v>355</v>
      </c>
    </row>
    <row r="1265" spans="1:25" x14ac:dyDescent="0.3">
      <c r="A1265" s="34">
        <v>28.070699999999999</v>
      </c>
      <c r="B1265" s="34">
        <v>27.895600000000002</v>
      </c>
      <c r="C1265" s="34">
        <v>27.549399999999999</v>
      </c>
      <c r="D1265" s="34">
        <v>27.9252</v>
      </c>
      <c r="E1265" s="37">
        <v>27.313199999999998</v>
      </c>
      <c r="F1265" s="37">
        <v>27.7485</v>
      </c>
      <c r="G1265" s="37">
        <v>27.522600000000001</v>
      </c>
      <c r="H1265" s="37">
        <v>27.7883</v>
      </c>
      <c r="I1265" s="37"/>
      <c r="J1265" s="37">
        <v>3</v>
      </c>
      <c r="K1265" s="37">
        <v>3</v>
      </c>
      <c r="L1265" s="37">
        <v>3</v>
      </c>
      <c r="M1265" s="37">
        <v>16.3</v>
      </c>
      <c r="N1265" s="37">
        <v>16.3</v>
      </c>
      <c r="O1265" s="37">
        <v>16.3</v>
      </c>
      <c r="P1265" s="37">
        <v>41.789000000000001</v>
      </c>
      <c r="Q1265" s="37">
        <v>0</v>
      </c>
      <c r="R1265" s="37">
        <v>120.35</v>
      </c>
      <c r="S1265" s="37">
        <v>1707400000</v>
      </c>
      <c r="T1265" s="37">
        <v>25</v>
      </c>
      <c r="U1265" s="37">
        <v>0.137712</v>
      </c>
      <c r="V1265" s="37">
        <v>-0.26705899999999999</v>
      </c>
      <c r="W1265" s="37" t="s">
        <v>3510</v>
      </c>
      <c r="X1265" s="37" t="s">
        <v>3510</v>
      </c>
      <c r="Y1265" s="37" t="e">
        <f>---NA--- acetylcholine-gated channel complex</f>
        <v>#NAME?</v>
      </c>
    </row>
    <row r="1266" spans="1:25" x14ac:dyDescent="0.3">
      <c r="A1266" s="34">
        <v>25.249600000000001</v>
      </c>
      <c r="B1266" s="34">
        <v>25.346</v>
      </c>
      <c r="C1266" s="34">
        <v>25.715800000000002</v>
      </c>
      <c r="D1266" s="34" t="s">
        <v>41</v>
      </c>
      <c r="E1266" s="37">
        <v>25.0763</v>
      </c>
      <c r="F1266" s="37">
        <v>24.9773</v>
      </c>
      <c r="G1266" s="37">
        <v>25.456499999999998</v>
      </c>
      <c r="H1266" s="37" t="s">
        <v>41</v>
      </c>
      <c r="I1266" s="37"/>
      <c r="J1266" s="37">
        <v>4</v>
      </c>
      <c r="K1266" s="37">
        <v>4</v>
      </c>
      <c r="L1266" s="37">
        <v>4</v>
      </c>
      <c r="M1266" s="37">
        <v>4</v>
      </c>
      <c r="N1266" s="37">
        <v>4</v>
      </c>
      <c r="O1266" s="37">
        <v>4</v>
      </c>
      <c r="P1266" s="37">
        <v>178.18</v>
      </c>
      <c r="Q1266" s="37">
        <v>0</v>
      </c>
      <c r="R1266" s="37">
        <v>4.9085000000000001</v>
      </c>
      <c r="S1266" s="37">
        <v>272350000</v>
      </c>
      <c r="T1266" s="37">
        <v>6</v>
      </c>
      <c r="U1266" s="37">
        <v>0.260079</v>
      </c>
      <c r="V1266" s="37">
        <v>-0.26710699999999998</v>
      </c>
      <c r="W1266" s="37" t="s">
        <v>3168</v>
      </c>
      <c r="X1266" s="37" t="s">
        <v>3168</v>
      </c>
      <c r="Y1266" s="37" t="s">
        <v>3728</v>
      </c>
    </row>
    <row r="1267" spans="1:25" x14ac:dyDescent="0.3">
      <c r="A1267" s="34">
        <v>30.389800000000001</v>
      </c>
      <c r="B1267" s="34">
        <v>30.125599999999999</v>
      </c>
      <c r="C1267" s="34">
        <v>30.812200000000001</v>
      </c>
      <c r="D1267" s="34">
        <v>30.133700000000001</v>
      </c>
      <c r="E1267" s="37">
        <v>30.129799999999999</v>
      </c>
      <c r="F1267" s="37">
        <v>29.821899999999999</v>
      </c>
      <c r="G1267" s="37">
        <v>30.721800000000002</v>
      </c>
      <c r="H1267" s="37">
        <v>29.719000000000001</v>
      </c>
      <c r="I1267" s="37"/>
      <c r="J1267" s="37">
        <v>13</v>
      </c>
      <c r="K1267" s="37">
        <v>13</v>
      </c>
      <c r="L1267" s="37">
        <v>13</v>
      </c>
      <c r="M1267" s="37">
        <v>47.8</v>
      </c>
      <c r="N1267" s="37">
        <v>47.8</v>
      </c>
      <c r="O1267" s="37">
        <v>47.8</v>
      </c>
      <c r="P1267" s="37">
        <v>45.250999999999998</v>
      </c>
      <c r="Q1267" s="37">
        <v>0</v>
      </c>
      <c r="R1267" s="37">
        <v>257.44</v>
      </c>
      <c r="S1267" s="37">
        <v>9490100000</v>
      </c>
      <c r="T1267" s="37">
        <v>84</v>
      </c>
      <c r="U1267" s="37">
        <v>0.37213299999999999</v>
      </c>
      <c r="V1267" s="37">
        <v>-0.26720300000000002</v>
      </c>
      <c r="W1267" s="37" t="s">
        <v>679</v>
      </c>
      <c r="X1267" s="37" t="s">
        <v>679</v>
      </c>
      <c r="Y1267" s="37" t="s">
        <v>680</v>
      </c>
    </row>
    <row r="1268" spans="1:25" x14ac:dyDescent="0.3">
      <c r="A1268" s="34">
        <v>31.340599999999998</v>
      </c>
      <c r="B1268" s="34">
        <v>31.4999</v>
      </c>
      <c r="C1268" s="34">
        <v>32.029000000000003</v>
      </c>
      <c r="D1268" s="34">
        <v>31.404499999999999</v>
      </c>
      <c r="E1268" s="37">
        <v>31.463000000000001</v>
      </c>
      <c r="F1268" s="37">
        <v>31.186199999999999</v>
      </c>
      <c r="G1268" s="37">
        <v>31.7729</v>
      </c>
      <c r="H1268" s="37">
        <v>30.773399999999999</v>
      </c>
      <c r="I1268" s="37"/>
      <c r="J1268" s="37">
        <v>23</v>
      </c>
      <c r="K1268" s="37">
        <v>23</v>
      </c>
      <c r="L1268" s="37">
        <v>23</v>
      </c>
      <c r="M1268" s="37">
        <v>82.6</v>
      </c>
      <c r="N1268" s="37">
        <v>82.6</v>
      </c>
      <c r="O1268" s="37">
        <v>82.6</v>
      </c>
      <c r="P1268" s="37">
        <v>35.15</v>
      </c>
      <c r="Q1268" s="37">
        <v>0</v>
      </c>
      <c r="R1268" s="37">
        <v>323.31</v>
      </c>
      <c r="S1268" s="37">
        <v>21965000000</v>
      </c>
      <c r="T1268" s="37">
        <v>225</v>
      </c>
      <c r="U1268" s="37">
        <v>0.34644799999999998</v>
      </c>
      <c r="V1268" s="37">
        <v>-0.26960000000000001</v>
      </c>
      <c r="W1268" s="37" t="s">
        <v>749</v>
      </c>
      <c r="X1268" s="37" t="s">
        <v>749</v>
      </c>
      <c r="Y1268" s="37" t="s">
        <v>750</v>
      </c>
    </row>
    <row r="1269" spans="1:25" x14ac:dyDescent="0.3">
      <c r="A1269" s="34">
        <v>31.118400000000001</v>
      </c>
      <c r="B1269" s="34">
        <v>31.1706</v>
      </c>
      <c r="C1269" s="34">
        <v>31.4374</v>
      </c>
      <c r="D1269" s="34">
        <v>31.263300000000001</v>
      </c>
      <c r="E1269" s="37">
        <v>30.930900000000001</v>
      </c>
      <c r="F1269" s="37">
        <v>30.9084</v>
      </c>
      <c r="G1269" s="37">
        <v>31.408799999999999</v>
      </c>
      <c r="H1269" s="37">
        <v>30.6553</v>
      </c>
      <c r="I1269" s="37"/>
      <c r="J1269" s="37">
        <v>75</v>
      </c>
      <c r="K1269" s="37">
        <v>75</v>
      </c>
      <c r="L1269" s="37">
        <v>75</v>
      </c>
      <c r="M1269" s="37">
        <v>46.1</v>
      </c>
      <c r="N1269" s="37">
        <v>46.1</v>
      </c>
      <c r="O1269" s="37">
        <v>46.1</v>
      </c>
      <c r="P1269" s="37">
        <v>286.92</v>
      </c>
      <c r="Q1269" s="37">
        <v>0</v>
      </c>
      <c r="R1269" s="37">
        <v>323.31</v>
      </c>
      <c r="S1269" s="37">
        <v>17275000000</v>
      </c>
      <c r="T1269" s="37">
        <v>441</v>
      </c>
      <c r="U1269" s="37">
        <v>0.165771</v>
      </c>
      <c r="V1269" s="37">
        <v>-0.27156999999999998</v>
      </c>
      <c r="W1269" s="37" t="s">
        <v>3685</v>
      </c>
      <c r="X1269" s="37" t="s">
        <v>3685</v>
      </c>
      <c r="Y1269" s="37" t="s">
        <v>4527</v>
      </c>
    </row>
    <row r="1270" spans="1:25" x14ac:dyDescent="0.3">
      <c r="A1270" s="34">
        <v>31.843</v>
      </c>
      <c r="B1270" s="34">
        <v>32.0655</v>
      </c>
      <c r="C1270" s="34">
        <v>32.420699999999997</v>
      </c>
      <c r="D1270" s="34">
        <v>32.086799999999997</v>
      </c>
      <c r="E1270" s="37">
        <v>31.8278</v>
      </c>
      <c r="F1270" s="37">
        <v>31.364100000000001</v>
      </c>
      <c r="G1270" s="37">
        <v>32.758899999999997</v>
      </c>
      <c r="H1270" s="37">
        <v>31.375</v>
      </c>
      <c r="I1270" s="37"/>
      <c r="J1270" s="37">
        <v>27</v>
      </c>
      <c r="K1270" s="37">
        <v>27</v>
      </c>
      <c r="L1270" s="37">
        <v>26</v>
      </c>
      <c r="M1270" s="37">
        <v>63.1</v>
      </c>
      <c r="N1270" s="37">
        <v>63.1</v>
      </c>
      <c r="O1270" s="37">
        <v>60.2</v>
      </c>
      <c r="P1270" s="37">
        <v>58.762999999999998</v>
      </c>
      <c r="Q1270" s="37">
        <v>0</v>
      </c>
      <c r="R1270" s="37">
        <v>323.31</v>
      </c>
      <c r="S1270" s="37">
        <v>32031000000</v>
      </c>
      <c r="T1270" s="37">
        <v>206</v>
      </c>
      <c r="U1270" s="37">
        <v>0.46380300000000002</v>
      </c>
      <c r="V1270" s="37">
        <v>-0.27259</v>
      </c>
      <c r="W1270" s="37" t="s">
        <v>294</v>
      </c>
      <c r="X1270" s="37" t="s">
        <v>294</v>
      </c>
      <c r="Y1270" s="37" t="s">
        <v>295</v>
      </c>
    </row>
    <row r="1271" spans="1:25" x14ac:dyDescent="0.3">
      <c r="A1271" s="34">
        <v>32.784599999999998</v>
      </c>
      <c r="B1271" s="34">
        <v>32.544199999999996</v>
      </c>
      <c r="C1271" s="34">
        <v>32.883800000000001</v>
      </c>
      <c r="D1271" s="34">
        <v>32.426499999999997</v>
      </c>
      <c r="E1271" s="37">
        <v>32.722000000000001</v>
      </c>
      <c r="F1271" s="37">
        <v>32.072899999999997</v>
      </c>
      <c r="G1271" s="37">
        <v>32.445599999999999</v>
      </c>
      <c r="H1271" s="37">
        <v>32.303400000000003</v>
      </c>
      <c r="I1271" s="37"/>
      <c r="J1271" s="37">
        <v>17</v>
      </c>
      <c r="K1271" s="37">
        <v>17</v>
      </c>
      <c r="L1271" s="37">
        <v>17</v>
      </c>
      <c r="M1271" s="37">
        <v>32</v>
      </c>
      <c r="N1271" s="37">
        <v>32</v>
      </c>
      <c r="O1271" s="37">
        <v>32</v>
      </c>
      <c r="P1271" s="37">
        <v>74.956999999999994</v>
      </c>
      <c r="Q1271" s="37">
        <v>0</v>
      </c>
      <c r="R1271" s="37">
        <v>323.31</v>
      </c>
      <c r="S1271" s="37">
        <v>47931000000</v>
      </c>
      <c r="T1271" s="37">
        <v>293</v>
      </c>
      <c r="U1271" s="37">
        <v>0.16242899999999999</v>
      </c>
      <c r="V1271" s="37">
        <v>-0.27379300000000001</v>
      </c>
      <c r="W1271" s="37" t="s">
        <v>1371</v>
      </c>
      <c r="X1271" s="37" t="s">
        <v>1371</v>
      </c>
      <c r="Y1271" s="37" t="s">
        <v>1370</v>
      </c>
    </row>
    <row r="1272" spans="1:25" x14ac:dyDescent="0.3">
      <c r="A1272" s="34">
        <v>24.902799999999999</v>
      </c>
      <c r="B1272" s="34">
        <v>25.807500000000001</v>
      </c>
      <c r="C1272" s="34">
        <v>25.970800000000001</v>
      </c>
      <c r="D1272" s="34">
        <v>25.436299999999999</v>
      </c>
      <c r="E1272" s="37">
        <v>24.865100000000002</v>
      </c>
      <c r="F1272" s="37">
        <v>24.791799999999999</v>
      </c>
      <c r="G1272" s="37">
        <v>25.8781</v>
      </c>
      <c r="H1272" s="37">
        <v>25.4863</v>
      </c>
      <c r="I1272" s="37"/>
      <c r="J1272" s="37">
        <v>6</v>
      </c>
      <c r="K1272" s="37">
        <v>6</v>
      </c>
      <c r="L1272" s="37">
        <v>6</v>
      </c>
      <c r="M1272" s="37">
        <v>16</v>
      </c>
      <c r="N1272" s="37">
        <v>16</v>
      </c>
      <c r="O1272" s="37">
        <v>16</v>
      </c>
      <c r="P1272" s="37">
        <v>68.391999999999996</v>
      </c>
      <c r="Q1272" s="37">
        <v>0</v>
      </c>
      <c r="R1272" s="37">
        <v>26.46</v>
      </c>
      <c r="S1272" s="37">
        <v>332760000</v>
      </c>
      <c r="T1272" s="37">
        <v>18</v>
      </c>
      <c r="U1272" s="37">
        <v>0.46509800000000001</v>
      </c>
      <c r="V1272" s="37">
        <v>-0.27404400000000001</v>
      </c>
      <c r="W1272" s="37" t="s">
        <v>150</v>
      </c>
      <c r="X1272" s="37" t="s">
        <v>150</v>
      </c>
      <c r="Y1272" s="37" t="s">
        <v>151</v>
      </c>
    </row>
    <row r="1273" spans="1:25" x14ac:dyDescent="0.3">
      <c r="A1273" s="34">
        <v>27.020600000000002</v>
      </c>
      <c r="B1273" s="34">
        <v>27.702300000000001</v>
      </c>
      <c r="C1273" s="34">
        <v>28.5746</v>
      </c>
      <c r="D1273" s="34">
        <v>28.029499999999999</v>
      </c>
      <c r="E1273" s="37">
        <v>27.515899999999998</v>
      </c>
      <c r="F1273" s="37">
        <v>26.353000000000002</v>
      </c>
      <c r="G1273" s="37">
        <v>28.729800000000001</v>
      </c>
      <c r="H1273" s="37">
        <v>27.627099999999999</v>
      </c>
      <c r="I1273" s="37"/>
      <c r="J1273" s="37">
        <v>9</v>
      </c>
      <c r="K1273" s="37">
        <v>9</v>
      </c>
      <c r="L1273" s="37">
        <v>9</v>
      </c>
      <c r="M1273" s="37">
        <v>21</v>
      </c>
      <c r="N1273" s="37">
        <v>21</v>
      </c>
      <c r="O1273" s="37">
        <v>21</v>
      </c>
      <c r="P1273" s="37">
        <v>69.072000000000003</v>
      </c>
      <c r="Q1273" s="37">
        <v>0</v>
      </c>
      <c r="R1273" s="37">
        <v>197.67</v>
      </c>
      <c r="S1273" s="37">
        <v>1733900000</v>
      </c>
      <c r="T1273" s="37">
        <v>58</v>
      </c>
      <c r="U1273" s="37">
        <v>0.65421099999999999</v>
      </c>
      <c r="V1273" s="37">
        <v>-0.27527299999999999</v>
      </c>
      <c r="W1273" s="37" t="s">
        <v>3479</v>
      </c>
      <c r="X1273" s="37" t="s">
        <v>3479</v>
      </c>
      <c r="Y1273" s="37" t="s">
        <v>4528</v>
      </c>
    </row>
    <row r="1274" spans="1:25" x14ac:dyDescent="0.3">
      <c r="A1274" s="34">
        <v>27.7742</v>
      </c>
      <c r="B1274" s="34">
        <v>27.814699999999998</v>
      </c>
      <c r="C1274" s="34">
        <v>28.7621</v>
      </c>
      <c r="D1274" s="34">
        <v>27.996300000000002</v>
      </c>
      <c r="E1274" s="37">
        <v>27.9084</v>
      </c>
      <c r="F1274" s="37">
        <v>28.157</v>
      </c>
      <c r="G1274" s="37">
        <v>27.532699999999998</v>
      </c>
      <c r="H1274" s="37">
        <v>27.6478</v>
      </c>
      <c r="I1274" s="37"/>
      <c r="J1274" s="37">
        <v>11</v>
      </c>
      <c r="K1274" s="37">
        <v>11</v>
      </c>
      <c r="L1274" s="37">
        <v>11</v>
      </c>
      <c r="M1274" s="37">
        <v>8.9</v>
      </c>
      <c r="N1274" s="37">
        <v>8.9</v>
      </c>
      <c r="O1274" s="37">
        <v>8.9</v>
      </c>
      <c r="P1274" s="37">
        <v>229.39</v>
      </c>
      <c r="Q1274" s="37">
        <v>0</v>
      </c>
      <c r="R1274" s="37">
        <v>46.944000000000003</v>
      </c>
      <c r="S1274" s="37">
        <v>2006500000</v>
      </c>
      <c r="T1274" s="37">
        <v>32</v>
      </c>
      <c r="U1274" s="37">
        <v>0.34575600000000001</v>
      </c>
      <c r="V1274" s="37">
        <v>-0.275343</v>
      </c>
      <c r="W1274" s="37" t="s">
        <v>3353</v>
      </c>
      <c r="X1274" s="37" t="s">
        <v>3353</v>
      </c>
      <c r="Y1274" s="37" t="s">
        <v>4529</v>
      </c>
    </row>
    <row r="1275" spans="1:25" x14ac:dyDescent="0.3">
      <c r="A1275" s="34">
        <v>30.017600000000002</v>
      </c>
      <c r="B1275" s="34">
        <v>29.761099999999999</v>
      </c>
      <c r="C1275" s="34">
        <v>28.420100000000001</v>
      </c>
      <c r="D1275" s="34">
        <v>29.4895</v>
      </c>
      <c r="E1275" s="37">
        <v>29.535</v>
      </c>
      <c r="F1275" s="37">
        <v>29.381799999999998</v>
      </c>
      <c r="G1275" s="37">
        <v>28.2224</v>
      </c>
      <c r="H1275" s="37">
        <v>29.4466</v>
      </c>
      <c r="I1275" s="37"/>
      <c r="J1275" s="37">
        <v>17</v>
      </c>
      <c r="K1275" s="37">
        <v>17</v>
      </c>
      <c r="L1275" s="37">
        <v>16</v>
      </c>
      <c r="M1275" s="37">
        <v>22</v>
      </c>
      <c r="N1275" s="37">
        <v>22</v>
      </c>
      <c r="O1275" s="37">
        <v>21.2</v>
      </c>
      <c r="P1275" s="37">
        <v>136.58000000000001</v>
      </c>
      <c r="Q1275" s="37">
        <v>0</v>
      </c>
      <c r="R1275" s="37">
        <v>218.45</v>
      </c>
      <c r="S1275" s="37">
        <v>5434200000</v>
      </c>
      <c r="T1275" s="37">
        <v>116</v>
      </c>
      <c r="U1275" s="37">
        <v>0.57741399999999998</v>
      </c>
      <c r="V1275" s="37">
        <v>-0.27561400000000003</v>
      </c>
      <c r="W1275" s="37" t="s">
        <v>349</v>
      </c>
      <c r="X1275" s="37" t="s">
        <v>349</v>
      </c>
      <c r="Y1275" s="37" t="s">
        <v>350</v>
      </c>
    </row>
    <row r="1276" spans="1:25" x14ac:dyDescent="0.3">
      <c r="A1276" s="34">
        <v>32.1417</v>
      </c>
      <c r="B1276" s="34">
        <v>32.613</v>
      </c>
      <c r="C1276" s="34">
        <v>32.766800000000003</v>
      </c>
      <c r="D1276" s="34">
        <v>32.637599999999999</v>
      </c>
      <c r="E1276" s="37">
        <v>32.380899999999997</v>
      </c>
      <c r="F1276" s="37">
        <v>31.8324</v>
      </c>
      <c r="G1276" s="37">
        <v>32.9529</v>
      </c>
      <c r="H1276" s="37">
        <v>31.886700000000001</v>
      </c>
      <c r="I1276" s="37"/>
      <c r="J1276" s="37">
        <v>34</v>
      </c>
      <c r="K1276" s="37">
        <v>34</v>
      </c>
      <c r="L1276" s="37">
        <v>34</v>
      </c>
      <c r="M1276" s="37">
        <v>72.3</v>
      </c>
      <c r="N1276" s="37">
        <v>72.3</v>
      </c>
      <c r="O1276" s="37">
        <v>72.3</v>
      </c>
      <c r="P1276" s="37">
        <v>61.314999999999998</v>
      </c>
      <c r="Q1276" s="37">
        <v>0</v>
      </c>
      <c r="R1276" s="37">
        <v>323.31</v>
      </c>
      <c r="S1276" s="37">
        <v>43029000000</v>
      </c>
      <c r="T1276" s="37">
        <v>303</v>
      </c>
      <c r="U1276" s="37">
        <v>0.384154</v>
      </c>
      <c r="V1276" s="37">
        <v>-0.27658100000000002</v>
      </c>
      <c r="W1276" s="37" t="s">
        <v>1075</v>
      </c>
      <c r="X1276" s="37" t="s">
        <v>1075</v>
      </c>
      <c r="Y1276" s="37" t="s">
        <v>1076</v>
      </c>
    </row>
    <row r="1277" spans="1:25" x14ac:dyDescent="0.3">
      <c r="A1277" s="34">
        <v>28.674299999999999</v>
      </c>
      <c r="B1277" s="34">
        <v>28.592600000000001</v>
      </c>
      <c r="C1277" s="34">
        <v>29.344899999999999</v>
      </c>
      <c r="D1277" s="34">
        <v>28.750499999999999</v>
      </c>
      <c r="E1277" s="37">
        <v>28.5</v>
      </c>
      <c r="F1277" s="37">
        <v>27.970600000000001</v>
      </c>
      <c r="G1277" s="37">
        <v>29.346299999999999</v>
      </c>
      <c r="H1277" s="37">
        <v>28.432099999999998</v>
      </c>
      <c r="I1277" s="37"/>
      <c r="J1277" s="37">
        <v>6</v>
      </c>
      <c r="K1277" s="37">
        <v>6</v>
      </c>
      <c r="L1277" s="37">
        <v>6</v>
      </c>
      <c r="M1277" s="37">
        <v>61.7</v>
      </c>
      <c r="N1277" s="37">
        <v>61.7</v>
      </c>
      <c r="O1277" s="37">
        <v>61.7</v>
      </c>
      <c r="P1277" s="37">
        <v>13.678000000000001</v>
      </c>
      <c r="Q1277" s="37">
        <v>0</v>
      </c>
      <c r="R1277" s="37">
        <v>66.614999999999995</v>
      </c>
      <c r="S1277" s="37">
        <v>3327300000</v>
      </c>
      <c r="T1277" s="37">
        <v>55</v>
      </c>
      <c r="U1277" s="37">
        <v>0.43629699999999999</v>
      </c>
      <c r="V1277" s="37">
        <v>-0.27834599999999998</v>
      </c>
      <c r="W1277" s="37" t="s">
        <v>1195</v>
      </c>
      <c r="X1277" s="37" t="s">
        <v>1195</v>
      </c>
      <c r="Y1277" s="37" t="s">
        <v>91</v>
      </c>
    </row>
    <row r="1278" spans="1:25" x14ac:dyDescent="0.3">
      <c r="A1278" s="34">
        <v>26.1568</v>
      </c>
      <c r="B1278" s="34">
        <v>25.907299999999999</v>
      </c>
      <c r="C1278" s="34">
        <v>25.583400000000001</v>
      </c>
      <c r="D1278" s="34">
        <v>26.023099999999999</v>
      </c>
      <c r="E1278" s="37">
        <v>25.498100000000001</v>
      </c>
      <c r="F1278" s="37">
        <v>26.571000000000002</v>
      </c>
      <c r="G1278" s="37">
        <v>24.382999999999999</v>
      </c>
      <c r="H1278" s="37">
        <v>26.104800000000001</v>
      </c>
      <c r="I1278" s="37"/>
      <c r="J1278" s="37">
        <v>6</v>
      </c>
      <c r="K1278" s="37">
        <v>6</v>
      </c>
      <c r="L1278" s="37">
        <v>6</v>
      </c>
      <c r="M1278" s="37">
        <v>35.799999999999997</v>
      </c>
      <c r="N1278" s="37">
        <v>35.799999999999997</v>
      </c>
      <c r="O1278" s="37">
        <v>35.799999999999997</v>
      </c>
      <c r="P1278" s="37">
        <v>17.023</v>
      </c>
      <c r="Q1278" s="37">
        <v>0</v>
      </c>
      <c r="R1278" s="37">
        <v>7.4391999999999996</v>
      </c>
      <c r="S1278" s="37">
        <v>483540000</v>
      </c>
      <c r="T1278" s="37">
        <v>25</v>
      </c>
      <c r="U1278" s="37">
        <v>0.58937700000000004</v>
      </c>
      <c r="V1278" s="37">
        <v>-0.27840799999999999</v>
      </c>
      <c r="W1278" s="37" t="s">
        <v>2928</v>
      </c>
      <c r="X1278" s="37" t="s">
        <v>2928</v>
      </c>
      <c r="Y1278" s="37" t="s">
        <v>4530</v>
      </c>
    </row>
    <row r="1279" spans="1:25" x14ac:dyDescent="0.3">
      <c r="A1279" s="34">
        <v>28.838200000000001</v>
      </c>
      <c r="B1279" s="34">
        <v>28.597200000000001</v>
      </c>
      <c r="C1279" s="34">
        <v>29.371500000000001</v>
      </c>
      <c r="D1279" s="34">
        <v>29.061299999999999</v>
      </c>
      <c r="E1279" s="37">
        <v>29.091899999999999</v>
      </c>
      <c r="F1279" s="37">
        <v>28.5427</v>
      </c>
      <c r="G1279" s="37">
        <v>29.259799999999998</v>
      </c>
      <c r="H1279" s="37">
        <v>27.852699999999999</v>
      </c>
      <c r="I1279" s="37"/>
      <c r="J1279" s="37">
        <v>7</v>
      </c>
      <c r="K1279" s="37">
        <v>7</v>
      </c>
      <c r="L1279" s="37">
        <v>7</v>
      </c>
      <c r="M1279" s="37">
        <v>42.7</v>
      </c>
      <c r="N1279" s="37">
        <v>42.7</v>
      </c>
      <c r="O1279" s="37">
        <v>42.7</v>
      </c>
      <c r="P1279" s="37">
        <v>23.231000000000002</v>
      </c>
      <c r="Q1279" s="37">
        <v>0</v>
      </c>
      <c r="R1279" s="37">
        <v>42.987000000000002</v>
      </c>
      <c r="S1279" s="37">
        <v>3816400000</v>
      </c>
      <c r="T1279" s="37">
        <v>34</v>
      </c>
      <c r="U1279" s="37">
        <v>0.46297500000000003</v>
      </c>
      <c r="V1279" s="37">
        <v>-0.28029300000000001</v>
      </c>
      <c r="W1279" s="37" t="s">
        <v>1210</v>
      </c>
      <c r="X1279" s="37" t="s">
        <v>1210</v>
      </c>
      <c r="Y1279" s="37" t="s">
        <v>1211</v>
      </c>
    </row>
    <row r="1280" spans="1:25" x14ac:dyDescent="0.3">
      <c r="A1280" s="34">
        <v>27.497499999999999</v>
      </c>
      <c r="B1280" s="34">
        <v>27.094999999999999</v>
      </c>
      <c r="C1280" s="34">
        <v>27.542000000000002</v>
      </c>
      <c r="D1280" s="34">
        <v>27.2393</v>
      </c>
      <c r="E1280" s="37">
        <v>27.206700000000001</v>
      </c>
      <c r="F1280" s="37">
        <v>26.995200000000001</v>
      </c>
      <c r="G1280" s="37">
        <v>27.2502</v>
      </c>
      <c r="H1280" s="37">
        <v>26.797599999999999</v>
      </c>
      <c r="I1280" s="37"/>
      <c r="J1280" s="37">
        <v>5</v>
      </c>
      <c r="K1280" s="37">
        <v>5</v>
      </c>
      <c r="L1280" s="37">
        <v>5</v>
      </c>
      <c r="M1280" s="37">
        <v>23.7</v>
      </c>
      <c r="N1280" s="37">
        <v>23.7</v>
      </c>
      <c r="O1280" s="37">
        <v>23.7</v>
      </c>
      <c r="P1280" s="37">
        <v>31.085000000000001</v>
      </c>
      <c r="Q1280" s="37">
        <v>0</v>
      </c>
      <c r="R1280" s="37">
        <v>82.051000000000002</v>
      </c>
      <c r="S1280" s="37">
        <v>1174400000</v>
      </c>
      <c r="T1280" s="37">
        <v>21</v>
      </c>
      <c r="U1280" s="37">
        <v>0.108296</v>
      </c>
      <c r="V1280" s="37">
        <v>-0.28100199999999997</v>
      </c>
      <c r="W1280" s="37" t="s">
        <v>737</v>
      </c>
      <c r="X1280" s="37" t="s">
        <v>737</v>
      </c>
      <c r="Y1280" s="37" t="s">
        <v>91</v>
      </c>
    </row>
    <row r="1281" spans="1:25" x14ac:dyDescent="0.3">
      <c r="A1281" s="34">
        <v>29.2395</v>
      </c>
      <c r="B1281" s="34">
        <v>29.103300000000001</v>
      </c>
      <c r="C1281" s="34">
        <v>28.665400000000002</v>
      </c>
      <c r="D1281" s="34">
        <v>29.416699999999999</v>
      </c>
      <c r="E1281" s="37">
        <v>28.7347</v>
      </c>
      <c r="F1281" s="37">
        <v>29.531199999999998</v>
      </c>
      <c r="G1281" s="37">
        <v>28.075500000000002</v>
      </c>
      <c r="H1281" s="37">
        <v>28.9514</v>
      </c>
      <c r="I1281" s="37"/>
      <c r="J1281" s="37">
        <v>9</v>
      </c>
      <c r="K1281" s="37">
        <v>9</v>
      </c>
      <c r="L1281" s="37">
        <v>9</v>
      </c>
      <c r="M1281" s="37">
        <v>51</v>
      </c>
      <c r="N1281" s="37">
        <v>51</v>
      </c>
      <c r="O1281" s="37">
        <v>51</v>
      </c>
      <c r="P1281" s="37">
        <v>22.295999999999999</v>
      </c>
      <c r="Q1281" s="37">
        <v>0</v>
      </c>
      <c r="R1281" s="37">
        <v>71.42</v>
      </c>
      <c r="S1281" s="37">
        <v>4198800000</v>
      </c>
      <c r="T1281" s="37">
        <v>86</v>
      </c>
      <c r="U1281" s="37">
        <v>0.43794699999999998</v>
      </c>
      <c r="V1281" s="37">
        <v>-0.28304099999999999</v>
      </c>
      <c r="W1281" s="37" t="s">
        <v>2851</v>
      </c>
      <c r="X1281" s="37" t="s">
        <v>2851</v>
      </c>
      <c r="Y1281" s="37" t="s">
        <v>4531</v>
      </c>
    </row>
    <row r="1282" spans="1:25" x14ac:dyDescent="0.3">
      <c r="A1282" s="34">
        <v>29.1753</v>
      </c>
      <c r="B1282" s="34">
        <v>29.235399999999998</v>
      </c>
      <c r="C1282" s="34">
        <v>30.2454</v>
      </c>
      <c r="D1282" s="34">
        <v>29.388400000000001</v>
      </c>
      <c r="E1282" s="37">
        <v>29.2774</v>
      </c>
      <c r="F1282" s="37">
        <v>28.715900000000001</v>
      </c>
      <c r="G1282" s="37">
        <v>30.003</v>
      </c>
      <c r="H1282" s="37">
        <v>28.9133</v>
      </c>
      <c r="I1282" s="37"/>
      <c r="J1282" s="37">
        <v>16</v>
      </c>
      <c r="K1282" s="37">
        <v>16</v>
      </c>
      <c r="L1282" s="37">
        <v>16</v>
      </c>
      <c r="M1282" s="37">
        <v>10.4</v>
      </c>
      <c r="N1282" s="37">
        <v>10.4</v>
      </c>
      <c r="O1282" s="37">
        <v>10.4</v>
      </c>
      <c r="P1282" s="37">
        <v>199.9</v>
      </c>
      <c r="Q1282" s="37">
        <v>0</v>
      </c>
      <c r="R1282" s="37">
        <v>94.863</v>
      </c>
      <c r="S1282" s="37">
        <v>5263400000</v>
      </c>
      <c r="T1282" s="37">
        <v>109</v>
      </c>
      <c r="U1282" s="37">
        <v>0.48041499999999998</v>
      </c>
      <c r="V1282" s="37">
        <v>-0.28371299999999999</v>
      </c>
      <c r="W1282" s="37" t="s">
        <v>343</v>
      </c>
      <c r="X1282" s="37" t="s">
        <v>343</v>
      </c>
      <c r="Y1282" s="37" t="s">
        <v>344</v>
      </c>
    </row>
    <row r="1283" spans="1:25" x14ac:dyDescent="0.3">
      <c r="A1283" s="34">
        <v>28.102</v>
      </c>
      <c r="B1283" s="34">
        <v>28.485199999999999</v>
      </c>
      <c r="C1283" s="34">
        <v>28.923200000000001</v>
      </c>
      <c r="D1283" s="34">
        <v>28.638999999999999</v>
      </c>
      <c r="E1283" s="37">
        <v>28.213899999999999</v>
      </c>
      <c r="F1283" s="37">
        <v>27.6768</v>
      </c>
      <c r="G1283" s="37">
        <v>28.998200000000001</v>
      </c>
      <c r="H1283" s="37">
        <v>28.1249</v>
      </c>
      <c r="I1283" s="37"/>
      <c r="J1283" s="37">
        <v>12</v>
      </c>
      <c r="K1283" s="37">
        <v>12</v>
      </c>
      <c r="L1283" s="37">
        <v>12</v>
      </c>
      <c r="M1283" s="37">
        <v>35.5</v>
      </c>
      <c r="N1283" s="37">
        <v>35.5</v>
      </c>
      <c r="O1283" s="37">
        <v>35.5</v>
      </c>
      <c r="P1283" s="37">
        <v>48.026000000000003</v>
      </c>
      <c r="Q1283" s="37">
        <v>0</v>
      </c>
      <c r="R1283" s="37">
        <v>58.747999999999998</v>
      </c>
      <c r="S1283" s="37">
        <v>2659400000</v>
      </c>
      <c r="T1283" s="37">
        <v>88</v>
      </c>
      <c r="U1283" s="37">
        <v>0.41409800000000002</v>
      </c>
      <c r="V1283" s="37">
        <v>-0.28388099999999999</v>
      </c>
      <c r="W1283" s="37" t="s">
        <v>3490</v>
      </c>
      <c r="X1283" s="37" t="s">
        <v>3490</v>
      </c>
      <c r="Y1283" s="37" t="s">
        <v>4532</v>
      </c>
    </row>
    <row r="1284" spans="1:25" x14ac:dyDescent="0.3">
      <c r="A1284" s="34">
        <v>29.579000000000001</v>
      </c>
      <c r="B1284" s="34">
        <v>30.1831</v>
      </c>
      <c r="C1284" s="34">
        <v>31.633199999999999</v>
      </c>
      <c r="D1284" s="34">
        <v>30.754000000000001</v>
      </c>
      <c r="E1284" s="37">
        <v>30.457899999999999</v>
      </c>
      <c r="F1284" s="37">
        <v>29.140899999999998</v>
      </c>
      <c r="G1284" s="37">
        <v>31.425899999999999</v>
      </c>
      <c r="H1284" s="37">
        <v>29.985900000000001</v>
      </c>
      <c r="I1284" s="37"/>
      <c r="J1284" s="37">
        <v>12</v>
      </c>
      <c r="K1284" s="37">
        <v>12</v>
      </c>
      <c r="L1284" s="37">
        <v>12</v>
      </c>
      <c r="M1284" s="37">
        <v>39.799999999999997</v>
      </c>
      <c r="N1284" s="37">
        <v>39.799999999999997</v>
      </c>
      <c r="O1284" s="37">
        <v>39.799999999999997</v>
      </c>
      <c r="P1284" s="37">
        <v>31.626000000000001</v>
      </c>
      <c r="Q1284" s="37">
        <v>0</v>
      </c>
      <c r="R1284" s="37">
        <v>163.96</v>
      </c>
      <c r="S1284" s="37">
        <v>11677000000</v>
      </c>
      <c r="T1284" s="37">
        <v>120</v>
      </c>
      <c r="U1284" s="37">
        <v>0.67519899999999999</v>
      </c>
      <c r="V1284" s="37">
        <v>-0.28465400000000002</v>
      </c>
      <c r="W1284" s="37" t="s">
        <v>3650</v>
      </c>
      <c r="X1284" s="37" t="s">
        <v>3650</v>
      </c>
      <c r="Y1284" s="37" t="s">
        <v>1302</v>
      </c>
    </row>
    <row r="1285" spans="1:25" x14ac:dyDescent="0.3">
      <c r="A1285" s="34">
        <v>29.328199999999999</v>
      </c>
      <c r="B1285" s="34">
        <v>29.731300000000001</v>
      </c>
      <c r="C1285" s="34">
        <v>30.363199999999999</v>
      </c>
      <c r="D1285" s="34">
        <v>29.679400000000001</v>
      </c>
      <c r="E1285" s="37">
        <v>29.5749</v>
      </c>
      <c r="F1285" s="37">
        <v>29.0609</v>
      </c>
      <c r="G1285" s="37">
        <v>30.1371</v>
      </c>
      <c r="H1285" s="37">
        <v>29.189399999999999</v>
      </c>
      <c r="I1285" s="37"/>
      <c r="J1285" s="37">
        <v>18</v>
      </c>
      <c r="K1285" s="37">
        <v>17</v>
      </c>
      <c r="L1285" s="37">
        <v>17</v>
      </c>
      <c r="M1285" s="37">
        <v>36.6</v>
      </c>
      <c r="N1285" s="37">
        <v>35.1</v>
      </c>
      <c r="O1285" s="37">
        <v>35.1</v>
      </c>
      <c r="P1285" s="37">
        <v>77.073999999999998</v>
      </c>
      <c r="Q1285" s="37">
        <v>0</v>
      </c>
      <c r="R1285" s="37">
        <v>218.51</v>
      </c>
      <c r="S1285" s="37">
        <v>6694600000</v>
      </c>
      <c r="T1285" s="37">
        <v>114</v>
      </c>
      <c r="U1285" s="37">
        <v>0.41255199999999997</v>
      </c>
      <c r="V1285" s="37">
        <v>-0.28492800000000001</v>
      </c>
      <c r="W1285" s="37" t="s">
        <v>1215</v>
      </c>
      <c r="X1285" s="37" t="s">
        <v>1215</v>
      </c>
      <c r="Y1285" s="37" t="s">
        <v>1216</v>
      </c>
    </row>
    <row r="1286" spans="1:25" x14ac:dyDescent="0.3">
      <c r="A1286" s="34">
        <v>27.7622</v>
      </c>
      <c r="B1286" s="34">
        <v>27.909099999999999</v>
      </c>
      <c r="C1286" s="34">
        <v>27.445900000000002</v>
      </c>
      <c r="D1286" s="34">
        <v>27.9178</v>
      </c>
      <c r="E1286" s="37">
        <v>27.436599999999999</v>
      </c>
      <c r="F1286" s="37">
        <v>27.989599999999999</v>
      </c>
      <c r="G1286" s="37">
        <v>27.0108</v>
      </c>
      <c r="H1286" s="37">
        <v>27.450700000000001</v>
      </c>
      <c r="I1286" s="37"/>
      <c r="J1286" s="37">
        <v>15</v>
      </c>
      <c r="K1286" s="37">
        <v>15</v>
      </c>
      <c r="L1286" s="37">
        <v>15</v>
      </c>
      <c r="M1286" s="37">
        <v>33.799999999999997</v>
      </c>
      <c r="N1286" s="37">
        <v>33.799999999999997</v>
      </c>
      <c r="O1286" s="37">
        <v>33.799999999999997</v>
      </c>
      <c r="P1286" s="37">
        <v>92.01</v>
      </c>
      <c r="Q1286" s="37">
        <v>0</v>
      </c>
      <c r="R1286" s="37">
        <v>215.55</v>
      </c>
      <c r="S1286" s="37">
        <v>1622500000</v>
      </c>
      <c r="T1286" s="37">
        <v>71</v>
      </c>
      <c r="U1286" s="37">
        <v>0.25654100000000002</v>
      </c>
      <c r="V1286" s="37">
        <v>-0.286854</v>
      </c>
      <c r="W1286" s="37" t="s">
        <v>3724</v>
      </c>
      <c r="X1286" s="37" t="s">
        <v>3724</v>
      </c>
      <c r="Y1286" s="37" t="s">
        <v>4533</v>
      </c>
    </row>
    <row r="1287" spans="1:25" x14ac:dyDescent="0.3">
      <c r="A1287" s="34">
        <v>27.808299999999999</v>
      </c>
      <c r="B1287" s="34">
        <v>27.4682</v>
      </c>
      <c r="C1287" s="34">
        <v>27.331199999999999</v>
      </c>
      <c r="D1287" s="34">
        <v>27.847300000000001</v>
      </c>
      <c r="E1287" s="37">
        <v>27.4451</v>
      </c>
      <c r="F1287" s="37">
        <v>28.002400000000002</v>
      </c>
      <c r="G1287" s="37">
        <v>26.251300000000001</v>
      </c>
      <c r="H1287" s="37">
        <v>27.598199999999999</v>
      </c>
      <c r="I1287" s="37"/>
      <c r="J1287" s="37">
        <v>9</v>
      </c>
      <c r="K1287" s="37">
        <v>9</v>
      </c>
      <c r="L1287" s="37">
        <v>9</v>
      </c>
      <c r="M1287" s="37">
        <v>9.3000000000000007</v>
      </c>
      <c r="N1287" s="37">
        <v>9.3000000000000007</v>
      </c>
      <c r="O1287" s="37">
        <v>9.3000000000000007</v>
      </c>
      <c r="P1287" s="37">
        <v>141.30000000000001</v>
      </c>
      <c r="Q1287" s="37">
        <v>0</v>
      </c>
      <c r="R1287" s="37">
        <v>79.537000000000006</v>
      </c>
      <c r="S1287" s="37">
        <v>1527600000</v>
      </c>
      <c r="T1287" s="37">
        <v>57</v>
      </c>
      <c r="U1287" s="37">
        <v>0.49370399999999998</v>
      </c>
      <c r="V1287" s="37">
        <v>-0.28947699999999998</v>
      </c>
      <c r="W1287" s="37" t="s">
        <v>1189</v>
      </c>
      <c r="X1287" s="37" t="s">
        <v>1189</v>
      </c>
      <c r="Y1287" s="37" t="s">
        <v>1190</v>
      </c>
    </row>
    <row r="1288" spans="1:25" x14ac:dyDescent="0.3">
      <c r="A1288" s="34">
        <v>27.677700000000002</v>
      </c>
      <c r="B1288" s="34">
        <v>27.413699999999999</v>
      </c>
      <c r="C1288" s="34">
        <v>27.964300000000001</v>
      </c>
      <c r="D1288" s="34">
        <v>27.879799999999999</v>
      </c>
      <c r="E1288" s="37">
        <v>27.456399999999999</v>
      </c>
      <c r="F1288" s="37">
        <v>27.230499999999999</v>
      </c>
      <c r="G1288" s="37">
        <v>27.539300000000001</v>
      </c>
      <c r="H1288" s="37">
        <v>27.5504</v>
      </c>
      <c r="I1288" s="37"/>
      <c r="J1288" s="37">
        <v>6</v>
      </c>
      <c r="K1288" s="37">
        <v>6</v>
      </c>
      <c r="L1288" s="37">
        <v>6</v>
      </c>
      <c r="M1288" s="37">
        <v>41</v>
      </c>
      <c r="N1288" s="37">
        <v>41</v>
      </c>
      <c r="O1288" s="37">
        <v>41</v>
      </c>
      <c r="P1288" s="37">
        <v>30.387</v>
      </c>
      <c r="Q1288" s="37">
        <v>0</v>
      </c>
      <c r="R1288" s="37">
        <v>108.22</v>
      </c>
      <c r="S1288" s="37">
        <v>1473100000</v>
      </c>
      <c r="T1288" s="37">
        <v>32</v>
      </c>
      <c r="U1288" s="37">
        <v>8.9561100000000005E-2</v>
      </c>
      <c r="V1288" s="37">
        <v>-0.28972799999999999</v>
      </c>
      <c r="W1288" s="37" t="s">
        <v>511</v>
      </c>
      <c r="X1288" s="37" t="s">
        <v>511</v>
      </c>
      <c r="Y1288" s="37" t="s">
        <v>512</v>
      </c>
    </row>
    <row r="1289" spans="1:25" x14ac:dyDescent="0.3">
      <c r="A1289" s="34">
        <v>27.523099999999999</v>
      </c>
      <c r="B1289" s="34">
        <v>27.445699999999999</v>
      </c>
      <c r="C1289" s="34">
        <v>27.065799999999999</v>
      </c>
      <c r="D1289" s="34">
        <v>27.211099999999998</v>
      </c>
      <c r="E1289" s="37">
        <v>26.950900000000001</v>
      </c>
      <c r="F1289" s="37">
        <v>27.417300000000001</v>
      </c>
      <c r="G1289" s="37">
        <v>26.5</v>
      </c>
      <c r="H1289" s="37">
        <v>27.216999999999999</v>
      </c>
      <c r="I1289" s="37"/>
      <c r="J1289" s="37">
        <v>7</v>
      </c>
      <c r="K1289" s="37">
        <v>7</v>
      </c>
      <c r="L1289" s="37">
        <v>7</v>
      </c>
      <c r="M1289" s="37">
        <v>27.9</v>
      </c>
      <c r="N1289" s="37">
        <v>27.9</v>
      </c>
      <c r="O1289" s="37">
        <v>27.9</v>
      </c>
      <c r="P1289" s="37">
        <v>44.343000000000004</v>
      </c>
      <c r="Q1289" s="37">
        <v>0</v>
      </c>
      <c r="R1289" s="37">
        <v>83.555000000000007</v>
      </c>
      <c r="S1289" s="37">
        <v>1195600000</v>
      </c>
      <c r="T1289" s="37">
        <v>46</v>
      </c>
      <c r="U1289" s="37">
        <v>0.24388499999999999</v>
      </c>
      <c r="V1289" s="37">
        <v>-0.290107</v>
      </c>
      <c r="W1289" s="37" t="s">
        <v>3189</v>
      </c>
      <c r="X1289" s="37" t="s">
        <v>3189</v>
      </c>
      <c r="Y1289" s="37" t="s">
        <v>4534</v>
      </c>
    </row>
    <row r="1290" spans="1:25" x14ac:dyDescent="0.3">
      <c r="A1290" s="34">
        <v>25.200800000000001</v>
      </c>
      <c r="B1290" s="34">
        <v>24.9392</v>
      </c>
      <c r="C1290" s="34" t="s">
        <v>41</v>
      </c>
      <c r="D1290" s="34">
        <v>24.9358</v>
      </c>
      <c r="E1290" s="37">
        <v>24.697700000000001</v>
      </c>
      <c r="F1290" s="37">
        <v>24.647400000000001</v>
      </c>
      <c r="G1290" s="37">
        <v>24.8599</v>
      </c>
      <c r="H1290" s="37" t="s">
        <v>41</v>
      </c>
      <c r="I1290" s="37"/>
      <c r="J1290" s="37">
        <v>4</v>
      </c>
      <c r="K1290" s="37">
        <v>4</v>
      </c>
      <c r="L1290" s="37">
        <v>4</v>
      </c>
      <c r="M1290" s="37">
        <v>22.5</v>
      </c>
      <c r="N1290" s="37">
        <v>22.5</v>
      </c>
      <c r="O1290" s="37">
        <v>22.5</v>
      </c>
      <c r="P1290" s="37">
        <v>31.957000000000001</v>
      </c>
      <c r="Q1290" s="37">
        <v>0</v>
      </c>
      <c r="R1290" s="37">
        <v>9.8451000000000004</v>
      </c>
      <c r="S1290" s="37">
        <v>201510000</v>
      </c>
      <c r="T1290" s="37">
        <v>5</v>
      </c>
      <c r="U1290" s="37">
        <v>5.5787299999999998E-2</v>
      </c>
      <c r="V1290" s="37">
        <v>-0.29022500000000001</v>
      </c>
      <c r="W1290" s="37" t="s">
        <v>3069</v>
      </c>
      <c r="X1290" s="37" t="s">
        <v>3069</v>
      </c>
      <c r="Y1290" s="37" t="s">
        <v>4535</v>
      </c>
    </row>
    <row r="1291" spans="1:25" x14ac:dyDescent="0.3">
      <c r="A1291" s="34">
        <v>26.3535</v>
      </c>
      <c r="B1291" s="34">
        <v>26.589500000000001</v>
      </c>
      <c r="C1291" s="34">
        <v>26.140999999999998</v>
      </c>
      <c r="D1291" s="34">
        <v>26.642399999999999</v>
      </c>
      <c r="E1291" s="37">
        <v>26.062000000000001</v>
      </c>
      <c r="F1291" s="37">
        <v>27.1434</v>
      </c>
      <c r="G1291" s="37">
        <v>25.2271</v>
      </c>
      <c r="H1291" s="37">
        <v>26.124600000000001</v>
      </c>
      <c r="I1291" s="37"/>
      <c r="J1291" s="37">
        <v>7</v>
      </c>
      <c r="K1291" s="37">
        <v>7</v>
      </c>
      <c r="L1291" s="37">
        <v>7</v>
      </c>
      <c r="M1291" s="37">
        <v>28.6</v>
      </c>
      <c r="N1291" s="37">
        <v>28.6</v>
      </c>
      <c r="O1291" s="37">
        <v>28.6</v>
      </c>
      <c r="P1291" s="37">
        <v>42.218000000000004</v>
      </c>
      <c r="Q1291" s="37">
        <v>0</v>
      </c>
      <c r="R1291" s="37">
        <v>35.468000000000004</v>
      </c>
      <c r="S1291" s="37">
        <v>690910000</v>
      </c>
      <c r="T1291" s="37">
        <v>24</v>
      </c>
      <c r="U1291" s="37">
        <v>0.50153499999999995</v>
      </c>
      <c r="V1291" s="37">
        <v>-0.29230699999999998</v>
      </c>
      <c r="W1291" s="37" t="s">
        <v>3455</v>
      </c>
      <c r="X1291" s="37" t="s">
        <v>3455</v>
      </c>
      <c r="Y1291" s="37" t="s">
        <v>4536</v>
      </c>
    </row>
    <row r="1292" spans="1:25" x14ac:dyDescent="0.3">
      <c r="A1292" s="34">
        <v>30.122599999999998</v>
      </c>
      <c r="B1292" s="34">
        <v>30.077999999999999</v>
      </c>
      <c r="C1292" s="34">
        <v>31.096499999999999</v>
      </c>
      <c r="D1292" s="34">
        <v>29.711099999999998</v>
      </c>
      <c r="E1292" s="37">
        <v>30.001300000000001</v>
      </c>
      <c r="F1292" s="37">
        <v>29.915400000000002</v>
      </c>
      <c r="G1292" s="37">
        <v>30.534500000000001</v>
      </c>
      <c r="H1292" s="37">
        <v>29.386399999999998</v>
      </c>
      <c r="I1292" s="37"/>
      <c r="J1292" s="37">
        <v>13</v>
      </c>
      <c r="K1292" s="37">
        <v>13</v>
      </c>
      <c r="L1292" s="37">
        <v>13</v>
      </c>
      <c r="M1292" s="37">
        <v>27.7</v>
      </c>
      <c r="N1292" s="37">
        <v>27.7</v>
      </c>
      <c r="O1292" s="37">
        <v>27.7</v>
      </c>
      <c r="P1292" s="37">
        <v>64.921999999999997</v>
      </c>
      <c r="Q1292" s="37">
        <v>0</v>
      </c>
      <c r="R1292" s="37">
        <v>204.41</v>
      </c>
      <c r="S1292" s="37">
        <v>9245900000</v>
      </c>
      <c r="T1292" s="37">
        <v>113</v>
      </c>
      <c r="U1292" s="37">
        <v>0.46829399999999999</v>
      </c>
      <c r="V1292" s="37">
        <v>-0.292661</v>
      </c>
      <c r="W1292" s="37" t="s">
        <v>4537</v>
      </c>
      <c r="X1292" s="37" t="s">
        <v>320</v>
      </c>
      <c r="Y1292" s="37" t="s">
        <v>91</v>
      </c>
    </row>
    <row r="1293" spans="1:25" x14ac:dyDescent="0.3">
      <c r="A1293" s="34">
        <v>28.097999999999999</v>
      </c>
      <c r="B1293" s="34">
        <v>27.954699999999999</v>
      </c>
      <c r="C1293" s="34">
        <v>27.390899999999998</v>
      </c>
      <c r="D1293" s="34">
        <v>27.9724</v>
      </c>
      <c r="E1293" s="37">
        <v>27.415099999999999</v>
      </c>
      <c r="F1293" s="37">
        <v>28.5412</v>
      </c>
      <c r="G1293" s="37">
        <v>26.712299999999999</v>
      </c>
      <c r="H1293" s="37">
        <v>27.5763</v>
      </c>
      <c r="I1293" s="37"/>
      <c r="J1293" s="37">
        <v>11</v>
      </c>
      <c r="K1293" s="37">
        <v>11</v>
      </c>
      <c r="L1293" s="37">
        <v>11</v>
      </c>
      <c r="M1293" s="37">
        <v>23.9</v>
      </c>
      <c r="N1293" s="37">
        <v>23.9</v>
      </c>
      <c r="O1293" s="37">
        <v>23.9</v>
      </c>
      <c r="P1293" s="37">
        <v>76.554000000000002</v>
      </c>
      <c r="Q1293" s="37">
        <v>0</v>
      </c>
      <c r="R1293" s="37">
        <v>65.893000000000001</v>
      </c>
      <c r="S1293" s="37">
        <v>1767300000</v>
      </c>
      <c r="T1293" s="37">
        <v>46</v>
      </c>
      <c r="U1293" s="37">
        <v>0.50030600000000003</v>
      </c>
      <c r="V1293" s="37">
        <v>-0.29277999999999998</v>
      </c>
      <c r="W1293" s="37" t="s">
        <v>3023</v>
      </c>
      <c r="X1293" s="37" t="s">
        <v>3023</v>
      </c>
      <c r="Y1293" s="37" t="s">
        <v>4538</v>
      </c>
    </row>
    <row r="1294" spans="1:25" x14ac:dyDescent="0.3">
      <c r="A1294" s="34">
        <v>27.661000000000001</v>
      </c>
      <c r="B1294" s="34">
        <v>27.403600000000001</v>
      </c>
      <c r="C1294" s="34">
        <v>27.088200000000001</v>
      </c>
      <c r="D1294" s="34">
        <v>27.858799999999999</v>
      </c>
      <c r="E1294" s="37">
        <v>26.9787</v>
      </c>
      <c r="F1294" s="37">
        <v>27.7468</v>
      </c>
      <c r="G1294" s="37">
        <v>26.450700000000001</v>
      </c>
      <c r="H1294" s="37">
        <v>27.663799999999998</v>
      </c>
      <c r="I1294" s="37"/>
      <c r="J1294" s="37">
        <v>7</v>
      </c>
      <c r="K1294" s="37">
        <v>5</v>
      </c>
      <c r="L1294" s="37">
        <v>5</v>
      </c>
      <c r="M1294" s="37">
        <v>26.9</v>
      </c>
      <c r="N1294" s="37">
        <v>16.600000000000001</v>
      </c>
      <c r="O1294" s="37">
        <v>16.600000000000001</v>
      </c>
      <c r="P1294" s="37">
        <v>32.786999999999999</v>
      </c>
      <c r="Q1294" s="37">
        <v>0</v>
      </c>
      <c r="R1294" s="37">
        <v>9.9597999999999995</v>
      </c>
      <c r="S1294" s="37">
        <v>1343300000</v>
      </c>
      <c r="T1294" s="37">
        <v>27</v>
      </c>
      <c r="U1294" s="37">
        <v>0.43289100000000003</v>
      </c>
      <c r="V1294" s="37">
        <v>-0.29290300000000002</v>
      </c>
      <c r="W1294" s="37" t="s">
        <v>4539</v>
      </c>
      <c r="X1294" s="37" t="s">
        <v>4540</v>
      </c>
      <c r="Y1294" s="37" t="s">
        <v>4541</v>
      </c>
    </row>
    <row r="1295" spans="1:25" x14ac:dyDescent="0.3">
      <c r="A1295" s="34">
        <v>31.209900000000001</v>
      </c>
      <c r="B1295" s="34">
        <v>31.484000000000002</v>
      </c>
      <c r="C1295" s="34">
        <v>32.032299999999999</v>
      </c>
      <c r="D1295" s="34">
        <v>31.4773</v>
      </c>
      <c r="E1295" s="37">
        <v>31.187000000000001</v>
      </c>
      <c r="F1295" s="37">
        <v>30.9072</v>
      </c>
      <c r="G1295" s="37">
        <v>31.916699999999999</v>
      </c>
      <c r="H1295" s="37">
        <v>31.0166</v>
      </c>
      <c r="I1295" s="37"/>
      <c r="J1295" s="37">
        <v>16</v>
      </c>
      <c r="K1295" s="37">
        <v>16</v>
      </c>
      <c r="L1295" s="37">
        <v>16</v>
      </c>
      <c r="M1295" s="37">
        <v>47.3</v>
      </c>
      <c r="N1295" s="37">
        <v>47.3</v>
      </c>
      <c r="O1295" s="37">
        <v>47.3</v>
      </c>
      <c r="P1295" s="37">
        <v>51.113</v>
      </c>
      <c r="Q1295" s="37">
        <v>0</v>
      </c>
      <c r="R1295" s="37">
        <v>323.31</v>
      </c>
      <c r="S1295" s="37">
        <v>21402000000</v>
      </c>
      <c r="T1295" s="37">
        <v>174</v>
      </c>
      <c r="U1295" s="37">
        <v>0.34284700000000001</v>
      </c>
      <c r="V1295" s="37">
        <v>-0.29399799999999998</v>
      </c>
      <c r="W1295" s="37" t="s">
        <v>408</v>
      </c>
      <c r="X1295" s="37" t="s">
        <v>408</v>
      </c>
      <c r="Y1295" s="37" t="s">
        <v>409</v>
      </c>
    </row>
    <row r="1296" spans="1:25" x14ac:dyDescent="0.3">
      <c r="A1296" s="34">
        <v>27.637</v>
      </c>
      <c r="B1296" s="34">
        <v>27.950700000000001</v>
      </c>
      <c r="C1296" s="34">
        <v>26.558499999999999</v>
      </c>
      <c r="D1296" s="34">
        <v>27.813400000000001</v>
      </c>
      <c r="E1296" s="37">
        <v>26.926100000000002</v>
      </c>
      <c r="F1296" s="37">
        <v>27.580500000000001</v>
      </c>
      <c r="G1296" s="37">
        <v>27.264600000000002</v>
      </c>
      <c r="H1296" s="37">
        <v>27.011700000000001</v>
      </c>
      <c r="I1296" s="37"/>
      <c r="J1296" s="37">
        <v>8</v>
      </c>
      <c r="K1296" s="37">
        <v>8</v>
      </c>
      <c r="L1296" s="37">
        <v>8</v>
      </c>
      <c r="M1296" s="37">
        <v>5.6</v>
      </c>
      <c r="N1296" s="37">
        <v>5.6</v>
      </c>
      <c r="O1296" s="37">
        <v>5.6</v>
      </c>
      <c r="P1296" s="37">
        <v>231.45</v>
      </c>
      <c r="Q1296" s="37">
        <v>0</v>
      </c>
      <c r="R1296" s="37">
        <v>16.545000000000002</v>
      </c>
      <c r="S1296" s="37">
        <v>1475800000</v>
      </c>
      <c r="T1296" s="37">
        <v>17</v>
      </c>
      <c r="U1296" s="37">
        <v>0.43216399999999999</v>
      </c>
      <c r="V1296" s="37">
        <v>-0.29416500000000001</v>
      </c>
      <c r="W1296" s="37" t="s">
        <v>3123</v>
      </c>
      <c r="X1296" s="37" t="s">
        <v>3123</v>
      </c>
      <c r="Y1296" s="37" t="s">
        <v>4542</v>
      </c>
    </row>
    <row r="1297" spans="1:25" x14ac:dyDescent="0.3">
      <c r="A1297" s="34">
        <v>26.290500000000002</v>
      </c>
      <c r="B1297" s="34">
        <v>27.0215</v>
      </c>
      <c r="C1297" s="34">
        <v>29.264900000000001</v>
      </c>
      <c r="D1297" s="34">
        <v>27.0032</v>
      </c>
      <c r="E1297" s="37">
        <v>27.795000000000002</v>
      </c>
      <c r="F1297" s="37">
        <v>26.805</v>
      </c>
      <c r="G1297" s="37">
        <v>26.469899999999999</v>
      </c>
      <c r="H1297" s="37">
        <v>27.3308</v>
      </c>
      <c r="I1297" s="37"/>
      <c r="J1297" s="37">
        <v>2</v>
      </c>
      <c r="K1297" s="37">
        <v>2</v>
      </c>
      <c r="L1297" s="37">
        <v>2</v>
      </c>
      <c r="M1297" s="37">
        <v>14.7</v>
      </c>
      <c r="N1297" s="37">
        <v>14.7</v>
      </c>
      <c r="O1297" s="37">
        <v>14.7</v>
      </c>
      <c r="P1297" s="37">
        <v>19.058</v>
      </c>
      <c r="Q1297" s="37">
        <v>0</v>
      </c>
      <c r="R1297" s="37">
        <v>16.93</v>
      </c>
      <c r="S1297" s="37">
        <v>1422800000</v>
      </c>
      <c r="T1297" s="37">
        <v>15</v>
      </c>
      <c r="U1297" s="37">
        <v>0.691936</v>
      </c>
      <c r="V1297" s="37">
        <v>-0.29482599999999998</v>
      </c>
      <c r="W1297" s="37" t="s">
        <v>3515</v>
      </c>
      <c r="X1297" s="37" t="s">
        <v>3515</v>
      </c>
      <c r="Y1297" s="37" t="s">
        <v>4543</v>
      </c>
    </row>
    <row r="1298" spans="1:25" x14ac:dyDescent="0.3">
      <c r="A1298" s="34">
        <v>25.8521</v>
      </c>
      <c r="B1298" s="34">
        <v>25.7803</v>
      </c>
      <c r="C1298" s="34">
        <v>26.1767</v>
      </c>
      <c r="D1298" s="34">
        <v>26.457999999999998</v>
      </c>
      <c r="E1298" s="37">
        <v>25.7165</v>
      </c>
      <c r="F1298" s="37" t="s">
        <v>41</v>
      </c>
      <c r="G1298" s="37">
        <v>26.451799999999999</v>
      </c>
      <c r="H1298" s="37">
        <v>25.144500000000001</v>
      </c>
      <c r="I1298" s="37"/>
      <c r="J1298" s="37">
        <v>6</v>
      </c>
      <c r="K1298" s="37">
        <v>6</v>
      </c>
      <c r="L1298" s="37">
        <v>6</v>
      </c>
      <c r="M1298" s="37">
        <v>15.2</v>
      </c>
      <c r="N1298" s="37">
        <v>15.2</v>
      </c>
      <c r="O1298" s="37">
        <v>15.2</v>
      </c>
      <c r="P1298" s="37">
        <v>61.188000000000002</v>
      </c>
      <c r="Q1298" s="37">
        <v>0</v>
      </c>
      <c r="R1298" s="37">
        <v>19.457000000000001</v>
      </c>
      <c r="S1298" s="37">
        <v>462420000</v>
      </c>
      <c r="T1298" s="37">
        <v>19</v>
      </c>
      <c r="U1298" s="37">
        <v>0.45639299999999999</v>
      </c>
      <c r="V1298" s="37">
        <v>-0.29583599999999999</v>
      </c>
      <c r="W1298" s="37" t="s">
        <v>3474</v>
      </c>
      <c r="X1298" s="37" t="s">
        <v>3474</v>
      </c>
      <c r="Y1298" s="37" t="s">
        <v>4544</v>
      </c>
    </row>
    <row r="1299" spans="1:25" x14ac:dyDescent="0.3">
      <c r="A1299" s="34">
        <v>30.4846</v>
      </c>
      <c r="B1299" s="34">
        <v>30.6233</v>
      </c>
      <c r="C1299" s="34">
        <v>31.521699999999999</v>
      </c>
      <c r="D1299" s="34">
        <v>31.1204</v>
      </c>
      <c r="E1299" s="37">
        <v>31.3855</v>
      </c>
      <c r="F1299" s="37">
        <v>29.764600000000002</v>
      </c>
      <c r="G1299" s="37">
        <v>31.502700000000001</v>
      </c>
      <c r="H1299" s="37">
        <v>29.9008</v>
      </c>
      <c r="I1299" s="37"/>
      <c r="J1299" s="37">
        <v>4</v>
      </c>
      <c r="K1299" s="37">
        <v>4</v>
      </c>
      <c r="L1299" s="37">
        <v>4</v>
      </c>
      <c r="M1299" s="37">
        <v>60.4</v>
      </c>
      <c r="N1299" s="37">
        <v>60.4</v>
      </c>
      <c r="O1299" s="37">
        <v>60.4</v>
      </c>
      <c r="P1299" s="37">
        <v>11.273</v>
      </c>
      <c r="Q1299" s="37">
        <v>0</v>
      </c>
      <c r="R1299" s="37">
        <v>123.13</v>
      </c>
      <c r="S1299" s="37">
        <v>14895000000</v>
      </c>
      <c r="T1299" s="37">
        <v>59</v>
      </c>
      <c r="U1299" s="37">
        <v>0.58865699999999999</v>
      </c>
      <c r="V1299" s="37">
        <v>-0.29910100000000001</v>
      </c>
      <c r="W1299" s="37" t="s">
        <v>736</v>
      </c>
      <c r="X1299" s="37" t="s">
        <v>736</v>
      </c>
      <c r="Y1299" s="37" t="s">
        <v>91</v>
      </c>
    </row>
    <row r="1300" spans="1:25" x14ac:dyDescent="0.3">
      <c r="A1300" s="34">
        <v>31.755299999999998</v>
      </c>
      <c r="B1300" s="34">
        <v>31.669799999999999</v>
      </c>
      <c r="C1300" s="34">
        <v>30.5307</v>
      </c>
      <c r="D1300" s="34">
        <v>31.3278</v>
      </c>
      <c r="E1300" s="37">
        <v>31.0105</v>
      </c>
      <c r="F1300" s="37">
        <v>31.338100000000001</v>
      </c>
      <c r="G1300" s="37">
        <v>30.049299999999999</v>
      </c>
      <c r="H1300" s="37">
        <v>31.687000000000001</v>
      </c>
      <c r="I1300" s="37"/>
      <c r="J1300" s="37">
        <v>46</v>
      </c>
      <c r="K1300" s="37">
        <v>46</v>
      </c>
      <c r="L1300" s="37">
        <v>45</v>
      </c>
      <c r="M1300" s="37">
        <v>62.2</v>
      </c>
      <c r="N1300" s="37">
        <v>62.2</v>
      </c>
      <c r="O1300" s="37">
        <v>60.9</v>
      </c>
      <c r="P1300" s="37">
        <v>99.73</v>
      </c>
      <c r="Q1300" s="37">
        <v>0</v>
      </c>
      <c r="R1300" s="37">
        <v>323.31</v>
      </c>
      <c r="S1300" s="37">
        <v>20024000000</v>
      </c>
      <c r="T1300" s="37">
        <v>318</v>
      </c>
      <c r="U1300" s="37">
        <v>0.52968000000000004</v>
      </c>
      <c r="V1300" s="37">
        <v>-0.29965399999999998</v>
      </c>
      <c r="W1300" s="37" t="s">
        <v>653</v>
      </c>
      <c r="X1300" s="37" t="s">
        <v>653</v>
      </c>
      <c r="Y1300" s="37" t="s">
        <v>654</v>
      </c>
    </row>
    <row r="1301" spans="1:25" x14ac:dyDescent="0.3">
      <c r="A1301" s="34">
        <v>31.5809</v>
      </c>
      <c r="B1301" s="34">
        <v>31.638500000000001</v>
      </c>
      <c r="C1301" s="34">
        <v>32.219000000000001</v>
      </c>
      <c r="D1301" s="34">
        <v>31.7742</v>
      </c>
      <c r="E1301" s="37">
        <v>31.535299999999999</v>
      </c>
      <c r="F1301" s="37">
        <v>31.092199999999998</v>
      </c>
      <c r="G1301" s="37">
        <v>31.846900000000002</v>
      </c>
      <c r="H1301" s="37">
        <v>31.538799999999998</v>
      </c>
      <c r="I1301" s="37"/>
      <c r="J1301" s="37">
        <v>20</v>
      </c>
      <c r="K1301" s="37">
        <v>20</v>
      </c>
      <c r="L1301" s="37">
        <v>20</v>
      </c>
      <c r="M1301" s="37">
        <v>33.700000000000003</v>
      </c>
      <c r="N1301" s="37">
        <v>33.700000000000003</v>
      </c>
      <c r="O1301" s="37">
        <v>33.700000000000003</v>
      </c>
      <c r="P1301" s="37">
        <v>66.900000000000006</v>
      </c>
      <c r="Q1301" s="37">
        <v>0</v>
      </c>
      <c r="R1301" s="37">
        <v>287.7</v>
      </c>
      <c r="S1301" s="37">
        <v>25540000000</v>
      </c>
      <c r="T1301" s="37">
        <v>182</v>
      </c>
      <c r="U1301" s="37">
        <v>0.20709900000000001</v>
      </c>
      <c r="V1301" s="37">
        <v>-0.29984699999999997</v>
      </c>
      <c r="W1301" s="37" t="s">
        <v>681</v>
      </c>
      <c r="X1301" s="37" t="s">
        <v>681</v>
      </c>
      <c r="Y1301" s="37" t="s">
        <v>682</v>
      </c>
    </row>
    <row r="1302" spans="1:25" x14ac:dyDescent="0.3">
      <c r="A1302" s="34">
        <v>27.261399999999998</v>
      </c>
      <c r="B1302" s="34">
        <v>27.391200000000001</v>
      </c>
      <c r="C1302" s="34">
        <v>27.561499999999999</v>
      </c>
      <c r="D1302" s="34">
        <v>27.541499999999999</v>
      </c>
      <c r="E1302" s="37">
        <v>27.058599999999998</v>
      </c>
      <c r="F1302" s="37">
        <v>26.748699999999999</v>
      </c>
      <c r="G1302" s="37">
        <v>27.271100000000001</v>
      </c>
      <c r="H1302" s="37">
        <v>27.474900000000002</v>
      </c>
      <c r="I1302" s="37"/>
      <c r="J1302" s="37">
        <v>11</v>
      </c>
      <c r="K1302" s="37">
        <v>11</v>
      </c>
      <c r="L1302" s="37">
        <v>11</v>
      </c>
      <c r="M1302" s="37">
        <v>50.7</v>
      </c>
      <c r="N1302" s="37">
        <v>50.7</v>
      </c>
      <c r="O1302" s="37">
        <v>50.7</v>
      </c>
      <c r="P1302" s="37">
        <v>25.077999999999999</v>
      </c>
      <c r="Q1302" s="37">
        <v>0</v>
      </c>
      <c r="R1302" s="37">
        <v>84.841999999999999</v>
      </c>
      <c r="S1302" s="37">
        <v>1235700000</v>
      </c>
      <c r="T1302" s="37">
        <v>51</v>
      </c>
      <c r="U1302" s="37">
        <v>0.12815799999999999</v>
      </c>
      <c r="V1302" s="37">
        <v>-0.30060399999999998</v>
      </c>
      <c r="W1302" s="37" t="s">
        <v>856</v>
      </c>
      <c r="X1302" s="37" t="s">
        <v>856</v>
      </c>
      <c r="Y1302" s="37" t="s">
        <v>857</v>
      </c>
    </row>
    <row r="1303" spans="1:25" x14ac:dyDescent="0.3">
      <c r="A1303" s="34">
        <v>28.1952</v>
      </c>
      <c r="B1303" s="34">
        <v>28.241700000000002</v>
      </c>
      <c r="C1303" s="34">
        <v>28.310700000000001</v>
      </c>
      <c r="D1303" s="34">
        <v>28.323499999999999</v>
      </c>
      <c r="E1303" s="37">
        <v>27.840699999999998</v>
      </c>
      <c r="F1303" s="37">
        <v>27.7774</v>
      </c>
      <c r="G1303" s="37">
        <v>28.409400000000002</v>
      </c>
      <c r="H1303" s="37">
        <v>27.832899999999999</v>
      </c>
      <c r="I1303" s="37"/>
      <c r="J1303" s="37">
        <v>13</v>
      </c>
      <c r="K1303" s="37">
        <v>13</v>
      </c>
      <c r="L1303" s="37">
        <v>13</v>
      </c>
      <c r="M1303" s="37">
        <v>61.9</v>
      </c>
      <c r="N1303" s="37">
        <v>61.9</v>
      </c>
      <c r="O1303" s="37">
        <v>61.9</v>
      </c>
      <c r="P1303" s="37">
        <v>34.055999999999997</v>
      </c>
      <c r="Q1303" s="37">
        <v>0</v>
      </c>
      <c r="R1303" s="37">
        <v>134.44</v>
      </c>
      <c r="S1303" s="37">
        <v>2187600000</v>
      </c>
      <c r="T1303" s="37">
        <v>65</v>
      </c>
      <c r="U1303" s="37">
        <v>9.3172599999999994E-2</v>
      </c>
      <c r="V1303" s="37">
        <v>-0.30269499999999999</v>
      </c>
      <c r="W1303" s="37" t="s">
        <v>3417</v>
      </c>
      <c r="X1303" s="37" t="s">
        <v>3417</v>
      </c>
      <c r="Y1303" s="37" t="s">
        <v>4545</v>
      </c>
    </row>
    <row r="1304" spans="1:25" x14ac:dyDescent="0.3">
      <c r="A1304" s="34">
        <v>26.965299999999999</v>
      </c>
      <c r="B1304" s="34">
        <v>26.697600000000001</v>
      </c>
      <c r="C1304" s="34">
        <v>25.999700000000001</v>
      </c>
      <c r="D1304" s="34">
        <v>25.851099999999999</v>
      </c>
      <c r="E1304" s="37">
        <v>26.2376</v>
      </c>
      <c r="F1304" s="37">
        <v>25.854199999999999</v>
      </c>
      <c r="G1304" s="37">
        <v>26.091799999999999</v>
      </c>
      <c r="H1304" s="37">
        <v>26.107099999999999</v>
      </c>
      <c r="I1304" s="37"/>
      <c r="J1304" s="37">
        <v>7</v>
      </c>
      <c r="K1304" s="37">
        <v>7</v>
      </c>
      <c r="L1304" s="37">
        <v>7</v>
      </c>
      <c r="M1304" s="37">
        <v>14.9</v>
      </c>
      <c r="N1304" s="37">
        <v>14.9</v>
      </c>
      <c r="O1304" s="37">
        <v>14.9</v>
      </c>
      <c r="P1304" s="37">
        <v>83.591999999999999</v>
      </c>
      <c r="Q1304" s="37">
        <v>0</v>
      </c>
      <c r="R1304" s="37">
        <v>47.298000000000002</v>
      </c>
      <c r="S1304" s="37">
        <v>611280000</v>
      </c>
      <c r="T1304" s="37">
        <v>25</v>
      </c>
      <c r="U1304" s="37">
        <v>0.31759799999999999</v>
      </c>
      <c r="V1304" s="37">
        <v>-0.30574299999999999</v>
      </c>
      <c r="W1304" s="37" t="s">
        <v>1337</v>
      </c>
      <c r="X1304" s="37" t="s">
        <v>1337</v>
      </c>
      <c r="Y1304" s="37" t="s">
        <v>1338</v>
      </c>
    </row>
    <row r="1305" spans="1:25" x14ac:dyDescent="0.3">
      <c r="A1305" s="34">
        <v>26.023700000000002</v>
      </c>
      <c r="B1305" s="34">
        <v>26.248799999999999</v>
      </c>
      <c r="C1305" s="34">
        <v>26.954799999999999</v>
      </c>
      <c r="D1305" s="34">
        <v>26.486499999999999</v>
      </c>
      <c r="E1305" s="37">
        <v>26.027799999999999</v>
      </c>
      <c r="F1305" s="37">
        <v>25.693300000000001</v>
      </c>
      <c r="G1305" s="37">
        <v>26.949400000000001</v>
      </c>
      <c r="H1305" s="37">
        <v>25.818999999999999</v>
      </c>
      <c r="I1305" s="37"/>
      <c r="J1305" s="37">
        <v>4</v>
      </c>
      <c r="K1305" s="37">
        <v>4</v>
      </c>
      <c r="L1305" s="37">
        <v>4</v>
      </c>
      <c r="M1305" s="37">
        <v>22.4</v>
      </c>
      <c r="N1305" s="37">
        <v>22.4</v>
      </c>
      <c r="O1305" s="37">
        <v>22.4</v>
      </c>
      <c r="P1305" s="37">
        <v>27.620999999999999</v>
      </c>
      <c r="Q1305" s="37">
        <v>0</v>
      </c>
      <c r="R1305" s="37">
        <v>11.048999999999999</v>
      </c>
      <c r="S1305" s="37">
        <v>621440000</v>
      </c>
      <c r="T1305" s="37">
        <v>15</v>
      </c>
      <c r="U1305" s="37">
        <v>0.411769</v>
      </c>
      <c r="V1305" s="37">
        <v>-0.30608200000000002</v>
      </c>
      <c r="W1305" s="37" t="s">
        <v>3124</v>
      </c>
      <c r="X1305" s="37" t="s">
        <v>3124</v>
      </c>
      <c r="Y1305" s="37" t="s">
        <v>4546</v>
      </c>
    </row>
    <row r="1306" spans="1:25" x14ac:dyDescent="0.3">
      <c r="A1306" s="34">
        <v>29.025500000000001</v>
      </c>
      <c r="B1306" s="34">
        <v>28.658799999999999</v>
      </c>
      <c r="C1306" s="34">
        <v>28.4892</v>
      </c>
      <c r="D1306" s="34">
        <v>28.8873</v>
      </c>
      <c r="E1306" s="37">
        <v>28.1691</v>
      </c>
      <c r="F1306" s="37">
        <v>29.126899999999999</v>
      </c>
      <c r="G1306" s="37">
        <v>27.831800000000001</v>
      </c>
      <c r="H1306" s="37">
        <v>28.708200000000001</v>
      </c>
      <c r="I1306" s="37"/>
      <c r="J1306" s="37">
        <v>6</v>
      </c>
      <c r="K1306" s="37">
        <v>6</v>
      </c>
      <c r="L1306" s="37">
        <v>6</v>
      </c>
      <c r="M1306" s="37">
        <v>17</v>
      </c>
      <c r="N1306" s="37">
        <v>17</v>
      </c>
      <c r="O1306" s="37">
        <v>17</v>
      </c>
      <c r="P1306" s="37">
        <v>40.341000000000001</v>
      </c>
      <c r="Q1306" s="37">
        <v>0</v>
      </c>
      <c r="R1306" s="37">
        <v>28.832000000000001</v>
      </c>
      <c r="S1306" s="37">
        <v>3307100000</v>
      </c>
      <c r="T1306" s="37">
        <v>40</v>
      </c>
      <c r="U1306" s="37">
        <v>0.36188799999999999</v>
      </c>
      <c r="V1306" s="37">
        <v>-0.30621900000000002</v>
      </c>
      <c r="W1306" s="37" t="s">
        <v>3310</v>
      </c>
      <c r="X1306" s="37" t="s">
        <v>3310</v>
      </c>
      <c r="Y1306" s="37" t="s">
        <v>4547</v>
      </c>
    </row>
    <row r="1307" spans="1:25" x14ac:dyDescent="0.3">
      <c r="A1307" s="34">
        <v>28.6997</v>
      </c>
      <c r="B1307" s="34">
        <v>28.7319</v>
      </c>
      <c r="C1307" s="34">
        <v>28.165900000000001</v>
      </c>
      <c r="D1307" s="34">
        <v>28.712199999999999</v>
      </c>
      <c r="E1307" s="37">
        <v>28.783000000000001</v>
      </c>
      <c r="F1307" s="37">
        <v>28.15</v>
      </c>
      <c r="G1307" s="37">
        <v>27.809799999999999</v>
      </c>
      <c r="H1307" s="37">
        <v>28.334499999999998</v>
      </c>
      <c r="I1307" s="37"/>
      <c r="J1307" s="37">
        <v>11</v>
      </c>
      <c r="K1307" s="37">
        <v>11</v>
      </c>
      <c r="L1307" s="37">
        <v>11</v>
      </c>
      <c r="M1307" s="37">
        <v>66.400000000000006</v>
      </c>
      <c r="N1307" s="37">
        <v>66.400000000000006</v>
      </c>
      <c r="O1307" s="37">
        <v>66.400000000000006</v>
      </c>
      <c r="P1307" s="37">
        <v>16.382000000000001</v>
      </c>
      <c r="Q1307" s="37">
        <v>0</v>
      </c>
      <c r="R1307" s="37">
        <v>84.274000000000001</v>
      </c>
      <c r="S1307" s="37">
        <v>2799000000</v>
      </c>
      <c r="T1307" s="37">
        <v>54</v>
      </c>
      <c r="U1307" s="37">
        <v>0.25514799999999999</v>
      </c>
      <c r="V1307" s="37">
        <v>-0.30809500000000001</v>
      </c>
      <c r="W1307" s="37" t="s">
        <v>3409</v>
      </c>
      <c r="X1307" s="37" t="s">
        <v>3409</v>
      </c>
      <c r="Y1307" s="37" t="s">
        <v>4548</v>
      </c>
    </row>
    <row r="1308" spans="1:25" x14ac:dyDescent="0.3">
      <c r="A1308" s="34">
        <v>27.5413</v>
      </c>
      <c r="B1308" s="34">
        <v>27.661100000000001</v>
      </c>
      <c r="C1308" s="34">
        <v>27.177499999999998</v>
      </c>
      <c r="D1308" s="34">
        <v>27.4344</v>
      </c>
      <c r="E1308" s="37">
        <v>27.186900000000001</v>
      </c>
      <c r="F1308" s="37">
        <v>28.189900000000002</v>
      </c>
      <c r="G1308" s="37">
        <v>25.3613</v>
      </c>
      <c r="H1308" s="37">
        <v>27.838200000000001</v>
      </c>
      <c r="I1308" s="37"/>
      <c r="J1308" s="37">
        <v>15</v>
      </c>
      <c r="K1308" s="37">
        <v>15</v>
      </c>
      <c r="L1308" s="37">
        <v>15</v>
      </c>
      <c r="M1308" s="37">
        <v>33.6</v>
      </c>
      <c r="N1308" s="37">
        <v>33.6</v>
      </c>
      <c r="O1308" s="37">
        <v>33.6</v>
      </c>
      <c r="P1308" s="37">
        <v>86.966999999999999</v>
      </c>
      <c r="Q1308" s="37">
        <v>0</v>
      </c>
      <c r="R1308" s="37">
        <v>125.49</v>
      </c>
      <c r="S1308" s="37">
        <v>1450600000</v>
      </c>
      <c r="T1308" s="37">
        <v>53</v>
      </c>
      <c r="U1308" s="37">
        <v>0.64475099999999996</v>
      </c>
      <c r="V1308" s="37">
        <v>-0.30949300000000002</v>
      </c>
      <c r="W1308" s="37" t="s">
        <v>105</v>
      </c>
      <c r="X1308" s="37" t="s">
        <v>105</v>
      </c>
      <c r="Y1308" s="37" t="s">
        <v>106</v>
      </c>
    </row>
    <row r="1309" spans="1:25" x14ac:dyDescent="0.3">
      <c r="A1309" s="34">
        <v>31.3124</v>
      </c>
      <c r="B1309" s="34">
        <v>31.9358</v>
      </c>
      <c r="C1309" s="34">
        <v>31.773800000000001</v>
      </c>
      <c r="D1309" s="34">
        <v>32.2273</v>
      </c>
      <c r="E1309" s="37">
        <v>32.574599999999997</v>
      </c>
      <c r="F1309" s="37">
        <v>30.907800000000002</v>
      </c>
      <c r="G1309" s="37">
        <v>31.3337</v>
      </c>
      <c r="H1309" s="37">
        <v>31.187200000000001</v>
      </c>
      <c r="I1309" s="37"/>
      <c r="J1309" s="37">
        <v>18</v>
      </c>
      <c r="K1309" s="37">
        <v>16</v>
      </c>
      <c r="L1309" s="37">
        <v>16</v>
      </c>
      <c r="M1309" s="37">
        <v>62.8</v>
      </c>
      <c r="N1309" s="37">
        <v>59.9</v>
      </c>
      <c r="O1309" s="37">
        <v>59.9</v>
      </c>
      <c r="P1309" s="37">
        <v>31.425000000000001</v>
      </c>
      <c r="Q1309" s="37">
        <v>0</v>
      </c>
      <c r="R1309" s="37">
        <v>287.32</v>
      </c>
      <c r="S1309" s="37">
        <v>27513000000</v>
      </c>
      <c r="T1309" s="37">
        <v>167</v>
      </c>
      <c r="U1309" s="37">
        <v>0.48162300000000002</v>
      </c>
      <c r="V1309" s="37">
        <v>-0.31147900000000001</v>
      </c>
      <c r="W1309" s="37" t="s">
        <v>1106</v>
      </c>
      <c r="X1309" s="37" t="s">
        <v>1106</v>
      </c>
      <c r="Y1309" s="37" t="s">
        <v>1107</v>
      </c>
    </row>
    <row r="1310" spans="1:25" x14ac:dyDescent="0.3">
      <c r="A1310" s="34">
        <v>27.954899999999999</v>
      </c>
      <c r="B1310" s="34">
        <v>27.130400000000002</v>
      </c>
      <c r="C1310" s="34">
        <v>26.770399999999999</v>
      </c>
      <c r="D1310" s="34">
        <v>27.389700000000001</v>
      </c>
      <c r="E1310" s="37">
        <v>26.3904</v>
      </c>
      <c r="F1310" s="37">
        <v>27.8566</v>
      </c>
      <c r="G1310" s="37" t="s">
        <v>41</v>
      </c>
      <c r="H1310" s="37">
        <v>26.747499999999999</v>
      </c>
      <c r="I1310" s="37"/>
      <c r="J1310" s="37">
        <v>4</v>
      </c>
      <c r="K1310" s="37">
        <v>4</v>
      </c>
      <c r="L1310" s="37">
        <v>4</v>
      </c>
      <c r="M1310" s="37">
        <v>2.4</v>
      </c>
      <c r="N1310" s="37">
        <v>2.4</v>
      </c>
      <c r="O1310" s="37">
        <v>2.4</v>
      </c>
      <c r="P1310" s="37">
        <v>189.73</v>
      </c>
      <c r="Q1310" s="37">
        <v>0</v>
      </c>
      <c r="R1310" s="37">
        <v>6.2838000000000003</v>
      </c>
      <c r="S1310" s="37">
        <v>1096100000</v>
      </c>
      <c r="T1310" s="37">
        <v>8</v>
      </c>
      <c r="U1310" s="37">
        <v>0.53691599999999995</v>
      </c>
      <c r="V1310" s="37">
        <v>-0.31317499999999998</v>
      </c>
      <c r="W1310" s="37" t="s">
        <v>2821</v>
      </c>
      <c r="X1310" s="37" t="s">
        <v>2821</v>
      </c>
      <c r="Y1310" s="37" t="s">
        <v>4549</v>
      </c>
    </row>
    <row r="1311" spans="1:25" x14ac:dyDescent="0.3">
      <c r="A1311" s="34">
        <v>28.628399999999999</v>
      </c>
      <c r="B1311" s="34">
        <v>28.6</v>
      </c>
      <c r="C1311" s="34">
        <v>27.849599999999999</v>
      </c>
      <c r="D1311" s="34">
        <v>28.3277</v>
      </c>
      <c r="E1311" s="37">
        <v>27.5868</v>
      </c>
      <c r="F1311" s="37">
        <v>28.803000000000001</v>
      </c>
      <c r="G1311" s="37">
        <v>27.569199999999999</v>
      </c>
      <c r="H1311" s="37">
        <v>28.1904</v>
      </c>
      <c r="I1311" s="37"/>
      <c r="J1311" s="37">
        <v>6</v>
      </c>
      <c r="K1311" s="37">
        <v>6</v>
      </c>
      <c r="L1311" s="37">
        <v>6</v>
      </c>
      <c r="M1311" s="37">
        <v>13.8</v>
      </c>
      <c r="N1311" s="37">
        <v>13.8</v>
      </c>
      <c r="O1311" s="37">
        <v>13.8</v>
      </c>
      <c r="P1311" s="37">
        <v>49.02</v>
      </c>
      <c r="Q1311" s="37">
        <v>0</v>
      </c>
      <c r="R1311" s="37">
        <v>42.963000000000001</v>
      </c>
      <c r="S1311" s="37">
        <v>2479000000</v>
      </c>
      <c r="T1311" s="37">
        <v>23</v>
      </c>
      <c r="U1311" s="37">
        <v>0.39690599999999998</v>
      </c>
      <c r="V1311" s="37">
        <v>-0.31404399999999999</v>
      </c>
      <c r="W1311" s="37" t="s">
        <v>3050</v>
      </c>
      <c r="X1311" s="37" t="s">
        <v>3050</v>
      </c>
      <c r="Y1311" s="37" t="s">
        <v>4550</v>
      </c>
    </row>
    <row r="1312" spans="1:25" x14ac:dyDescent="0.3">
      <c r="A1312" s="34">
        <v>25.599499999999999</v>
      </c>
      <c r="B1312" s="34">
        <v>25.273800000000001</v>
      </c>
      <c r="C1312" s="34">
        <v>25.765499999999999</v>
      </c>
      <c r="D1312" s="34" t="s">
        <v>41</v>
      </c>
      <c r="E1312" s="37">
        <v>25.535900000000002</v>
      </c>
      <c r="F1312" s="37">
        <v>25.159700000000001</v>
      </c>
      <c r="G1312" s="37">
        <v>24.928100000000001</v>
      </c>
      <c r="H1312" s="37">
        <v>25.301400000000001</v>
      </c>
      <c r="I1312" s="37"/>
      <c r="J1312" s="37">
        <v>2</v>
      </c>
      <c r="K1312" s="37">
        <v>2</v>
      </c>
      <c r="L1312" s="37">
        <v>2</v>
      </c>
      <c r="M1312" s="37">
        <v>20.7</v>
      </c>
      <c r="N1312" s="37">
        <v>20.7</v>
      </c>
      <c r="O1312" s="37">
        <v>20.7</v>
      </c>
      <c r="P1312" s="37">
        <v>14.013999999999999</v>
      </c>
      <c r="Q1312" s="37">
        <v>0</v>
      </c>
      <c r="R1312" s="37">
        <v>8.3232999999999997</v>
      </c>
      <c r="S1312" s="37">
        <v>312510000</v>
      </c>
      <c r="T1312" s="37">
        <v>11</v>
      </c>
      <c r="U1312" s="37">
        <v>0.163911</v>
      </c>
      <c r="V1312" s="37">
        <v>-0.31499500000000002</v>
      </c>
      <c r="W1312" s="37" t="s">
        <v>2895</v>
      </c>
      <c r="X1312" s="37" t="s">
        <v>2895</v>
      </c>
      <c r="Y1312" s="37" t="s">
        <v>4551</v>
      </c>
    </row>
    <row r="1313" spans="1:25" x14ac:dyDescent="0.3">
      <c r="A1313" s="34">
        <v>30.176300000000001</v>
      </c>
      <c r="B1313" s="34">
        <v>29.956399999999999</v>
      </c>
      <c r="C1313" s="34">
        <v>29.573</v>
      </c>
      <c r="D1313" s="34">
        <v>30.198899999999998</v>
      </c>
      <c r="E1313" s="37">
        <v>29.366700000000002</v>
      </c>
      <c r="F1313" s="37">
        <v>30.4938</v>
      </c>
      <c r="G1313" s="37">
        <v>28.7529</v>
      </c>
      <c r="H1313" s="37">
        <v>30.028300000000002</v>
      </c>
      <c r="I1313" s="37"/>
      <c r="J1313" s="37">
        <v>12</v>
      </c>
      <c r="K1313" s="37">
        <v>12</v>
      </c>
      <c r="L1313" s="37">
        <v>12</v>
      </c>
      <c r="M1313" s="37">
        <v>47.7</v>
      </c>
      <c r="N1313" s="37">
        <v>47.7</v>
      </c>
      <c r="O1313" s="37">
        <v>47.7</v>
      </c>
      <c r="P1313" s="37">
        <v>29.782</v>
      </c>
      <c r="Q1313" s="37">
        <v>0</v>
      </c>
      <c r="R1313" s="37">
        <v>79.004000000000005</v>
      </c>
      <c r="S1313" s="37">
        <v>7823700000</v>
      </c>
      <c r="T1313" s="37">
        <v>86</v>
      </c>
      <c r="U1313" s="37">
        <v>0.46785900000000002</v>
      </c>
      <c r="V1313" s="37">
        <v>-0.31572800000000001</v>
      </c>
      <c r="W1313" s="37" t="s">
        <v>3057</v>
      </c>
      <c r="X1313" s="37" t="s">
        <v>3057</v>
      </c>
      <c r="Y1313" s="37" t="s">
        <v>4552</v>
      </c>
    </row>
    <row r="1314" spans="1:25" x14ac:dyDescent="0.3">
      <c r="A1314" s="34">
        <v>26.075399999999998</v>
      </c>
      <c r="B1314" s="34">
        <v>26.186399999999999</v>
      </c>
      <c r="C1314" s="34">
        <v>26.589600000000001</v>
      </c>
      <c r="D1314" s="34">
        <v>26.279399999999999</v>
      </c>
      <c r="E1314" s="37">
        <v>26.1203</v>
      </c>
      <c r="F1314" s="37">
        <v>25.6981</v>
      </c>
      <c r="G1314" s="37">
        <v>26.4956</v>
      </c>
      <c r="H1314" s="37">
        <v>25.5486</v>
      </c>
      <c r="I1314" s="37"/>
      <c r="J1314" s="37">
        <v>10</v>
      </c>
      <c r="K1314" s="37">
        <v>10</v>
      </c>
      <c r="L1314" s="37">
        <v>10</v>
      </c>
      <c r="M1314" s="37">
        <v>25.3</v>
      </c>
      <c r="N1314" s="37">
        <v>25.3</v>
      </c>
      <c r="O1314" s="37">
        <v>25.3</v>
      </c>
      <c r="P1314" s="37">
        <v>70.974000000000004</v>
      </c>
      <c r="Q1314" s="37">
        <v>0</v>
      </c>
      <c r="R1314" s="37">
        <v>48.423000000000002</v>
      </c>
      <c r="S1314" s="37">
        <v>551950000</v>
      </c>
      <c r="T1314" s="37">
        <v>40</v>
      </c>
      <c r="U1314" s="37">
        <v>0.23622799999999999</v>
      </c>
      <c r="V1314" s="37">
        <v>-0.31708799999999998</v>
      </c>
      <c r="W1314" s="37" t="s">
        <v>3561</v>
      </c>
      <c r="X1314" s="37" t="s">
        <v>3561</v>
      </c>
      <c r="Y1314" s="37" t="s">
        <v>4553</v>
      </c>
    </row>
    <row r="1315" spans="1:25" x14ac:dyDescent="0.3">
      <c r="A1315" s="34">
        <v>25.9482</v>
      </c>
      <c r="B1315" s="34">
        <v>26.0063</v>
      </c>
      <c r="C1315" s="34">
        <v>25.117699999999999</v>
      </c>
      <c r="D1315" s="34">
        <v>26.130500000000001</v>
      </c>
      <c r="E1315" s="37">
        <v>25.220099999999999</v>
      </c>
      <c r="F1315" s="37">
        <v>25.8416</v>
      </c>
      <c r="G1315" s="37">
        <v>25.0364</v>
      </c>
      <c r="H1315" s="37">
        <v>25.8292</v>
      </c>
      <c r="I1315" s="37"/>
      <c r="J1315" s="37">
        <v>5</v>
      </c>
      <c r="K1315" s="37">
        <v>5</v>
      </c>
      <c r="L1315" s="37">
        <v>5</v>
      </c>
      <c r="M1315" s="37">
        <v>25.5</v>
      </c>
      <c r="N1315" s="37">
        <v>25.5</v>
      </c>
      <c r="O1315" s="37">
        <v>25.5</v>
      </c>
      <c r="P1315" s="37">
        <v>39.127000000000002</v>
      </c>
      <c r="Q1315" s="37">
        <v>0</v>
      </c>
      <c r="R1315" s="37">
        <v>41.082999999999998</v>
      </c>
      <c r="S1315" s="37">
        <v>404630000</v>
      </c>
      <c r="T1315" s="37">
        <v>24</v>
      </c>
      <c r="U1315" s="37">
        <v>0.34395399999999998</v>
      </c>
      <c r="V1315" s="37">
        <v>-0.31884800000000002</v>
      </c>
      <c r="W1315" s="37" t="s">
        <v>3588</v>
      </c>
      <c r="X1315" s="37" t="s">
        <v>3588</v>
      </c>
      <c r="Y1315" s="37" t="s">
        <v>4554</v>
      </c>
    </row>
    <row r="1316" spans="1:25" x14ac:dyDescent="0.3">
      <c r="A1316" s="34">
        <v>27.578499999999998</v>
      </c>
      <c r="B1316" s="34">
        <v>27.569500000000001</v>
      </c>
      <c r="C1316" s="34">
        <v>28.477900000000002</v>
      </c>
      <c r="D1316" s="34">
        <v>27.952100000000002</v>
      </c>
      <c r="E1316" s="37">
        <v>27.796299999999999</v>
      </c>
      <c r="F1316" s="37">
        <v>27.466699999999999</v>
      </c>
      <c r="G1316" s="37">
        <v>27.0031</v>
      </c>
      <c r="H1316" s="37">
        <v>28.0336</v>
      </c>
      <c r="I1316" s="37"/>
      <c r="J1316" s="37">
        <v>11</v>
      </c>
      <c r="K1316" s="37">
        <v>11</v>
      </c>
      <c r="L1316" s="37">
        <v>11</v>
      </c>
      <c r="M1316" s="37">
        <v>45.6</v>
      </c>
      <c r="N1316" s="37">
        <v>45.6</v>
      </c>
      <c r="O1316" s="37">
        <v>45.6</v>
      </c>
      <c r="P1316" s="37">
        <v>36.171999999999997</v>
      </c>
      <c r="Q1316" s="37">
        <v>0</v>
      </c>
      <c r="R1316" s="37">
        <v>145.72999999999999</v>
      </c>
      <c r="S1316" s="37">
        <v>1740100000</v>
      </c>
      <c r="T1316" s="37">
        <v>65</v>
      </c>
      <c r="U1316" s="37">
        <v>0.34124300000000002</v>
      </c>
      <c r="V1316" s="37">
        <v>-0.31954700000000003</v>
      </c>
      <c r="W1316" s="37" t="s">
        <v>3090</v>
      </c>
      <c r="X1316" s="37" t="s">
        <v>3090</v>
      </c>
      <c r="Y1316" s="37" t="s">
        <v>4555</v>
      </c>
    </row>
    <row r="1317" spans="1:25" x14ac:dyDescent="0.3">
      <c r="A1317" s="34">
        <v>28.8935</v>
      </c>
      <c r="B1317" s="34">
        <v>28.762699999999999</v>
      </c>
      <c r="C1317" s="34">
        <v>29.8201</v>
      </c>
      <c r="D1317" s="34">
        <v>28.576499999999999</v>
      </c>
      <c r="E1317" s="37">
        <v>28.714700000000001</v>
      </c>
      <c r="F1317" s="37">
        <v>28.646799999999999</v>
      </c>
      <c r="G1317" s="37">
        <v>29.313600000000001</v>
      </c>
      <c r="H1317" s="37">
        <v>28.099</v>
      </c>
      <c r="I1317" s="37"/>
      <c r="J1317" s="37">
        <v>7</v>
      </c>
      <c r="K1317" s="37">
        <v>7</v>
      </c>
      <c r="L1317" s="37">
        <v>7</v>
      </c>
      <c r="M1317" s="37">
        <v>33.1</v>
      </c>
      <c r="N1317" s="37">
        <v>33.1</v>
      </c>
      <c r="O1317" s="37">
        <v>33.1</v>
      </c>
      <c r="P1317" s="37">
        <v>41.2</v>
      </c>
      <c r="Q1317" s="37">
        <v>0</v>
      </c>
      <c r="R1317" s="37">
        <v>49.975000000000001</v>
      </c>
      <c r="S1317" s="37">
        <v>3713900000</v>
      </c>
      <c r="T1317" s="37">
        <v>49</v>
      </c>
      <c r="U1317" s="37">
        <v>0.42304000000000003</v>
      </c>
      <c r="V1317" s="37">
        <v>-0.31963799999999998</v>
      </c>
      <c r="W1317" s="37" t="s">
        <v>1372</v>
      </c>
      <c r="X1317" s="37" t="s">
        <v>1372</v>
      </c>
      <c r="Y1317" s="37" t="s">
        <v>91</v>
      </c>
    </row>
    <row r="1318" spans="1:25" x14ac:dyDescent="0.3">
      <c r="A1318" s="34">
        <v>33.0747</v>
      </c>
      <c r="B1318" s="34">
        <v>33.094200000000001</v>
      </c>
      <c r="C1318" s="34">
        <v>32.869399999999999</v>
      </c>
      <c r="D1318" s="34">
        <v>32.8904</v>
      </c>
      <c r="E1318" s="37">
        <v>32.826300000000003</v>
      </c>
      <c r="F1318" s="37">
        <v>32.3872</v>
      </c>
      <c r="G1318" s="37">
        <v>33.057000000000002</v>
      </c>
      <c r="H1318" s="37">
        <v>32.374899999999997</v>
      </c>
      <c r="I1318" s="37"/>
      <c r="J1318" s="37">
        <v>21</v>
      </c>
      <c r="K1318" s="37">
        <v>21</v>
      </c>
      <c r="L1318" s="37">
        <v>21</v>
      </c>
      <c r="M1318" s="37">
        <v>68.599999999999994</v>
      </c>
      <c r="N1318" s="37">
        <v>68.599999999999994</v>
      </c>
      <c r="O1318" s="37">
        <v>68.599999999999994</v>
      </c>
      <c r="P1318" s="37">
        <v>37.488999999999997</v>
      </c>
      <c r="Q1318" s="37">
        <v>0</v>
      </c>
      <c r="R1318" s="37">
        <v>323.31</v>
      </c>
      <c r="S1318" s="37">
        <v>57574000000</v>
      </c>
      <c r="T1318" s="37">
        <v>259</v>
      </c>
      <c r="U1318" s="37">
        <v>0.122749</v>
      </c>
      <c r="V1318" s="37">
        <v>-0.32083299999999998</v>
      </c>
      <c r="W1318" s="37" t="s">
        <v>1065</v>
      </c>
      <c r="X1318" s="37" t="s">
        <v>1065</v>
      </c>
      <c r="Y1318" s="37" t="s">
        <v>1066</v>
      </c>
    </row>
    <row r="1319" spans="1:25" x14ac:dyDescent="0.3">
      <c r="A1319" s="34">
        <v>26.3169</v>
      </c>
      <c r="B1319" s="34">
        <v>25.561499999999999</v>
      </c>
      <c r="C1319" s="34">
        <v>25.3323</v>
      </c>
      <c r="D1319" s="34">
        <v>25.476199999999999</v>
      </c>
      <c r="E1319" s="37" t="s">
        <v>41</v>
      </c>
      <c r="F1319" s="37" t="s">
        <v>41</v>
      </c>
      <c r="G1319" s="37" t="s">
        <v>41</v>
      </c>
      <c r="H1319" s="37">
        <v>25.350899999999999</v>
      </c>
      <c r="I1319" s="37"/>
      <c r="J1319" s="37">
        <v>4</v>
      </c>
      <c r="K1319" s="37">
        <v>4</v>
      </c>
      <c r="L1319" s="37">
        <v>4</v>
      </c>
      <c r="M1319" s="37">
        <v>14.4</v>
      </c>
      <c r="N1319" s="37">
        <v>14.4</v>
      </c>
      <c r="O1319" s="37">
        <v>14.4</v>
      </c>
      <c r="P1319" s="37">
        <v>41.838000000000001</v>
      </c>
      <c r="Q1319" s="37">
        <v>0</v>
      </c>
      <c r="R1319" s="37">
        <v>24.094000000000001</v>
      </c>
      <c r="S1319" s="37">
        <v>323710000</v>
      </c>
      <c r="T1319" s="37">
        <v>11</v>
      </c>
      <c r="U1319" s="37">
        <v>1</v>
      </c>
      <c r="V1319" s="37">
        <v>-0.32087100000000002</v>
      </c>
      <c r="W1319" s="37" t="s">
        <v>3104</v>
      </c>
      <c r="X1319" s="37" t="s">
        <v>3104</v>
      </c>
      <c r="Y1319" s="37" t="s">
        <v>4556</v>
      </c>
    </row>
    <row r="1320" spans="1:25" x14ac:dyDescent="0.3">
      <c r="A1320" s="34">
        <v>23.7775</v>
      </c>
      <c r="B1320" s="34" t="s">
        <v>41</v>
      </c>
      <c r="C1320" s="34" t="s">
        <v>41</v>
      </c>
      <c r="D1320" s="34">
        <v>24.322900000000001</v>
      </c>
      <c r="E1320" s="37">
        <v>23.829599999999999</v>
      </c>
      <c r="F1320" s="37">
        <v>23.64</v>
      </c>
      <c r="G1320" s="37" t="s">
        <v>41</v>
      </c>
      <c r="H1320" s="37">
        <v>23.714500000000001</v>
      </c>
      <c r="I1320" s="37"/>
      <c r="J1320" s="37">
        <v>4</v>
      </c>
      <c r="K1320" s="37">
        <v>4</v>
      </c>
      <c r="L1320" s="37">
        <v>4</v>
      </c>
      <c r="M1320" s="37">
        <v>15.6</v>
      </c>
      <c r="N1320" s="37">
        <v>15.6</v>
      </c>
      <c r="O1320" s="37">
        <v>15.6</v>
      </c>
      <c r="P1320" s="37">
        <v>50.570999999999998</v>
      </c>
      <c r="Q1320" s="37">
        <v>0</v>
      </c>
      <c r="R1320" s="37">
        <v>7.9417</v>
      </c>
      <c r="S1320" s="37">
        <v>82454000</v>
      </c>
      <c r="T1320" s="37">
        <v>7</v>
      </c>
      <c r="U1320" s="37">
        <v>0.23160500000000001</v>
      </c>
      <c r="V1320" s="37">
        <v>-0.32217200000000001</v>
      </c>
      <c r="W1320" s="37" t="s">
        <v>3755</v>
      </c>
      <c r="X1320" s="37" t="s">
        <v>3755</v>
      </c>
      <c r="Y1320" s="37" t="s">
        <v>4557</v>
      </c>
    </row>
    <row r="1321" spans="1:25" x14ac:dyDescent="0.3">
      <c r="A1321" s="34" t="s">
        <v>41</v>
      </c>
      <c r="B1321" s="34">
        <v>25.36</v>
      </c>
      <c r="C1321" s="34">
        <v>25.315799999999999</v>
      </c>
      <c r="D1321" s="34">
        <v>25.332000000000001</v>
      </c>
      <c r="E1321" s="37" t="s">
        <v>41</v>
      </c>
      <c r="F1321" s="37" t="s">
        <v>41</v>
      </c>
      <c r="G1321" s="37" t="s">
        <v>41</v>
      </c>
      <c r="H1321" s="37">
        <v>25.0136</v>
      </c>
      <c r="I1321" s="37"/>
      <c r="J1321" s="37">
        <v>6</v>
      </c>
      <c r="K1321" s="37">
        <v>6</v>
      </c>
      <c r="L1321" s="37">
        <v>6</v>
      </c>
      <c r="M1321" s="37">
        <v>22.8</v>
      </c>
      <c r="N1321" s="37">
        <v>22.8</v>
      </c>
      <c r="O1321" s="37">
        <v>22.8</v>
      </c>
      <c r="P1321" s="37">
        <v>45.938000000000002</v>
      </c>
      <c r="Q1321" s="37">
        <v>0</v>
      </c>
      <c r="R1321" s="37">
        <v>35.406999999999996</v>
      </c>
      <c r="S1321" s="37">
        <v>265560000</v>
      </c>
      <c r="T1321" s="37">
        <v>12</v>
      </c>
      <c r="U1321" s="37">
        <v>1</v>
      </c>
      <c r="V1321" s="37">
        <v>-0.32233400000000001</v>
      </c>
      <c r="W1321" s="37" t="s">
        <v>3078</v>
      </c>
      <c r="X1321" s="37" t="s">
        <v>3078</v>
      </c>
      <c r="Y1321" s="37" t="s">
        <v>4558</v>
      </c>
    </row>
    <row r="1322" spans="1:25" x14ac:dyDescent="0.3">
      <c r="A1322" s="34">
        <v>28.975899999999999</v>
      </c>
      <c r="B1322" s="34">
        <v>28.695399999999999</v>
      </c>
      <c r="C1322" s="34">
        <v>28.0532</v>
      </c>
      <c r="D1322" s="34">
        <v>28.832899999999999</v>
      </c>
      <c r="E1322" s="37">
        <v>27.9316</v>
      </c>
      <c r="F1322" s="37">
        <v>29.2134</v>
      </c>
      <c r="G1322" s="37">
        <v>27.379200000000001</v>
      </c>
      <c r="H1322" s="37">
        <v>28.743300000000001</v>
      </c>
      <c r="I1322" s="37"/>
      <c r="J1322" s="37">
        <v>5</v>
      </c>
      <c r="K1322" s="37">
        <v>5</v>
      </c>
      <c r="L1322" s="37">
        <v>5</v>
      </c>
      <c r="M1322" s="37">
        <v>44.6</v>
      </c>
      <c r="N1322" s="37">
        <v>44.6</v>
      </c>
      <c r="O1322" s="37">
        <v>44.6</v>
      </c>
      <c r="P1322" s="37">
        <v>14.728999999999999</v>
      </c>
      <c r="Q1322" s="37">
        <v>0</v>
      </c>
      <c r="R1322" s="37">
        <v>42.47</v>
      </c>
      <c r="S1322" s="37">
        <v>3140500000</v>
      </c>
      <c r="T1322" s="37">
        <v>36</v>
      </c>
      <c r="U1322" s="37">
        <v>0.50725100000000001</v>
      </c>
      <c r="V1322" s="37">
        <v>-0.32246599999999997</v>
      </c>
      <c r="W1322" s="37" t="s">
        <v>3219</v>
      </c>
      <c r="X1322" s="37" t="s">
        <v>3219</v>
      </c>
      <c r="Y1322" s="37" t="s">
        <v>4559</v>
      </c>
    </row>
    <row r="1323" spans="1:25" x14ac:dyDescent="0.3">
      <c r="A1323" s="34">
        <v>25.639800000000001</v>
      </c>
      <c r="B1323" s="34" t="s">
        <v>41</v>
      </c>
      <c r="C1323" s="34" t="s">
        <v>41</v>
      </c>
      <c r="D1323" s="34" t="s">
        <v>41</v>
      </c>
      <c r="E1323" s="37">
        <v>25.447800000000001</v>
      </c>
      <c r="F1323" s="37">
        <v>25.131699999999999</v>
      </c>
      <c r="G1323" s="37" t="s">
        <v>41</v>
      </c>
      <c r="H1323" s="37">
        <v>25.371600000000001</v>
      </c>
      <c r="I1323" s="37"/>
      <c r="J1323" s="37">
        <v>3</v>
      </c>
      <c r="K1323" s="37">
        <v>3</v>
      </c>
      <c r="L1323" s="37">
        <v>3</v>
      </c>
      <c r="M1323" s="37">
        <v>5.8</v>
      </c>
      <c r="N1323" s="37">
        <v>5.8</v>
      </c>
      <c r="O1323" s="37">
        <v>5.8</v>
      </c>
      <c r="P1323" s="37">
        <v>119.91</v>
      </c>
      <c r="Q1323" s="37">
        <v>0</v>
      </c>
      <c r="R1323" s="37">
        <v>18.920000000000002</v>
      </c>
      <c r="S1323" s="37">
        <v>277720000</v>
      </c>
      <c r="T1323" s="37">
        <v>14</v>
      </c>
      <c r="U1323" s="37">
        <v>1</v>
      </c>
      <c r="V1323" s="37">
        <v>-0.32280399999999998</v>
      </c>
      <c r="W1323" s="37" t="s">
        <v>937</v>
      </c>
      <c r="X1323" s="37" t="s">
        <v>937</v>
      </c>
      <c r="Y1323" s="37" t="s">
        <v>938</v>
      </c>
    </row>
    <row r="1324" spans="1:25" x14ac:dyDescent="0.3">
      <c r="A1324" s="34">
        <v>23.45</v>
      </c>
      <c r="B1324" s="34">
        <v>22.680199999999999</v>
      </c>
      <c r="C1324" s="34" t="s">
        <v>41</v>
      </c>
      <c r="D1324" s="34">
        <v>23.311299999999999</v>
      </c>
      <c r="E1324" s="37" t="s">
        <v>41</v>
      </c>
      <c r="F1324" s="37" t="s">
        <v>41</v>
      </c>
      <c r="G1324" s="37" t="s">
        <v>41</v>
      </c>
      <c r="H1324" s="37">
        <v>22.82</v>
      </c>
      <c r="I1324" s="37"/>
      <c r="J1324" s="37">
        <v>2</v>
      </c>
      <c r="K1324" s="37">
        <v>2</v>
      </c>
      <c r="L1324" s="37">
        <v>2</v>
      </c>
      <c r="M1324" s="37">
        <v>15.8</v>
      </c>
      <c r="N1324" s="37">
        <v>15.8</v>
      </c>
      <c r="O1324" s="37">
        <v>15.8</v>
      </c>
      <c r="P1324" s="37">
        <v>21.297000000000001</v>
      </c>
      <c r="Q1324" s="37">
        <v>0</v>
      </c>
      <c r="R1324" s="37">
        <v>2.5135999999999998</v>
      </c>
      <c r="S1324" s="37">
        <v>45011000</v>
      </c>
      <c r="T1324" s="37">
        <v>6</v>
      </c>
      <c r="U1324" s="37">
        <v>1</v>
      </c>
      <c r="V1324" s="37">
        <v>-0.32720300000000002</v>
      </c>
      <c r="W1324" s="37" t="s">
        <v>3066</v>
      </c>
      <c r="X1324" s="37" t="s">
        <v>3066</v>
      </c>
      <c r="Y1324" s="37" t="s">
        <v>4560</v>
      </c>
    </row>
    <row r="1325" spans="1:25" x14ac:dyDescent="0.3">
      <c r="A1325" s="34">
        <v>27.334800000000001</v>
      </c>
      <c r="B1325" s="34">
        <v>27.064699999999998</v>
      </c>
      <c r="C1325" s="34">
        <v>26.6435</v>
      </c>
      <c r="D1325" s="34">
        <v>27.069099999999999</v>
      </c>
      <c r="E1325" s="37">
        <v>26.3108</v>
      </c>
      <c r="F1325" s="37">
        <v>27.557500000000001</v>
      </c>
      <c r="G1325" s="37">
        <v>25.865200000000002</v>
      </c>
      <c r="H1325" s="37">
        <v>27.064599999999999</v>
      </c>
      <c r="I1325" s="37"/>
      <c r="J1325" s="37">
        <v>6</v>
      </c>
      <c r="K1325" s="37">
        <v>6</v>
      </c>
      <c r="L1325" s="37">
        <v>6</v>
      </c>
      <c r="M1325" s="37">
        <v>7.1</v>
      </c>
      <c r="N1325" s="37">
        <v>7.1</v>
      </c>
      <c r="O1325" s="37">
        <v>7.1</v>
      </c>
      <c r="P1325" s="37">
        <v>136.03</v>
      </c>
      <c r="Q1325" s="37">
        <v>0</v>
      </c>
      <c r="R1325" s="37">
        <v>32.473999999999997</v>
      </c>
      <c r="S1325" s="37">
        <v>1004700000</v>
      </c>
      <c r="T1325" s="37">
        <v>29</v>
      </c>
      <c r="U1325" s="37">
        <v>0.44755299999999998</v>
      </c>
      <c r="V1325" s="37">
        <v>-0.32848500000000003</v>
      </c>
      <c r="W1325" s="37" t="s">
        <v>3627</v>
      </c>
      <c r="X1325" s="37" t="s">
        <v>3627</v>
      </c>
      <c r="Y1325" s="37" t="s">
        <v>4561</v>
      </c>
    </row>
    <row r="1326" spans="1:25" x14ac:dyDescent="0.3">
      <c r="A1326" s="34">
        <v>28.925599999999999</v>
      </c>
      <c r="B1326" s="34">
        <v>29.141500000000001</v>
      </c>
      <c r="C1326" s="34">
        <v>30.0578</v>
      </c>
      <c r="D1326" s="34">
        <v>29.153099999999998</v>
      </c>
      <c r="E1326" s="37">
        <v>29.1021</v>
      </c>
      <c r="F1326" s="37">
        <v>28.128599999999999</v>
      </c>
      <c r="G1326" s="37">
        <v>29.7258</v>
      </c>
      <c r="H1326" s="37">
        <v>29.005199999999999</v>
      </c>
      <c r="I1326" s="37"/>
      <c r="J1326" s="37">
        <v>8</v>
      </c>
      <c r="K1326" s="37">
        <v>8</v>
      </c>
      <c r="L1326" s="37">
        <v>8</v>
      </c>
      <c r="M1326" s="37">
        <v>60.3</v>
      </c>
      <c r="N1326" s="37">
        <v>60.3</v>
      </c>
      <c r="O1326" s="37">
        <v>60.3</v>
      </c>
      <c r="P1326" s="37">
        <v>13.476000000000001</v>
      </c>
      <c r="Q1326" s="37">
        <v>0</v>
      </c>
      <c r="R1326" s="37">
        <v>66.510999999999996</v>
      </c>
      <c r="S1326" s="37">
        <v>4670200000</v>
      </c>
      <c r="T1326" s="37">
        <v>55</v>
      </c>
      <c r="U1326" s="37">
        <v>0.45686300000000002</v>
      </c>
      <c r="V1326" s="37">
        <v>-0.329067</v>
      </c>
      <c r="W1326" s="37" t="s">
        <v>981</v>
      </c>
      <c r="X1326" s="37" t="s">
        <v>981</v>
      </c>
      <c r="Y1326" s="37" t="s">
        <v>982</v>
      </c>
    </row>
    <row r="1327" spans="1:25" x14ac:dyDescent="0.3">
      <c r="A1327" s="34">
        <v>26.795100000000001</v>
      </c>
      <c r="B1327" s="34">
        <v>26.785699999999999</v>
      </c>
      <c r="C1327" s="34">
        <v>26.502300000000002</v>
      </c>
      <c r="D1327" s="34">
        <v>26.785799999999998</v>
      </c>
      <c r="E1327" s="37">
        <v>26.034099999999999</v>
      </c>
      <c r="F1327" s="37">
        <v>27.278300000000002</v>
      </c>
      <c r="G1327" s="37">
        <v>25.4208</v>
      </c>
      <c r="H1327" s="37">
        <v>26.815999999999999</v>
      </c>
      <c r="I1327" s="37"/>
      <c r="J1327" s="37">
        <v>6</v>
      </c>
      <c r="K1327" s="37">
        <v>6</v>
      </c>
      <c r="L1327" s="37">
        <v>6</v>
      </c>
      <c r="M1327" s="37">
        <v>28</v>
      </c>
      <c r="N1327" s="37">
        <v>28</v>
      </c>
      <c r="O1327" s="37">
        <v>28</v>
      </c>
      <c r="P1327" s="37">
        <v>34.942</v>
      </c>
      <c r="Q1327" s="37">
        <v>0</v>
      </c>
      <c r="R1327" s="37">
        <v>106.87</v>
      </c>
      <c r="S1327" s="37">
        <v>814490000</v>
      </c>
      <c r="T1327" s="37">
        <v>35</v>
      </c>
      <c r="U1327" s="37">
        <v>0.46016000000000001</v>
      </c>
      <c r="V1327" s="37">
        <v>-0.32991999999999999</v>
      </c>
      <c r="W1327" s="37" t="s">
        <v>3013</v>
      </c>
      <c r="X1327" s="37" t="s">
        <v>3013</v>
      </c>
      <c r="Y1327" s="37" t="s">
        <v>4562</v>
      </c>
    </row>
    <row r="1328" spans="1:25" x14ac:dyDescent="0.3">
      <c r="A1328" s="34">
        <v>24.6249</v>
      </c>
      <c r="B1328" s="34" t="s">
        <v>41</v>
      </c>
      <c r="C1328" s="34" t="s">
        <v>41</v>
      </c>
      <c r="D1328" s="34" t="s">
        <v>41</v>
      </c>
      <c r="E1328" s="37">
        <v>24.031700000000001</v>
      </c>
      <c r="F1328" s="37">
        <v>24.975300000000001</v>
      </c>
      <c r="G1328" s="37" t="s">
        <v>41</v>
      </c>
      <c r="H1328" s="37">
        <v>23.877800000000001</v>
      </c>
      <c r="I1328" s="37"/>
      <c r="J1328" s="37">
        <v>5</v>
      </c>
      <c r="K1328" s="37">
        <v>5</v>
      </c>
      <c r="L1328" s="37">
        <v>5</v>
      </c>
      <c r="M1328" s="37">
        <v>14.3</v>
      </c>
      <c r="N1328" s="37">
        <v>14.3</v>
      </c>
      <c r="O1328" s="37">
        <v>14.3</v>
      </c>
      <c r="P1328" s="37">
        <v>58.76</v>
      </c>
      <c r="Q1328" s="37">
        <v>0</v>
      </c>
      <c r="R1328" s="37">
        <v>45.399000000000001</v>
      </c>
      <c r="S1328" s="37">
        <v>112210000</v>
      </c>
      <c r="T1328" s="37">
        <v>11</v>
      </c>
      <c r="U1328" s="37">
        <v>1</v>
      </c>
      <c r="V1328" s="37">
        <v>-0.32999600000000001</v>
      </c>
      <c r="W1328" s="37" t="s">
        <v>3780</v>
      </c>
      <c r="X1328" s="37" t="s">
        <v>3780</v>
      </c>
      <c r="Y1328" s="37" t="s">
        <v>4563</v>
      </c>
    </row>
    <row r="1329" spans="1:25" x14ac:dyDescent="0.3">
      <c r="A1329" s="34">
        <v>28.211099999999998</v>
      </c>
      <c r="B1329" s="34">
        <v>27.957799999999999</v>
      </c>
      <c r="C1329" s="34">
        <v>29.340499999999999</v>
      </c>
      <c r="D1329" s="34">
        <v>28.348099999999999</v>
      </c>
      <c r="E1329" s="37">
        <v>28.234500000000001</v>
      </c>
      <c r="F1329" s="37">
        <v>27.770099999999999</v>
      </c>
      <c r="G1329" s="37">
        <v>28.483699999999999</v>
      </c>
      <c r="H1329" s="37">
        <v>28.0472</v>
      </c>
      <c r="I1329" s="37"/>
      <c r="J1329" s="37">
        <v>11</v>
      </c>
      <c r="K1329" s="37">
        <v>11</v>
      </c>
      <c r="L1329" s="37">
        <v>11</v>
      </c>
      <c r="M1329" s="37">
        <v>10.1</v>
      </c>
      <c r="N1329" s="37">
        <v>10.1</v>
      </c>
      <c r="O1329" s="37">
        <v>10.1</v>
      </c>
      <c r="P1329" s="37">
        <v>153.30000000000001</v>
      </c>
      <c r="Q1329" s="37">
        <v>0</v>
      </c>
      <c r="R1329" s="37">
        <v>81.233999999999995</v>
      </c>
      <c r="S1329" s="37">
        <v>2601700000</v>
      </c>
      <c r="T1329" s="37">
        <v>62</v>
      </c>
      <c r="U1329" s="37">
        <v>0.36649399999999999</v>
      </c>
      <c r="V1329" s="37">
        <v>-0.33046900000000001</v>
      </c>
      <c r="W1329" s="37" t="s">
        <v>347</v>
      </c>
      <c r="X1329" s="37" t="s">
        <v>347</v>
      </c>
      <c r="Y1329" s="37" t="s">
        <v>348</v>
      </c>
    </row>
    <row r="1330" spans="1:25" x14ac:dyDescent="0.3">
      <c r="A1330" s="34">
        <v>28.753799999999998</v>
      </c>
      <c r="B1330" s="34">
        <v>29.017199999999999</v>
      </c>
      <c r="C1330" s="34">
        <v>29.802700000000002</v>
      </c>
      <c r="D1330" s="34">
        <v>28.954699999999999</v>
      </c>
      <c r="E1330" s="37">
        <v>29.3125</v>
      </c>
      <c r="F1330" s="37">
        <v>28.3826</v>
      </c>
      <c r="G1330" s="37">
        <v>28.873799999999999</v>
      </c>
      <c r="H1330" s="37">
        <v>28.6235</v>
      </c>
      <c r="I1330" s="37"/>
      <c r="J1330" s="37">
        <v>12</v>
      </c>
      <c r="K1330" s="37">
        <v>12</v>
      </c>
      <c r="L1330" s="37">
        <v>12</v>
      </c>
      <c r="M1330" s="37">
        <v>57.8</v>
      </c>
      <c r="N1330" s="37">
        <v>57.8</v>
      </c>
      <c r="O1330" s="37">
        <v>57.8</v>
      </c>
      <c r="P1330" s="37">
        <v>25.116</v>
      </c>
      <c r="Q1330" s="37">
        <v>0</v>
      </c>
      <c r="R1330" s="37">
        <v>144.08000000000001</v>
      </c>
      <c r="S1330" s="37">
        <v>3990300000</v>
      </c>
      <c r="T1330" s="37">
        <v>83</v>
      </c>
      <c r="U1330" s="37">
        <v>0.314444</v>
      </c>
      <c r="V1330" s="37">
        <v>-0.33399099999999998</v>
      </c>
      <c r="W1330" s="37" t="s">
        <v>2944</v>
      </c>
      <c r="X1330" s="37" t="s">
        <v>2944</v>
      </c>
      <c r="Y1330" s="37" t="s">
        <v>4564</v>
      </c>
    </row>
    <row r="1331" spans="1:25" x14ac:dyDescent="0.3">
      <c r="A1331" s="34">
        <v>30.614799999999999</v>
      </c>
      <c r="B1331" s="34">
        <v>31.051400000000001</v>
      </c>
      <c r="C1331" s="34">
        <v>31.5715</v>
      </c>
      <c r="D1331" s="34">
        <v>31.203700000000001</v>
      </c>
      <c r="E1331" s="37">
        <v>30.905100000000001</v>
      </c>
      <c r="F1331" s="37">
        <v>29.937999999999999</v>
      </c>
      <c r="G1331" s="37">
        <v>31.6265</v>
      </c>
      <c r="H1331" s="37">
        <v>30.634599999999999</v>
      </c>
      <c r="I1331" s="37"/>
      <c r="J1331" s="37">
        <v>10</v>
      </c>
      <c r="K1331" s="37">
        <v>10</v>
      </c>
      <c r="L1331" s="37">
        <v>10</v>
      </c>
      <c r="M1331" s="37">
        <v>27.6</v>
      </c>
      <c r="N1331" s="37">
        <v>27.6</v>
      </c>
      <c r="O1331" s="37">
        <v>27.6</v>
      </c>
      <c r="P1331" s="37">
        <v>47.482999999999997</v>
      </c>
      <c r="Q1331" s="37">
        <v>0</v>
      </c>
      <c r="R1331" s="37">
        <v>227.82</v>
      </c>
      <c r="S1331" s="37">
        <v>15849000000</v>
      </c>
      <c r="T1331" s="37">
        <v>81</v>
      </c>
      <c r="U1331" s="37">
        <v>0.43670300000000001</v>
      </c>
      <c r="V1331" s="37">
        <v>-0.33432000000000001</v>
      </c>
      <c r="W1331" s="37" t="s">
        <v>3601</v>
      </c>
      <c r="X1331" s="37" t="s">
        <v>3601</v>
      </c>
      <c r="Y1331" s="37" t="s">
        <v>4565</v>
      </c>
    </row>
    <row r="1332" spans="1:25" x14ac:dyDescent="0.3">
      <c r="A1332" s="34">
        <v>33.884599999999999</v>
      </c>
      <c r="B1332" s="34">
        <v>33.7896</v>
      </c>
      <c r="C1332" s="34">
        <v>34.9268</v>
      </c>
      <c r="D1332" s="34">
        <v>33.660400000000003</v>
      </c>
      <c r="E1332" s="37">
        <v>33.928600000000003</v>
      </c>
      <c r="F1332" s="37">
        <v>33.518599999999999</v>
      </c>
      <c r="G1332" s="37">
        <v>34.435499999999998</v>
      </c>
      <c r="H1332" s="37">
        <v>33.032899999999998</v>
      </c>
      <c r="I1332" s="37"/>
      <c r="J1332" s="37">
        <v>23</v>
      </c>
      <c r="K1332" s="37">
        <v>23</v>
      </c>
      <c r="L1332" s="37">
        <v>23</v>
      </c>
      <c r="M1332" s="37">
        <v>31</v>
      </c>
      <c r="N1332" s="37">
        <v>31</v>
      </c>
      <c r="O1332" s="37">
        <v>31</v>
      </c>
      <c r="P1332" s="37">
        <v>99.772000000000006</v>
      </c>
      <c r="Q1332" s="37">
        <v>0</v>
      </c>
      <c r="R1332" s="37">
        <v>323.31</v>
      </c>
      <c r="S1332" s="37">
        <v>132260000000</v>
      </c>
      <c r="T1332" s="37">
        <v>617</v>
      </c>
      <c r="U1332" s="37">
        <v>0.45008799999999999</v>
      </c>
      <c r="V1332" s="37">
        <v>-0.33646599999999999</v>
      </c>
      <c r="W1332" s="37" t="s">
        <v>70</v>
      </c>
      <c r="X1332" s="37" t="s">
        <v>70</v>
      </c>
      <c r="Y1332" s="37" t="s">
        <v>71</v>
      </c>
    </row>
    <row r="1333" spans="1:25" x14ac:dyDescent="0.3">
      <c r="A1333" s="34">
        <v>29.5791</v>
      </c>
      <c r="B1333" s="34">
        <v>29.815200000000001</v>
      </c>
      <c r="C1333" s="34">
        <v>31.148099999999999</v>
      </c>
      <c r="D1333" s="34">
        <v>29.5364</v>
      </c>
      <c r="E1333" s="37">
        <v>29.707899999999999</v>
      </c>
      <c r="F1333" s="37">
        <v>29.537700000000001</v>
      </c>
      <c r="G1333" s="37">
        <v>30.0168</v>
      </c>
      <c r="H1333" s="37">
        <v>29.468699999999998</v>
      </c>
      <c r="I1333" s="37"/>
      <c r="J1333" s="37">
        <v>13</v>
      </c>
      <c r="K1333" s="37">
        <v>13</v>
      </c>
      <c r="L1333" s="37">
        <v>13</v>
      </c>
      <c r="M1333" s="37">
        <v>53.6</v>
      </c>
      <c r="N1333" s="37">
        <v>53.6</v>
      </c>
      <c r="O1333" s="37">
        <v>53.6</v>
      </c>
      <c r="P1333" s="37">
        <v>17.623000000000001</v>
      </c>
      <c r="Q1333" s="37">
        <v>0</v>
      </c>
      <c r="R1333" s="37">
        <v>122.75</v>
      </c>
      <c r="S1333" s="37">
        <v>7916600000</v>
      </c>
      <c r="T1333" s="37">
        <v>103</v>
      </c>
      <c r="U1333" s="37">
        <v>0.43211100000000002</v>
      </c>
      <c r="V1333" s="37">
        <v>-0.336918</v>
      </c>
      <c r="W1333" s="37" t="s">
        <v>3678</v>
      </c>
      <c r="X1333" s="37" t="s">
        <v>3678</v>
      </c>
      <c r="Y1333" s="37" t="s">
        <v>4566</v>
      </c>
    </row>
    <row r="1334" spans="1:25" x14ac:dyDescent="0.3">
      <c r="A1334" s="34">
        <v>28.6876</v>
      </c>
      <c r="B1334" s="34">
        <v>28.503799999999998</v>
      </c>
      <c r="C1334" s="34">
        <v>28.5367</v>
      </c>
      <c r="D1334" s="34">
        <v>28.6952</v>
      </c>
      <c r="E1334" s="37">
        <v>28.179300000000001</v>
      </c>
      <c r="F1334" s="37">
        <v>27.8521</v>
      </c>
      <c r="G1334" s="37">
        <v>28.999199999999998</v>
      </c>
      <c r="H1334" s="37">
        <v>28.023199999999999</v>
      </c>
      <c r="I1334" s="37"/>
      <c r="J1334" s="37">
        <v>8</v>
      </c>
      <c r="K1334" s="37">
        <v>8</v>
      </c>
      <c r="L1334" s="37">
        <v>8</v>
      </c>
      <c r="M1334" s="37">
        <v>44.9</v>
      </c>
      <c r="N1334" s="37">
        <v>44.9</v>
      </c>
      <c r="O1334" s="37">
        <v>44.9</v>
      </c>
      <c r="P1334" s="37">
        <v>31.111999999999998</v>
      </c>
      <c r="Q1334" s="37">
        <v>0</v>
      </c>
      <c r="R1334" s="37">
        <v>79.807000000000002</v>
      </c>
      <c r="S1334" s="37">
        <v>2655500000</v>
      </c>
      <c r="T1334" s="37">
        <v>60</v>
      </c>
      <c r="U1334" s="37">
        <v>0.23441699999999999</v>
      </c>
      <c r="V1334" s="37">
        <v>-0.34238600000000002</v>
      </c>
      <c r="W1334" s="37" t="s">
        <v>2779</v>
      </c>
      <c r="X1334" s="37" t="s">
        <v>2779</v>
      </c>
      <c r="Y1334" s="37" t="s">
        <v>4567</v>
      </c>
    </row>
    <row r="1335" spans="1:25" x14ac:dyDescent="0.3">
      <c r="A1335" s="34">
        <v>32.6355</v>
      </c>
      <c r="B1335" s="34">
        <v>32.710799999999999</v>
      </c>
      <c r="C1335" s="34">
        <v>33.320099999999996</v>
      </c>
      <c r="D1335" s="34">
        <v>32.633400000000002</v>
      </c>
      <c r="E1335" s="37">
        <v>32.592599999999997</v>
      </c>
      <c r="F1335" s="37">
        <v>32.003700000000002</v>
      </c>
      <c r="G1335" s="37">
        <v>33.158299999999997</v>
      </c>
      <c r="H1335" s="37">
        <v>32.1736</v>
      </c>
      <c r="I1335" s="37"/>
      <c r="J1335" s="37">
        <v>32</v>
      </c>
      <c r="K1335" s="37">
        <v>32</v>
      </c>
      <c r="L1335" s="37">
        <v>32</v>
      </c>
      <c r="M1335" s="37">
        <v>93.4</v>
      </c>
      <c r="N1335" s="37">
        <v>93.4</v>
      </c>
      <c r="O1335" s="37">
        <v>93.4</v>
      </c>
      <c r="P1335" s="37">
        <v>47.853999999999999</v>
      </c>
      <c r="Q1335" s="37">
        <v>0</v>
      </c>
      <c r="R1335" s="37">
        <v>323.31</v>
      </c>
      <c r="S1335" s="37">
        <v>51429000000</v>
      </c>
      <c r="T1335" s="37">
        <v>324</v>
      </c>
      <c r="U1335" s="37">
        <v>0.305452</v>
      </c>
      <c r="V1335" s="37">
        <v>-0.34289700000000001</v>
      </c>
      <c r="W1335" s="37" t="s">
        <v>1186</v>
      </c>
      <c r="X1335" s="37" t="s">
        <v>1186</v>
      </c>
      <c r="Y1335" s="37" t="s">
        <v>1187</v>
      </c>
    </row>
    <row r="1336" spans="1:25" x14ac:dyDescent="0.3">
      <c r="A1336" s="34">
        <v>26.8521</v>
      </c>
      <c r="B1336" s="34">
        <v>27.124099999999999</v>
      </c>
      <c r="C1336" s="34">
        <v>27.8383</v>
      </c>
      <c r="D1336" s="34">
        <v>27.433199999999999</v>
      </c>
      <c r="E1336" s="37">
        <v>26.4815</v>
      </c>
      <c r="F1336" s="37" t="s">
        <v>41</v>
      </c>
      <c r="G1336" s="37">
        <v>27.2087</v>
      </c>
      <c r="H1336" s="37">
        <v>27.212499999999999</v>
      </c>
      <c r="I1336" s="37"/>
      <c r="J1336" s="37">
        <v>9</v>
      </c>
      <c r="K1336" s="37">
        <v>9</v>
      </c>
      <c r="L1336" s="37">
        <v>9</v>
      </c>
      <c r="M1336" s="37">
        <v>32</v>
      </c>
      <c r="N1336" s="37">
        <v>32</v>
      </c>
      <c r="O1336" s="37">
        <v>32</v>
      </c>
      <c r="P1336" s="37">
        <v>49.134999999999998</v>
      </c>
      <c r="Q1336" s="37">
        <v>0</v>
      </c>
      <c r="R1336" s="37">
        <v>84.340999999999994</v>
      </c>
      <c r="S1336" s="37">
        <v>944120000</v>
      </c>
      <c r="T1336" s="37">
        <v>38</v>
      </c>
      <c r="U1336" s="37">
        <v>0.33480500000000002</v>
      </c>
      <c r="V1336" s="37">
        <v>-0.34436600000000001</v>
      </c>
      <c r="W1336" s="37" t="s">
        <v>3003</v>
      </c>
      <c r="X1336" s="37" t="s">
        <v>3003</v>
      </c>
      <c r="Y1336" s="37" t="s">
        <v>4568</v>
      </c>
    </row>
    <row r="1337" spans="1:25" x14ac:dyDescent="0.3">
      <c r="A1337" s="34">
        <v>25.3247</v>
      </c>
      <c r="B1337" s="34">
        <v>25.646899999999999</v>
      </c>
      <c r="C1337" s="34">
        <v>25.148299999999999</v>
      </c>
      <c r="D1337" s="34">
        <v>25.084099999999999</v>
      </c>
      <c r="E1337" s="37">
        <v>25.139900000000001</v>
      </c>
      <c r="F1337" s="37">
        <v>25.007400000000001</v>
      </c>
      <c r="G1337" s="37">
        <v>24.908000000000001</v>
      </c>
      <c r="H1337" s="37">
        <v>24.770900000000001</v>
      </c>
      <c r="I1337" s="37"/>
      <c r="J1337" s="37">
        <v>4</v>
      </c>
      <c r="K1337" s="37">
        <v>4</v>
      </c>
      <c r="L1337" s="37">
        <v>4</v>
      </c>
      <c r="M1337" s="37">
        <v>11.2</v>
      </c>
      <c r="N1337" s="37">
        <v>11.2</v>
      </c>
      <c r="O1337" s="37">
        <v>11.2</v>
      </c>
      <c r="P1337" s="37">
        <v>51.212000000000003</v>
      </c>
      <c r="Q1337" s="37">
        <v>0</v>
      </c>
      <c r="R1337" s="37">
        <v>30.532</v>
      </c>
      <c r="S1337" s="37">
        <v>279920000</v>
      </c>
      <c r="T1337" s="37">
        <v>20</v>
      </c>
      <c r="U1337" s="37">
        <v>5.9094399999999998E-2</v>
      </c>
      <c r="V1337" s="37">
        <v>-0.34449999999999997</v>
      </c>
      <c r="W1337" s="37" t="s">
        <v>3623</v>
      </c>
      <c r="X1337" s="37" t="s">
        <v>3623</v>
      </c>
      <c r="Y1337" s="37" t="s">
        <v>4569</v>
      </c>
    </row>
    <row r="1338" spans="1:25" x14ac:dyDescent="0.3">
      <c r="A1338" s="34">
        <v>27.058199999999999</v>
      </c>
      <c r="B1338" s="34">
        <v>26.5869</v>
      </c>
      <c r="C1338" s="34">
        <v>26.788599999999999</v>
      </c>
      <c r="D1338" s="34">
        <v>26.8048</v>
      </c>
      <c r="E1338" s="37">
        <v>26.534300000000002</v>
      </c>
      <c r="F1338" s="37">
        <v>26.957599999999999</v>
      </c>
      <c r="G1338" s="37">
        <v>25.5137</v>
      </c>
      <c r="H1338" s="37">
        <v>26.849699999999999</v>
      </c>
      <c r="I1338" s="37"/>
      <c r="J1338" s="37">
        <v>8</v>
      </c>
      <c r="K1338" s="37">
        <v>8</v>
      </c>
      <c r="L1338" s="37">
        <v>8</v>
      </c>
      <c r="M1338" s="37">
        <v>32.9</v>
      </c>
      <c r="N1338" s="37">
        <v>32.9</v>
      </c>
      <c r="O1338" s="37">
        <v>32.9</v>
      </c>
      <c r="P1338" s="37">
        <v>51.457000000000001</v>
      </c>
      <c r="Q1338" s="37">
        <v>0</v>
      </c>
      <c r="R1338" s="37">
        <v>74.206999999999994</v>
      </c>
      <c r="S1338" s="37">
        <v>854140000</v>
      </c>
      <c r="T1338" s="37">
        <v>43</v>
      </c>
      <c r="U1338" s="37">
        <v>0.352408</v>
      </c>
      <c r="V1338" s="37">
        <v>-0.345773</v>
      </c>
      <c r="W1338" s="37" t="s">
        <v>2999</v>
      </c>
      <c r="X1338" s="37" t="s">
        <v>2999</v>
      </c>
      <c r="Y1338" s="37" t="s">
        <v>4570</v>
      </c>
    </row>
    <row r="1339" spans="1:25" x14ac:dyDescent="0.3">
      <c r="A1339" s="34">
        <v>28.241099999999999</v>
      </c>
      <c r="B1339" s="34">
        <v>28.395</v>
      </c>
      <c r="C1339" s="34">
        <v>27.7195</v>
      </c>
      <c r="D1339" s="34">
        <v>28.2546</v>
      </c>
      <c r="E1339" s="37">
        <v>27.890599999999999</v>
      </c>
      <c r="F1339" s="37">
        <v>27.613099999999999</v>
      </c>
      <c r="G1339" s="37">
        <v>27.860199999999999</v>
      </c>
      <c r="H1339" s="37">
        <v>27.8626</v>
      </c>
      <c r="I1339" s="37"/>
      <c r="J1339" s="37">
        <v>6</v>
      </c>
      <c r="K1339" s="37">
        <v>5</v>
      </c>
      <c r="L1339" s="37">
        <v>5</v>
      </c>
      <c r="M1339" s="37">
        <v>38.9</v>
      </c>
      <c r="N1339" s="37">
        <v>36</v>
      </c>
      <c r="O1339" s="37">
        <v>36</v>
      </c>
      <c r="P1339" s="37">
        <v>30.321999999999999</v>
      </c>
      <c r="Q1339" s="37">
        <v>0</v>
      </c>
      <c r="R1339" s="37">
        <v>108.35</v>
      </c>
      <c r="S1339" s="37">
        <v>2002400000</v>
      </c>
      <c r="T1339" s="37">
        <v>40</v>
      </c>
      <c r="U1339" s="37">
        <v>7.6713400000000001E-2</v>
      </c>
      <c r="V1339" s="37">
        <v>-0.34592200000000001</v>
      </c>
      <c r="W1339" s="37" t="s">
        <v>613</v>
      </c>
      <c r="X1339" s="37" t="s">
        <v>613</v>
      </c>
      <c r="Y1339" s="37" t="s">
        <v>614</v>
      </c>
    </row>
    <row r="1340" spans="1:25" x14ac:dyDescent="0.3">
      <c r="A1340" s="34">
        <v>30.0837</v>
      </c>
      <c r="B1340" s="34">
        <v>30.283300000000001</v>
      </c>
      <c r="C1340" s="34">
        <v>30.581600000000002</v>
      </c>
      <c r="D1340" s="34">
        <v>30.174299999999999</v>
      </c>
      <c r="E1340" s="37">
        <v>29.775400000000001</v>
      </c>
      <c r="F1340" s="37">
        <v>29.6585</v>
      </c>
      <c r="G1340" s="37">
        <v>30.320599999999999</v>
      </c>
      <c r="H1340" s="37">
        <v>29.980599999999999</v>
      </c>
      <c r="I1340" s="37"/>
      <c r="J1340" s="37">
        <v>9</v>
      </c>
      <c r="K1340" s="37">
        <v>9</v>
      </c>
      <c r="L1340" s="37">
        <v>9</v>
      </c>
      <c r="M1340" s="37">
        <v>51.5</v>
      </c>
      <c r="N1340" s="37">
        <v>51.5</v>
      </c>
      <c r="O1340" s="37">
        <v>51.5</v>
      </c>
      <c r="P1340" s="37">
        <v>29.914999999999999</v>
      </c>
      <c r="Q1340" s="37">
        <v>0</v>
      </c>
      <c r="R1340" s="37">
        <v>71.745000000000005</v>
      </c>
      <c r="S1340" s="37">
        <v>8617300000</v>
      </c>
      <c r="T1340" s="37">
        <v>77</v>
      </c>
      <c r="U1340" s="37">
        <v>0.103783</v>
      </c>
      <c r="V1340" s="37">
        <v>-0.34695100000000001</v>
      </c>
      <c r="W1340" s="37" t="s">
        <v>609</v>
      </c>
      <c r="X1340" s="37" t="s">
        <v>609</v>
      </c>
      <c r="Y1340" s="37" t="s">
        <v>610</v>
      </c>
    </row>
    <row r="1341" spans="1:25" x14ac:dyDescent="0.3">
      <c r="A1341" s="34">
        <v>25.2925</v>
      </c>
      <c r="B1341" s="34">
        <v>24.8231</v>
      </c>
      <c r="C1341" s="34" t="s">
        <v>41</v>
      </c>
      <c r="D1341" s="34">
        <v>25.4741</v>
      </c>
      <c r="E1341" s="37">
        <v>24.267600000000002</v>
      </c>
      <c r="F1341" s="37">
        <v>25.1995</v>
      </c>
      <c r="G1341" s="37" t="s">
        <v>41</v>
      </c>
      <c r="H1341" s="37">
        <v>25.079799999999999</v>
      </c>
      <c r="I1341" s="37"/>
      <c r="J1341" s="37">
        <v>6</v>
      </c>
      <c r="K1341" s="37">
        <v>6</v>
      </c>
      <c r="L1341" s="37">
        <v>6</v>
      </c>
      <c r="M1341" s="37">
        <v>12.9</v>
      </c>
      <c r="N1341" s="37">
        <v>12.9</v>
      </c>
      <c r="O1341" s="37">
        <v>12.9</v>
      </c>
      <c r="P1341" s="37">
        <v>58.966999999999999</v>
      </c>
      <c r="Q1341" s="37">
        <v>0</v>
      </c>
      <c r="R1341" s="37">
        <v>14.315</v>
      </c>
      <c r="S1341" s="37">
        <v>209410000</v>
      </c>
      <c r="T1341" s="37">
        <v>8</v>
      </c>
      <c r="U1341" s="37">
        <v>0.37824600000000003</v>
      </c>
      <c r="V1341" s="37">
        <v>-0.34760099999999999</v>
      </c>
      <c r="W1341" s="37" t="s">
        <v>255</v>
      </c>
      <c r="X1341" s="37" t="s">
        <v>255</v>
      </c>
      <c r="Y1341" s="37" t="s">
        <v>256</v>
      </c>
    </row>
    <row r="1342" spans="1:25" x14ac:dyDescent="0.3">
      <c r="A1342" s="34">
        <v>27.3613</v>
      </c>
      <c r="B1342" s="34">
        <v>28.3232</v>
      </c>
      <c r="C1342" s="34">
        <v>29.047699999999999</v>
      </c>
      <c r="D1342" s="34">
        <v>28.252400000000002</v>
      </c>
      <c r="E1342" s="37">
        <v>28.211099999999998</v>
      </c>
      <c r="F1342" s="37">
        <v>26.804200000000002</v>
      </c>
      <c r="G1342" s="37">
        <v>29.064800000000002</v>
      </c>
      <c r="H1342" s="37">
        <v>27.503699999999998</v>
      </c>
      <c r="I1342" s="37"/>
      <c r="J1342" s="37">
        <v>12</v>
      </c>
      <c r="K1342" s="37">
        <v>12</v>
      </c>
      <c r="L1342" s="37">
        <v>12</v>
      </c>
      <c r="M1342" s="37">
        <v>65.900000000000006</v>
      </c>
      <c r="N1342" s="37">
        <v>65.900000000000006</v>
      </c>
      <c r="O1342" s="37">
        <v>65.900000000000006</v>
      </c>
      <c r="P1342" s="37">
        <v>24.454999999999998</v>
      </c>
      <c r="Q1342" s="37">
        <v>0</v>
      </c>
      <c r="R1342" s="37">
        <v>96.364000000000004</v>
      </c>
      <c r="S1342" s="37">
        <v>2202200000</v>
      </c>
      <c r="T1342" s="37">
        <v>62</v>
      </c>
      <c r="U1342" s="37">
        <v>0.57742000000000004</v>
      </c>
      <c r="V1342" s="37">
        <v>-0.350163</v>
      </c>
      <c r="W1342" s="37" t="s">
        <v>3535</v>
      </c>
      <c r="X1342" s="37" t="s">
        <v>3535</v>
      </c>
      <c r="Y1342" s="37" t="s">
        <v>4571</v>
      </c>
    </row>
    <row r="1343" spans="1:25" x14ac:dyDescent="0.3">
      <c r="A1343" s="34" t="s">
        <v>41</v>
      </c>
      <c r="B1343" s="34">
        <v>25.504799999999999</v>
      </c>
      <c r="C1343" s="34">
        <v>26.3477</v>
      </c>
      <c r="D1343" s="34" t="s">
        <v>41</v>
      </c>
      <c r="E1343" s="37">
        <v>25.6264</v>
      </c>
      <c r="F1343" s="37">
        <v>26.079899999999999</v>
      </c>
      <c r="G1343" s="37" t="s">
        <v>41</v>
      </c>
      <c r="H1343" s="37">
        <v>25.0215</v>
      </c>
      <c r="I1343" s="37"/>
      <c r="J1343" s="37">
        <v>4</v>
      </c>
      <c r="K1343" s="37">
        <v>4</v>
      </c>
      <c r="L1343" s="37">
        <v>4</v>
      </c>
      <c r="M1343" s="37">
        <v>7.1</v>
      </c>
      <c r="N1343" s="37">
        <v>7.1</v>
      </c>
      <c r="O1343" s="37">
        <v>7.1</v>
      </c>
      <c r="P1343" s="37">
        <v>106.63</v>
      </c>
      <c r="Q1343" s="37">
        <v>0</v>
      </c>
      <c r="R1343" s="37">
        <v>50.756999999999998</v>
      </c>
      <c r="S1343" s="37">
        <v>348140000</v>
      </c>
      <c r="T1343" s="37">
        <v>17</v>
      </c>
      <c r="U1343" s="37">
        <v>0.53804099999999999</v>
      </c>
      <c r="V1343" s="37">
        <v>-0.35027399999999997</v>
      </c>
      <c r="W1343" s="37" t="s">
        <v>3762</v>
      </c>
      <c r="X1343" s="37" t="s">
        <v>3762</v>
      </c>
      <c r="Y1343" s="37" t="s">
        <v>4572</v>
      </c>
    </row>
    <row r="1344" spans="1:25" x14ac:dyDescent="0.3">
      <c r="A1344" s="34">
        <v>27.739799999999999</v>
      </c>
      <c r="B1344" s="34">
        <v>27.434799999999999</v>
      </c>
      <c r="C1344" s="34">
        <v>26.9087</v>
      </c>
      <c r="D1344" s="34">
        <v>27.6815</v>
      </c>
      <c r="E1344" s="37">
        <v>26.528300000000002</v>
      </c>
      <c r="F1344" s="37">
        <v>28.408100000000001</v>
      </c>
      <c r="G1344" s="37">
        <v>25.548100000000002</v>
      </c>
      <c r="H1344" s="37">
        <v>27.876200000000001</v>
      </c>
      <c r="I1344" s="37"/>
      <c r="J1344" s="37">
        <v>13</v>
      </c>
      <c r="K1344" s="37">
        <v>13</v>
      </c>
      <c r="L1344" s="37">
        <v>13</v>
      </c>
      <c r="M1344" s="37">
        <v>26.9</v>
      </c>
      <c r="N1344" s="37">
        <v>26.9</v>
      </c>
      <c r="O1344" s="37">
        <v>26.9</v>
      </c>
      <c r="P1344" s="37">
        <v>89.075000000000003</v>
      </c>
      <c r="Q1344" s="37">
        <v>0</v>
      </c>
      <c r="R1344" s="37">
        <v>112.47</v>
      </c>
      <c r="S1344" s="37">
        <v>1486000000</v>
      </c>
      <c r="T1344" s="37">
        <v>62</v>
      </c>
      <c r="U1344" s="37">
        <v>0.62197499999999994</v>
      </c>
      <c r="V1344" s="37">
        <v>-0.35106700000000002</v>
      </c>
      <c r="W1344" s="37" t="s">
        <v>3322</v>
      </c>
      <c r="X1344" s="37" t="s">
        <v>3322</v>
      </c>
      <c r="Y1344" s="37" t="s">
        <v>4573</v>
      </c>
    </row>
    <row r="1345" spans="1:25" x14ac:dyDescent="0.3">
      <c r="A1345" s="34">
        <v>27.185099999999998</v>
      </c>
      <c r="B1345" s="34">
        <v>27.3825</v>
      </c>
      <c r="C1345" s="34">
        <v>28.738399999999999</v>
      </c>
      <c r="D1345" s="34">
        <v>27.3825</v>
      </c>
      <c r="E1345" s="37">
        <v>27.729900000000001</v>
      </c>
      <c r="F1345" s="37">
        <v>26.586600000000001</v>
      </c>
      <c r="G1345" s="37">
        <v>28.247399999999999</v>
      </c>
      <c r="H1345" s="37">
        <v>26.707899999999999</v>
      </c>
      <c r="I1345" s="37"/>
      <c r="J1345" s="37">
        <v>6</v>
      </c>
      <c r="K1345" s="37">
        <v>6</v>
      </c>
      <c r="L1345" s="37">
        <v>6</v>
      </c>
      <c r="M1345" s="37">
        <v>40.799999999999997</v>
      </c>
      <c r="N1345" s="37">
        <v>40.799999999999997</v>
      </c>
      <c r="O1345" s="37">
        <v>40.799999999999997</v>
      </c>
      <c r="P1345" s="37">
        <v>30.704999999999998</v>
      </c>
      <c r="Q1345" s="37">
        <v>0</v>
      </c>
      <c r="R1345" s="37">
        <v>92.914000000000001</v>
      </c>
      <c r="S1345" s="37">
        <v>1504900000</v>
      </c>
      <c r="T1345" s="37">
        <v>26</v>
      </c>
      <c r="U1345" s="37">
        <v>0.53531700000000004</v>
      </c>
      <c r="V1345" s="37">
        <v>-0.35414299999999999</v>
      </c>
      <c r="W1345" s="37" t="s">
        <v>3068</v>
      </c>
      <c r="X1345" s="37" t="s">
        <v>3068</v>
      </c>
      <c r="Y1345" s="37" t="s">
        <v>4574</v>
      </c>
    </row>
    <row r="1346" spans="1:25" x14ac:dyDescent="0.3">
      <c r="A1346" s="34">
        <v>26.2988</v>
      </c>
      <c r="B1346" s="34">
        <v>25.839300000000001</v>
      </c>
      <c r="C1346" s="34">
        <v>25.963999999999999</v>
      </c>
      <c r="D1346" s="34">
        <v>25.8019</v>
      </c>
      <c r="E1346" s="37">
        <v>25.2669</v>
      </c>
      <c r="F1346" s="37">
        <v>26.081900000000001</v>
      </c>
      <c r="G1346" s="37" t="s">
        <v>41</v>
      </c>
      <c r="H1346" s="37">
        <v>25.515799999999999</v>
      </c>
      <c r="I1346" s="37"/>
      <c r="J1346" s="37">
        <v>3</v>
      </c>
      <c r="K1346" s="37">
        <v>3</v>
      </c>
      <c r="L1346" s="37">
        <v>3</v>
      </c>
      <c r="M1346" s="37">
        <v>28.5</v>
      </c>
      <c r="N1346" s="37">
        <v>28.5</v>
      </c>
      <c r="O1346" s="37">
        <v>28.5</v>
      </c>
      <c r="P1346" s="37">
        <v>22.49</v>
      </c>
      <c r="Q1346" s="37">
        <v>0</v>
      </c>
      <c r="R1346" s="37">
        <v>19.050999999999998</v>
      </c>
      <c r="S1346" s="37">
        <v>412270000</v>
      </c>
      <c r="T1346" s="37">
        <v>15</v>
      </c>
      <c r="U1346" s="37">
        <v>0.20298099999999999</v>
      </c>
      <c r="V1346" s="37">
        <v>-0.35446699999999998</v>
      </c>
      <c r="W1346" s="37" t="s">
        <v>3381</v>
      </c>
      <c r="X1346" s="37" t="s">
        <v>3381</v>
      </c>
      <c r="Y1346" s="37" t="s">
        <v>4575</v>
      </c>
    </row>
    <row r="1347" spans="1:25" x14ac:dyDescent="0.3">
      <c r="A1347" s="34">
        <v>29.371300000000002</v>
      </c>
      <c r="B1347" s="34">
        <v>29.145</v>
      </c>
      <c r="C1347" s="34">
        <v>28.6355</v>
      </c>
      <c r="D1347" s="34">
        <v>29.3216</v>
      </c>
      <c r="E1347" s="37">
        <v>28.3506</v>
      </c>
      <c r="F1347" s="37">
        <v>29.540700000000001</v>
      </c>
      <c r="G1347" s="37">
        <v>28.047999999999998</v>
      </c>
      <c r="H1347" s="37">
        <v>29.113600000000002</v>
      </c>
      <c r="I1347" s="37"/>
      <c r="J1347" s="37">
        <v>5</v>
      </c>
      <c r="K1347" s="37">
        <v>5</v>
      </c>
      <c r="L1347" s="37">
        <v>5</v>
      </c>
      <c r="M1347" s="37">
        <v>34.700000000000003</v>
      </c>
      <c r="N1347" s="37">
        <v>34.700000000000003</v>
      </c>
      <c r="O1347" s="37">
        <v>34.700000000000003</v>
      </c>
      <c r="P1347" s="37">
        <v>16.768999999999998</v>
      </c>
      <c r="Q1347" s="37">
        <v>0</v>
      </c>
      <c r="R1347" s="37">
        <v>87.858999999999995</v>
      </c>
      <c r="S1347" s="37">
        <v>4210200000</v>
      </c>
      <c r="T1347" s="37">
        <v>35</v>
      </c>
      <c r="U1347" s="37">
        <v>0.38806600000000002</v>
      </c>
      <c r="V1347" s="37">
        <v>-0.35513</v>
      </c>
      <c r="W1347" s="37" t="s">
        <v>3251</v>
      </c>
      <c r="X1347" s="37" t="s">
        <v>3251</v>
      </c>
      <c r="Y1347" s="37" t="s">
        <v>4576</v>
      </c>
    </row>
    <row r="1348" spans="1:25" x14ac:dyDescent="0.3">
      <c r="A1348" s="34">
        <v>23.560500000000001</v>
      </c>
      <c r="B1348" s="34">
        <v>23.043199999999999</v>
      </c>
      <c r="C1348" s="34">
        <v>23.1037</v>
      </c>
      <c r="D1348" s="34">
        <v>23.718599999999999</v>
      </c>
      <c r="E1348" s="37">
        <v>22.944099999999999</v>
      </c>
      <c r="F1348" s="37" t="s">
        <v>41</v>
      </c>
      <c r="G1348" s="37" t="s">
        <v>41</v>
      </c>
      <c r="H1348" s="37">
        <v>23.049199999999999</v>
      </c>
      <c r="I1348" s="37"/>
      <c r="J1348" s="37">
        <v>3</v>
      </c>
      <c r="K1348" s="37">
        <v>3</v>
      </c>
      <c r="L1348" s="37">
        <v>3</v>
      </c>
      <c r="M1348" s="37">
        <v>21.8</v>
      </c>
      <c r="N1348" s="37">
        <v>21.8</v>
      </c>
      <c r="O1348" s="37">
        <v>21.8</v>
      </c>
      <c r="P1348" s="37">
        <v>17.030999999999999</v>
      </c>
      <c r="Q1348" s="37">
        <v>0</v>
      </c>
      <c r="R1348" s="37">
        <v>2.6991999999999998</v>
      </c>
      <c r="S1348" s="37">
        <v>60560000</v>
      </c>
      <c r="T1348" s="37">
        <v>5</v>
      </c>
      <c r="U1348" s="37">
        <v>0.22741800000000001</v>
      </c>
      <c r="V1348" s="37">
        <v>-0.35982700000000001</v>
      </c>
      <c r="W1348" s="37" t="s">
        <v>4577</v>
      </c>
      <c r="X1348" s="37" t="s">
        <v>4577</v>
      </c>
      <c r="Y1348" s="37" t="s">
        <v>4578</v>
      </c>
    </row>
    <row r="1349" spans="1:25" x14ac:dyDescent="0.3">
      <c r="A1349" s="34">
        <v>25.236899999999999</v>
      </c>
      <c r="B1349" s="34">
        <v>25.026599999999998</v>
      </c>
      <c r="C1349" s="34">
        <v>25.040099999999999</v>
      </c>
      <c r="D1349" s="34">
        <v>24.889700000000001</v>
      </c>
      <c r="E1349" s="37">
        <v>24.325900000000001</v>
      </c>
      <c r="F1349" s="37" t="s">
        <v>41</v>
      </c>
      <c r="G1349" s="37">
        <v>25.4084</v>
      </c>
      <c r="H1349" s="37">
        <v>24.325299999999999</v>
      </c>
      <c r="I1349" s="37"/>
      <c r="J1349" s="37">
        <v>5</v>
      </c>
      <c r="K1349" s="37">
        <v>5</v>
      </c>
      <c r="L1349" s="37">
        <v>5</v>
      </c>
      <c r="M1349" s="37">
        <v>14.6</v>
      </c>
      <c r="N1349" s="37">
        <v>14.6</v>
      </c>
      <c r="O1349" s="37">
        <v>14.6</v>
      </c>
      <c r="P1349" s="37">
        <v>55.728000000000002</v>
      </c>
      <c r="Q1349" s="37">
        <v>0</v>
      </c>
      <c r="R1349" s="37">
        <v>43.015999999999998</v>
      </c>
      <c r="S1349" s="37">
        <v>209440000</v>
      </c>
      <c r="T1349" s="37">
        <v>13</v>
      </c>
      <c r="U1349" s="37">
        <v>0.30077599999999999</v>
      </c>
      <c r="V1349" s="37">
        <v>-0.36177500000000001</v>
      </c>
      <c r="W1349" s="37" t="s">
        <v>3385</v>
      </c>
      <c r="X1349" s="37" t="s">
        <v>3385</v>
      </c>
      <c r="Y1349" s="37" t="s">
        <v>4579</v>
      </c>
    </row>
    <row r="1350" spans="1:25" x14ac:dyDescent="0.3">
      <c r="A1350" s="34">
        <v>33.182099999999998</v>
      </c>
      <c r="B1350" s="34">
        <v>33.4771</v>
      </c>
      <c r="C1350" s="34">
        <v>33.3476</v>
      </c>
      <c r="D1350" s="34">
        <v>33.559800000000003</v>
      </c>
      <c r="E1350" s="37">
        <v>33.142800000000001</v>
      </c>
      <c r="F1350" s="37">
        <v>32.637</v>
      </c>
      <c r="G1350" s="37">
        <v>33.178899999999999</v>
      </c>
      <c r="H1350" s="37">
        <v>33.160400000000003</v>
      </c>
      <c r="I1350" s="37"/>
      <c r="J1350" s="37">
        <v>40</v>
      </c>
      <c r="K1350" s="37">
        <v>40</v>
      </c>
      <c r="L1350" s="37">
        <v>40</v>
      </c>
      <c r="M1350" s="37">
        <v>24.5</v>
      </c>
      <c r="N1350" s="37">
        <v>24.5</v>
      </c>
      <c r="O1350" s="37">
        <v>24.5</v>
      </c>
      <c r="P1350" s="37">
        <v>186.47</v>
      </c>
      <c r="Q1350" s="37">
        <v>0</v>
      </c>
      <c r="R1350" s="37">
        <v>323.31</v>
      </c>
      <c r="S1350" s="37">
        <v>73485000000</v>
      </c>
      <c r="T1350" s="37">
        <v>409</v>
      </c>
      <c r="U1350" s="37">
        <v>5.8092699999999997E-2</v>
      </c>
      <c r="V1350" s="37">
        <v>-0.36189500000000002</v>
      </c>
      <c r="W1350" s="37" t="s">
        <v>1438</v>
      </c>
      <c r="X1350" s="37" t="s">
        <v>1438</v>
      </c>
      <c r="Y1350" s="37" t="s">
        <v>1439</v>
      </c>
    </row>
    <row r="1351" spans="1:25" x14ac:dyDescent="0.3">
      <c r="A1351" s="34">
        <v>27.156300000000002</v>
      </c>
      <c r="B1351" s="34">
        <v>26.8415</v>
      </c>
      <c r="C1351" s="34">
        <v>26.211200000000002</v>
      </c>
      <c r="D1351" s="34">
        <v>26.805900000000001</v>
      </c>
      <c r="E1351" s="37">
        <v>26.2745</v>
      </c>
      <c r="F1351" s="37">
        <v>27.566400000000002</v>
      </c>
      <c r="G1351" s="37">
        <v>25.2605</v>
      </c>
      <c r="H1351" s="37">
        <v>26.459299999999999</v>
      </c>
      <c r="I1351" s="37"/>
      <c r="J1351" s="37">
        <v>13</v>
      </c>
      <c r="K1351" s="37">
        <v>13</v>
      </c>
      <c r="L1351" s="37">
        <v>13</v>
      </c>
      <c r="M1351" s="37">
        <v>9.1</v>
      </c>
      <c r="N1351" s="37">
        <v>9.1</v>
      </c>
      <c r="O1351" s="37">
        <v>9.1</v>
      </c>
      <c r="P1351" s="37">
        <v>205.14</v>
      </c>
      <c r="Q1351" s="37">
        <v>0</v>
      </c>
      <c r="R1351" s="37">
        <v>83.912000000000006</v>
      </c>
      <c r="S1351" s="37">
        <v>876070000</v>
      </c>
      <c r="T1351" s="37">
        <v>47</v>
      </c>
      <c r="U1351" s="37">
        <v>0.50422400000000001</v>
      </c>
      <c r="V1351" s="37">
        <v>-0.36357099999999998</v>
      </c>
      <c r="W1351" s="37" t="s">
        <v>2787</v>
      </c>
      <c r="X1351" s="37" t="s">
        <v>2787</v>
      </c>
      <c r="Y1351" s="37" t="s">
        <v>4580</v>
      </c>
    </row>
    <row r="1352" spans="1:25" x14ac:dyDescent="0.3">
      <c r="A1352" s="34">
        <v>37.554299999999998</v>
      </c>
      <c r="B1352" s="34">
        <v>37.766399999999997</v>
      </c>
      <c r="C1352" s="34">
        <v>38.704000000000001</v>
      </c>
      <c r="D1352" s="34">
        <v>37.971499999999999</v>
      </c>
      <c r="E1352" s="37">
        <v>37.659999999999997</v>
      </c>
      <c r="F1352" s="37">
        <v>37.116599999999998</v>
      </c>
      <c r="G1352" s="37">
        <v>38.317599999999999</v>
      </c>
      <c r="H1352" s="37">
        <v>37.4375</v>
      </c>
      <c r="I1352" s="37"/>
      <c r="J1352" s="37">
        <v>182</v>
      </c>
      <c r="K1352" s="37">
        <v>182</v>
      </c>
      <c r="L1352" s="37">
        <v>182</v>
      </c>
      <c r="M1352" s="37">
        <v>77.400000000000006</v>
      </c>
      <c r="N1352" s="37">
        <v>77.400000000000006</v>
      </c>
      <c r="O1352" s="37">
        <v>77.400000000000006</v>
      </c>
      <c r="P1352" s="37">
        <v>191.41</v>
      </c>
      <c r="Q1352" s="37">
        <v>0</v>
      </c>
      <c r="R1352" s="37">
        <v>323.31</v>
      </c>
      <c r="S1352" s="37">
        <v>1917600000000</v>
      </c>
      <c r="T1352" s="37">
        <v>3805</v>
      </c>
      <c r="U1352" s="37">
        <v>0.34384300000000001</v>
      </c>
      <c r="V1352" s="37">
        <v>-0.36613200000000001</v>
      </c>
      <c r="W1352" s="37" t="s">
        <v>1477</v>
      </c>
      <c r="X1352" s="37" t="s">
        <v>1477</v>
      </c>
      <c r="Y1352" s="37" t="s">
        <v>1478</v>
      </c>
    </row>
    <row r="1353" spans="1:25" x14ac:dyDescent="0.3">
      <c r="A1353" s="34">
        <v>23.388400000000001</v>
      </c>
      <c r="B1353" s="34">
        <v>23.154699999999998</v>
      </c>
      <c r="C1353" s="34">
        <v>24.500399999999999</v>
      </c>
      <c r="D1353" s="34" t="s">
        <v>41</v>
      </c>
      <c r="E1353" s="37" t="s">
        <v>41</v>
      </c>
      <c r="F1353" s="37" t="s">
        <v>41</v>
      </c>
      <c r="G1353" s="37">
        <v>23.307400000000001</v>
      </c>
      <c r="H1353" s="37" t="s">
        <v>41</v>
      </c>
      <c r="I1353" s="37"/>
      <c r="J1353" s="37">
        <v>2</v>
      </c>
      <c r="K1353" s="37">
        <v>2</v>
      </c>
      <c r="L1353" s="37">
        <v>2</v>
      </c>
      <c r="M1353" s="37">
        <v>4.9000000000000004</v>
      </c>
      <c r="N1353" s="37">
        <v>4.9000000000000004</v>
      </c>
      <c r="O1353" s="37">
        <v>4.9000000000000004</v>
      </c>
      <c r="P1353" s="37">
        <v>86.094999999999999</v>
      </c>
      <c r="Q1353" s="37">
        <v>0</v>
      </c>
      <c r="R1353" s="37">
        <v>9.4823000000000004</v>
      </c>
      <c r="S1353" s="37">
        <v>55761000</v>
      </c>
      <c r="T1353" s="37">
        <v>9</v>
      </c>
      <c r="U1353" s="37">
        <v>1</v>
      </c>
      <c r="V1353" s="37">
        <v>-0.37370199999999998</v>
      </c>
      <c r="W1353" s="37" t="s">
        <v>3673</v>
      </c>
      <c r="X1353" s="37" t="s">
        <v>3673</v>
      </c>
      <c r="Y1353" s="37" t="s">
        <v>91</v>
      </c>
    </row>
    <row r="1354" spans="1:25" x14ac:dyDescent="0.3">
      <c r="A1354" s="34">
        <v>30.1221</v>
      </c>
      <c r="B1354" s="34">
        <v>30.4102</v>
      </c>
      <c r="C1354" s="34">
        <v>30.684200000000001</v>
      </c>
      <c r="D1354" s="34">
        <v>30.4604</v>
      </c>
      <c r="E1354" s="37">
        <v>30.011600000000001</v>
      </c>
      <c r="F1354" s="37">
        <v>29.7148</v>
      </c>
      <c r="G1354" s="37">
        <v>30.549199999999999</v>
      </c>
      <c r="H1354" s="37">
        <v>29.904</v>
      </c>
      <c r="I1354" s="37"/>
      <c r="J1354" s="37">
        <v>9</v>
      </c>
      <c r="K1354" s="37">
        <v>8</v>
      </c>
      <c r="L1354" s="37">
        <v>8</v>
      </c>
      <c r="M1354" s="37">
        <v>43.7</v>
      </c>
      <c r="N1354" s="37">
        <v>38.700000000000003</v>
      </c>
      <c r="O1354" s="37">
        <v>38.700000000000003</v>
      </c>
      <c r="P1354" s="37">
        <v>25.212</v>
      </c>
      <c r="Q1354" s="37">
        <v>0</v>
      </c>
      <c r="R1354" s="37">
        <v>112.41</v>
      </c>
      <c r="S1354" s="37">
        <v>9366100000</v>
      </c>
      <c r="T1354" s="37">
        <v>64</v>
      </c>
      <c r="U1354" s="37">
        <v>0.12936800000000001</v>
      </c>
      <c r="V1354" s="37">
        <v>-0.37434699999999999</v>
      </c>
      <c r="W1354" s="37" t="s">
        <v>594</v>
      </c>
      <c r="X1354" s="37" t="s">
        <v>594</v>
      </c>
      <c r="Y1354" s="37" t="s">
        <v>595</v>
      </c>
    </row>
    <row r="1355" spans="1:25" x14ac:dyDescent="0.3">
      <c r="A1355" s="34">
        <v>27.011900000000001</v>
      </c>
      <c r="B1355" s="34">
        <v>26.8765</v>
      </c>
      <c r="C1355" s="34">
        <v>26.37</v>
      </c>
      <c r="D1355" s="34">
        <v>26.797499999999999</v>
      </c>
      <c r="E1355" s="37">
        <v>25.7317</v>
      </c>
      <c r="F1355" s="37">
        <v>27.094000000000001</v>
      </c>
      <c r="G1355" s="37" t="s">
        <v>41</v>
      </c>
      <c r="H1355" s="37">
        <v>26.3384</v>
      </c>
      <c r="I1355" s="37"/>
      <c r="J1355" s="37">
        <v>14</v>
      </c>
      <c r="K1355" s="37">
        <v>14</v>
      </c>
      <c r="L1355" s="37">
        <v>14</v>
      </c>
      <c r="M1355" s="37">
        <v>36.5</v>
      </c>
      <c r="N1355" s="37">
        <v>36.5</v>
      </c>
      <c r="O1355" s="37">
        <v>36.5</v>
      </c>
      <c r="P1355" s="37">
        <v>67.275999999999996</v>
      </c>
      <c r="Q1355" s="37">
        <v>0</v>
      </c>
      <c r="R1355" s="37">
        <v>57.347000000000001</v>
      </c>
      <c r="S1355" s="37">
        <v>728670000</v>
      </c>
      <c r="T1355" s="37">
        <v>33</v>
      </c>
      <c r="U1355" s="37">
        <v>0.35405300000000001</v>
      </c>
      <c r="V1355" s="37">
        <v>-0.375971</v>
      </c>
      <c r="W1355" s="37" t="s">
        <v>3386</v>
      </c>
      <c r="X1355" s="37" t="s">
        <v>3386</v>
      </c>
      <c r="Y1355" s="37" t="s">
        <v>4581</v>
      </c>
    </row>
    <row r="1356" spans="1:25" x14ac:dyDescent="0.3">
      <c r="A1356" s="34">
        <v>30.766999999999999</v>
      </c>
      <c r="B1356" s="34">
        <v>30.8187</v>
      </c>
      <c r="C1356" s="34">
        <v>31.541</v>
      </c>
      <c r="D1356" s="34">
        <v>30.671900000000001</v>
      </c>
      <c r="E1356" s="37">
        <v>30.7529</v>
      </c>
      <c r="F1356" s="37">
        <v>30.254799999999999</v>
      </c>
      <c r="G1356" s="37">
        <v>30.907800000000002</v>
      </c>
      <c r="H1356" s="37">
        <v>30.3735</v>
      </c>
      <c r="I1356" s="37"/>
      <c r="J1356" s="37">
        <v>24</v>
      </c>
      <c r="K1356" s="37">
        <v>24</v>
      </c>
      <c r="L1356" s="37">
        <v>24</v>
      </c>
      <c r="M1356" s="37">
        <v>51.1</v>
      </c>
      <c r="N1356" s="37">
        <v>51.1</v>
      </c>
      <c r="O1356" s="37">
        <v>51.1</v>
      </c>
      <c r="P1356" s="37">
        <v>78.563000000000002</v>
      </c>
      <c r="Q1356" s="37">
        <v>0</v>
      </c>
      <c r="R1356" s="37">
        <v>323.31</v>
      </c>
      <c r="S1356" s="37">
        <v>13698000000</v>
      </c>
      <c r="T1356" s="37">
        <v>180</v>
      </c>
      <c r="U1356" s="37">
        <v>0.18513199999999999</v>
      </c>
      <c r="V1356" s="37">
        <v>-0.37736700000000001</v>
      </c>
      <c r="W1356" s="37" t="s">
        <v>1120</v>
      </c>
      <c r="X1356" s="37" t="s">
        <v>1120</v>
      </c>
      <c r="Y1356" s="37" t="s">
        <v>1121</v>
      </c>
    </row>
    <row r="1357" spans="1:25" x14ac:dyDescent="0.3">
      <c r="A1357" s="34">
        <v>28.345800000000001</v>
      </c>
      <c r="B1357" s="34">
        <v>27.819900000000001</v>
      </c>
      <c r="C1357" s="34">
        <v>26.7956</v>
      </c>
      <c r="D1357" s="34">
        <v>27.7028</v>
      </c>
      <c r="E1357" s="37">
        <v>26.834800000000001</v>
      </c>
      <c r="F1357" s="37">
        <v>28.091100000000001</v>
      </c>
      <c r="G1357" s="37">
        <v>26.534300000000002</v>
      </c>
      <c r="H1357" s="37">
        <v>27.6905</v>
      </c>
      <c r="I1357" s="37"/>
      <c r="J1357" s="37">
        <v>3</v>
      </c>
      <c r="K1357" s="37">
        <v>3</v>
      </c>
      <c r="L1357" s="37">
        <v>3</v>
      </c>
      <c r="M1357" s="37">
        <v>1.7</v>
      </c>
      <c r="N1357" s="37">
        <v>1.7</v>
      </c>
      <c r="O1357" s="37">
        <v>1.7</v>
      </c>
      <c r="P1357" s="37">
        <v>315.73</v>
      </c>
      <c r="Q1357" s="37">
        <v>0</v>
      </c>
      <c r="R1357" s="37">
        <v>55.841999999999999</v>
      </c>
      <c r="S1357" s="37">
        <v>1569600000</v>
      </c>
      <c r="T1357" s="37">
        <v>22</v>
      </c>
      <c r="U1357" s="37">
        <v>0.46515099999999998</v>
      </c>
      <c r="V1357" s="37">
        <v>-0.378357</v>
      </c>
      <c r="W1357" s="37" t="s">
        <v>3628</v>
      </c>
      <c r="X1357" s="37" t="s">
        <v>3628</v>
      </c>
      <c r="Y1357" s="37" t="s">
        <v>4582</v>
      </c>
    </row>
    <row r="1358" spans="1:25" x14ac:dyDescent="0.3">
      <c r="A1358" s="34">
        <v>30.6829</v>
      </c>
      <c r="B1358" s="34">
        <v>31.314299999999999</v>
      </c>
      <c r="C1358" s="34">
        <v>31.592600000000001</v>
      </c>
      <c r="D1358" s="34">
        <v>31.204999999999998</v>
      </c>
      <c r="E1358" s="37">
        <v>31.577999999999999</v>
      </c>
      <c r="F1358" s="37">
        <v>30.343499999999999</v>
      </c>
      <c r="G1358" s="37">
        <v>30.793900000000001</v>
      </c>
      <c r="H1358" s="37">
        <v>30.557700000000001</v>
      </c>
      <c r="I1358" s="37"/>
      <c r="J1358" s="37">
        <v>13</v>
      </c>
      <c r="K1358" s="37">
        <v>13</v>
      </c>
      <c r="L1358" s="37">
        <v>13</v>
      </c>
      <c r="M1358" s="37">
        <v>75.7</v>
      </c>
      <c r="N1358" s="37">
        <v>75.7</v>
      </c>
      <c r="O1358" s="37">
        <v>75.7</v>
      </c>
      <c r="P1358" s="37">
        <v>16.844999999999999</v>
      </c>
      <c r="Q1358" s="37">
        <v>0</v>
      </c>
      <c r="R1358" s="37">
        <v>155.27000000000001</v>
      </c>
      <c r="S1358" s="37">
        <v>16724000000</v>
      </c>
      <c r="T1358" s="37">
        <v>109</v>
      </c>
      <c r="U1358" s="37">
        <v>0.29270699999999999</v>
      </c>
      <c r="V1358" s="37">
        <v>-0.38039499999999998</v>
      </c>
      <c r="W1358" s="37" t="s">
        <v>761</v>
      </c>
      <c r="X1358" s="37" t="s">
        <v>761</v>
      </c>
      <c r="Y1358" s="37" t="s">
        <v>762</v>
      </c>
    </row>
    <row r="1359" spans="1:25" x14ac:dyDescent="0.3">
      <c r="A1359" s="34">
        <v>26.8001</v>
      </c>
      <c r="B1359" s="34">
        <v>26.5578</v>
      </c>
      <c r="C1359" s="34">
        <v>26.357199999999999</v>
      </c>
      <c r="D1359" s="34">
        <v>26.5703</v>
      </c>
      <c r="E1359" s="37">
        <v>25.9283</v>
      </c>
      <c r="F1359" s="37">
        <v>26.8675</v>
      </c>
      <c r="G1359" s="37">
        <v>25.819400000000002</v>
      </c>
      <c r="H1359" s="37">
        <v>26.145800000000001</v>
      </c>
      <c r="I1359" s="37"/>
      <c r="J1359" s="37">
        <v>12</v>
      </c>
      <c r="K1359" s="37">
        <v>12</v>
      </c>
      <c r="L1359" s="37">
        <v>12</v>
      </c>
      <c r="M1359" s="37">
        <v>46.5</v>
      </c>
      <c r="N1359" s="37">
        <v>46.5</v>
      </c>
      <c r="O1359" s="37">
        <v>46.5</v>
      </c>
      <c r="P1359" s="37">
        <v>35.923999999999999</v>
      </c>
      <c r="Q1359" s="37">
        <v>0</v>
      </c>
      <c r="R1359" s="37">
        <v>25.95</v>
      </c>
      <c r="S1359" s="37">
        <v>683740000</v>
      </c>
      <c r="T1359" s="37">
        <v>22</v>
      </c>
      <c r="U1359" s="37">
        <v>0.18198</v>
      </c>
      <c r="V1359" s="37">
        <v>-0.38109199999999999</v>
      </c>
      <c r="W1359" s="37" t="s">
        <v>2835</v>
      </c>
      <c r="X1359" s="37" t="s">
        <v>2835</v>
      </c>
      <c r="Y1359" s="37" t="s">
        <v>4583</v>
      </c>
    </row>
    <row r="1360" spans="1:25" x14ac:dyDescent="0.3">
      <c r="A1360" s="34">
        <v>30.1067</v>
      </c>
      <c r="B1360" s="34">
        <v>30.227</v>
      </c>
      <c r="C1360" s="34">
        <v>30.350100000000001</v>
      </c>
      <c r="D1360" s="34">
        <v>30.500299999999999</v>
      </c>
      <c r="E1360" s="37">
        <v>29.698</v>
      </c>
      <c r="F1360" s="37">
        <v>29.862100000000002</v>
      </c>
      <c r="G1360" s="37">
        <v>29.790199999999999</v>
      </c>
      <c r="H1360" s="37">
        <v>30.3048</v>
      </c>
      <c r="I1360" s="37"/>
      <c r="J1360" s="37">
        <v>59</v>
      </c>
      <c r="K1360" s="37">
        <v>59</v>
      </c>
      <c r="L1360" s="37">
        <v>59</v>
      </c>
      <c r="M1360" s="37">
        <v>25.6</v>
      </c>
      <c r="N1360" s="37">
        <v>25.6</v>
      </c>
      <c r="O1360" s="37">
        <v>25.6</v>
      </c>
      <c r="P1360" s="37">
        <v>359.36</v>
      </c>
      <c r="Q1360" s="37">
        <v>0</v>
      </c>
      <c r="R1360" s="37">
        <v>323.31</v>
      </c>
      <c r="S1360" s="37">
        <v>8657100000</v>
      </c>
      <c r="T1360" s="37">
        <v>252</v>
      </c>
      <c r="U1360" s="37">
        <v>5.2774500000000002E-2</v>
      </c>
      <c r="V1360" s="37">
        <v>-0.38224799999999998</v>
      </c>
      <c r="W1360" s="37" t="s">
        <v>107</v>
      </c>
      <c r="X1360" s="37" t="s">
        <v>107</v>
      </c>
      <c r="Y1360" s="37" t="s">
        <v>108</v>
      </c>
    </row>
    <row r="1361" spans="1:25" x14ac:dyDescent="0.3">
      <c r="A1361" s="34">
        <v>32.134599999999999</v>
      </c>
      <c r="B1361" s="34">
        <v>32.332900000000002</v>
      </c>
      <c r="C1361" s="34">
        <v>32.040700000000001</v>
      </c>
      <c r="D1361" s="34">
        <v>32.291200000000003</v>
      </c>
      <c r="E1361" s="37">
        <v>31.849399999999999</v>
      </c>
      <c r="F1361" s="37">
        <v>31.796900000000001</v>
      </c>
      <c r="G1361" s="37">
        <v>31.4376</v>
      </c>
      <c r="H1361" s="37">
        <v>32.182600000000001</v>
      </c>
      <c r="I1361" s="37"/>
      <c r="J1361" s="37">
        <v>24</v>
      </c>
      <c r="K1361" s="37">
        <v>24</v>
      </c>
      <c r="L1361" s="37">
        <v>24</v>
      </c>
      <c r="M1361" s="37">
        <v>52.5</v>
      </c>
      <c r="N1361" s="37">
        <v>52.5</v>
      </c>
      <c r="O1361" s="37">
        <v>52.5</v>
      </c>
      <c r="P1361" s="37">
        <v>57.164000000000001</v>
      </c>
      <c r="Q1361" s="37">
        <v>0</v>
      </c>
      <c r="R1361" s="37">
        <v>315.88</v>
      </c>
      <c r="S1361" s="37">
        <v>32747000000</v>
      </c>
      <c r="T1361" s="37">
        <v>214</v>
      </c>
      <c r="U1361" s="37">
        <v>6.1561299999999999E-2</v>
      </c>
      <c r="V1361" s="37">
        <v>-0.38320799999999999</v>
      </c>
      <c r="W1361" s="37" t="s">
        <v>1455</v>
      </c>
      <c r="X1361" s="37" t="s">
        <v>1455</v>
      </c>
      <c r="Y1361" s="37" t="s">
        <v>1456</v>
      </c>
    </row>
    <row r="1362" spans="1:25" x14ac:dyDescent="0.3">
      <c r="A1362" s="34">
        <v>28.5398</v>
      </c>
      <c r="B1362" s="34">
        <v>28.287600000000001</v>
      </c>
      <c r="C1362" s="34">
        <v>27.679300000000001</v>
      </c>
      <c r="D1362" s="34">
        <v>28.6617</v>
      </c>
      <c r="E1362" s="37">
        <v>27.593699999999998</v>
      </c>
      <c r="F1362" s="37">
        <v>28.444199999999999</v>
      </c>
      <c r="G1362" s="37">
        <v>27.170500000000001</v>
      </c>
      <c r="H1362" s="37">
        <v>28.426300000000001</v>
      </c>
      <c r="I1362" s="37"/>
      <c r="J1362" s="37">
        <v>3</v>
      </c>
      <c r="K1362" s="37">
        <v>3</v>
      </c>
      <c r="L1362" s="37">
        <v>3</v>
      </c>
      <c r="M1362" s="37">
        <v>34.1</v>
      </c>
      <c r="N1362" s="37">
        <v>34.1</v>
      </c>
      <c r="O1362" s="37">
        <v>34.1</v>
      </c>
      <c r="P1362" s="37">
        <v>15.898</v>
      </c>
      <c r="Q1362" s="37">
        <v>0</v>
      </c>
      <c r="R1362" s="37">
        <v>24.088999999999999</v>
      </c>
      <c r="S1362" s="37">
        <v>2324000000</v>
      </c>
      <c r="T1362" s="37">
        <v>24</v>
      </c>
      <c r="U1362" s="37">
        <v>0.35693799999999998</v>
      </c>
      <c r="V1362" s="37">
        <v>-0.38342300000000001</v>
      </c>
      <c r="W1362" s="37" t="s">
        <v>3191</v>
      </c>
      <c r="X1362" s="37" t="s">
        <v>3191</v>
      </c>
      <c r="Y1362" s="37" t="s">
        <v>4584</v>
      </c>
    </row>
    <row r="1363" spans="1:25" x14ac:dyDescent="0.3">
      <c r="A1363" s="34">
        <v>33.0137</v>
      </c>
      <c r="B1363" s="34">
        <v>33.171900000000001</v>
      </c>
      <c r="C1363" s="34">
        <v>33.005099999999999</v>
      </c>
      <c r="D1363" s="34">
        <v>33.1081</v>
      </c>
      <c r="E1363" s="37">
        <v>33.138199999999998</v>
      </c>
      <c r="F1363" s="37">
        <v>32.2652</v>
      </c>
      <c r="G1363" s="37">
        <v>33.160299999999999</v>
      </c>
      <c r="H1363" s="37">
        <v>32.192300000000003</v>
      </c>
      <c r="I1363" s="37"/>
      <c r="J1363" s="37">
        <v>19</v>
      </c>
      <c r="K1363" s="37">
        <v>19</v>
      </c>
      <c r="L1363" s="37">
        <v>19</v>
      </c>
      <c r="M1363" s="37">
        <v>65.900000000000006</v>
      </c>
      <c r="N1363" s="37">
        <v>65.900000000000006</v>
      </c>
      <c r="O1363" s="37">
        <v>65.900000000000006</v>
      </c>
      <c r="P1363" s="37">
        <v>25.062999999999999</v>
      </c>
      <c r="Q1363" s="37">
        <v>0</v>
      </c>
      <c r="R1363" s="37">
        <v>276.51</v>
      </c>
      <c r="S1363" s="37">
        <v>61839000000</v>
      </c>
      <c r="T1363" s="37">
        <v>242</v>
      </c>
      <c r="U1363" s="37">
        <v>0.20185600000000001</v>
      </c>
      <c r="V1363" s="37">
        <v>-0.38569900000000001</v>
      </c>
      <c r="W1363" s="37" t="s">
        <v>1180</v>
      </c>
      <c r="X1363" s="37" t="s">
        <v>1180</v>
      </c>
      <c r="Y1363" s="37" t="s">
        <v>1181</v>
      </c>
    </row>
    <row r="1364" spans="1:25" x14ac:dyDescent="0.3">
      <c r="A1364" s="34">
        <v>27.2118</v>
      </c>
      <c r="B1364" s="34">
        <v>26.945</v>
      </c>
      <c r="C1364" s="34">
        <v>26.636900000000001</v>
      </c>
      <c r="D1364" s="34">
        <v>27.045300000000001</v>
      </c>
      <c r="E1364" s="37">
        <v>26.107199999999999</v>
      </c>
      <c r="F1364" s="37">
        <v>27.565100000000001</v>
      </c>
      <c r="G1364" s="37">
        <v>25.579599999999999</v>
      </c>
      <c r="H1364" s="37">
        <v>27.0442</v>
      </c>
      <c r="I1364" s="37"/>
      <c r="J1364" s="37">
        <v>12</v>
      </c>
      <c r="K1364" s="37">
        <v>12</v>
      </c>
      <c r="L1364" s="37">
        <v>12</v>
      </c>
      <c r="M1364" s="37">
        <v>45.8</v>
      </c>
      <c r="N1364" s="37">
        <v>45.8</v>
      </c>
      <c r="O1364" s="37">
        <v>45.8</v>
      </c>
      <c r="P1364" s="37">
        <v>47.621000000000002</v>
      </c>
      <c r="Q1364" s="37">
        <v>0</v>
      </c>
      <c r="R1364" s="37">
        <v>114.8</v>
      </c>
      <c r="S1364" s="37">
        <v>967500000</v>
      </c>
      <c r="T1364" s="37">
        <v>40</v>
      </c>
      <c r="U1364" s="37">
        <v>0.43779099999999999</v>
      </c>
      <c r="V1364" s="37">
        <v>-0.38572099999999998</v>
      </c>
      <c r="W1364" s="37" t="s">
        <v>3149</v>
      </c>
      <c r="X1364" s="37" t="s">
        <v>3149</v>
      </c>
      <c r="Y1364" s="37" t="s">
        <v>4585</v>
      </c>
    </row>
    <row r="1365" spans="1:25" x14ac:dyDescent="0.3">
      <c r="A1365" s="34">
        <v>26.386500000000002</v>
      </c>
      <c r="B1365" s="34">
        <v>26.306000000000001</v>
      </c>
      <c r="C1365" s="34">
        <v>25.779900000000001</v>
      </c>
      <c r="D1365" s="34">
        <v>26.1999</v>
      </c>
      <c r="E1365" s="37">
        <v>25.2317</v>
      </c>
      <c r="F1365" s="37">
        <v>26.4312</v>
      </c>
      <c r="G1365" s="37">
        <v>25.439499999999999</v>
      </c>
      <c r="H1365" s="37">
        <v>26.020199999999999</v>
      </c>
      <c r="I1365" s="37"/>
      <c r="J1365" s="37">
        <v>10</v>
      </c>
      <c r="K1365" s="37">
        <v>10</v>
      </c>
      <c r="L1365" s="37">
        <v>10</v>
      </c>
      <c r="M1365" s="37">
        <v>25</v>
      </c>
      <c r="N1365" s="37">
        <v>25</v>
      </c>
      <c r="O1365" s="37">
        <v>25</v>
      </c>
      <c r="P1365" s="37">
        <v>69.795000000000002</v>
      </c>
      <c r="Q1365" s="37">
        <v>0</v>
      </c>
      <c r="R1365" s="37">
        <v>65.399000000000001</v>
      </c>
      <c r="S1365" s="37">
        <v>526810000</v>
      </c>
      <c r="T1365" s="37">
        <v>39</v>
      </c>
      <c r="U1365" s="37">
        <v>0.25113099999999999</v>
      </c>
      <c r="V1365" s="37">
        <v>-0.38742399999999999</v>
      </c>
      <c r="W1365" s="37" t="s">
        <v>3700</v>
      </c>
      <c r="X1365" s="37" t="s">
        <v>3700</v>
      </c>
      <c r="Y1365" s="37" t="s">
        <v>4586</v>
      </c>
    </row>
    <row r="1366" spans="1:25" x14ac:dyDescent="0.3">
      <c r="A1366" s="34">
        <v>28.4603</v>
      </c>
      <c r="B1366" s="34">
        <v>28.566500000000001</v>
      </c>
      <c r="C1366" s="34">
        <v>29.132999999999999</v>
      </c>
      <c r="D1366" s="34">
        <v>28.855699999999999</v>
      </c>
      <c r="E1366" s="37">
        <v>28.314800000000002</v>
      </c>
      <c r="F1366" s="37">
        <v>27.9312</v>
      </c>
      <c r="G1366" s="37">
        <v>28.973600000000001</v>
      </c>
      <c r="H1366" s="37">
        <v>28.239599999999999</v>
      </c>
      <c r="I1366" s="37"/>
      <c r="J1366" s="37">
        <v>9</v>
      </c>
      <c r="K1366" s="37">
        <v>9</v>
      </c>
      <c r="L1366" s="37">
        <v>9</v>
      </c>
      <c r="M1366" s="37">
        <v>9.3000000000000007</v>
      </c>
      <c r="N1366" s="37">
        <v>9.3000000000000007</v>
      </c>
      <c r="O1366" s="37">
        <v>9.3000000000000007</v>
      </c>
      <c r="P1366" s="37">
        <v>167.73</v>
      </c>
      <c r="Q1366" s="37">
        <v>0</v>
      </c>
      <c r="R1366" s="37">
        <v>185.89</v>
      </c>
      <c r="S1366" s="37">
        <v>2936200000</v>
      </c>
      <c r="T1366" s="37">
        <v>45</v>
      </c>
      <c r="U1366" s="37">
        <v>0.19458</v>
      </c>
      <c r="V1366" s="37">
        <v>-0.38908399999999999</v>
      </c>
      <c r="W1366" s="37" t="s">
        <v>860</v>
      </c>
      <c r="X1366" s="37" t="s">
        <v>860</v>
      </c>
      <c r="Y1366" s="37" t="s">
        <v>861</v>
      </c>
    </row>
    <row r="1367" spans="1:25" x14ac:dyDescent="0.3">
      <c r="A1367" s="34">
        <v>27.1585</v>
      </c>
      <c r="B1367" s="34">
        <v>26.7468</v>
      </c>
      <c r="C1367" s="34">
        <v>26.709099999999999</v>
      </c>
      <c r="D1367" s="34">
        <v>27.074000000000002</v>
      </c>
      <c r="E1367" s="37">
        <v>25.841000000000001</v>
      </c>
      <c r="F1367" s="37">
        <v>27.335799999999999</v>
      </c>
      <c r="G1367" s="37">
        <v>25.940999999999999</v>
      </c>
      <c r="H1367" s="37">
        <v>27.0138</v>
      </c>
      <c r="I1367" s="37"/>
      <c r="J1367" s="37">
        <v>15</v>
      </c>
      <c r="K1367" s="37">
        <v>15</v>
      </c>
      <c r="L1367" s="37">
        <v>15</v>
      </c>
      <c r="M1367" s="37">
        <v>16.2</v>
      </c>
      <c r="N1367" s="37">
        <v>16.2</v>
      </c>
      <c r="O1367" s="37">
        <v>16.2</v>
      </c>
      <c r="P1367" s="37">
        <v>132.71</v>
      </c>
      <c r="Q1367" s="37">
        <v>0</v>
      </c>
      <c r="R1367" s="37">
        <v>37.81</v>
      </c>
      <c r="S1367" s="37">
        <v>896550000</v>
      </c>
      <c r="T1367" s="37">
        <v>45</v>
      </c>
      <c r="U1367" s="37">
        <v>0.361072</v>
      </c>
      <c r="V1367" s="37">
        <v>-0.389179</v>
      </c>
      <c r="W1367" s="37" t="s">
        <v>3044</v>
      </c>
      <c r="X1367" s="37" t="s">
        <v>3044</v>
      </c>
      <c r="Y1367" s="37" t="s">
        <v>4587</v>
      </c>
    </row>
    <row r="1368" spans="1:25" x14ac:dyDescent="0.3">
      <c r="A1368" s="34">
        <v>29.3965</v>
      </c>
      <c r="B1368" s="34">
        <v>29.233000000000001</v>
      </c>
      <c r="C1368" s="34">
        <v>28.3081</v>
      </c>
      <c r="D1368" s="34">
        <v>29.554099999999998</v>
      </c>
      <c r="E1368" s="37">
        <v>28.4419</v>
      </c>
      <c r="F1368" s="37">
        <v>29.3767</v>
      </c>
      <c r="G1368" s="37">
        <v>28.067299999999999</v>
      </c>
      <c r="H1368" s="37">
        <v>29.047000000000001</v>
      </c>
      <c r="I1368" s="37"/>
      <c r="J1368" s="37">
        <v>10</v>
      </c>
      <c r="K1368" s="37">
        <v>10</v>
      </c>
      <c r="L1368" s="37">
        <v>10</v>
      </c>
      <c r="M1368" s="37">
        <v>59.9</v>
      </c>
      <c r="N1368" s="37">
        <v>59.9</v>
      </c>
      <c r="O1368" s="37">
        <v>59.9</v>
      </c>
      <c r="P1368" s="37">
        <v>16.805</v>
      </c>
      <c r="Q1368" s="37">
        <v>0</v>
      </c>
      <c r="R1368" s="37">
        <v>60.116999999999997</v>
      </c>
      <c r="S1368" s="37">
        <v>4306500000</v>
      </c>
      <c r="T1368" s="37">
        <v>44</v>
      </c>
      <c r="U1368" s="37">
        <v>0.37412899999999999</v>
      </c>
      <c r="V1368" s="37">
        <v>-0.389714</v>
      </c>
      <c r="W1368" s="37" t="s">
        <v>2804</v>
      </c>
      <c r="X1368" s="37" t="s">
        <v>2804</v>
      </c>
      <c r="Y1368" s="37" t="s">
        <v>4588</v>
      </c>
    </row>
    <row r="1369" spans="1:25" x14ac:dyDescent="0.3">
      <c r="A1369" s="34">
        <v>29.900700000000001</v>
      </c>
      <c r="B1369" s="34">
        <v>29.5792</v>
      </c>
      <c r="C1369" s="34">
        <v>29.126000000000001</v>
      </c>
      <c r="D1369" s="34">
        <v>29.731400000000001</v>
      </c>
      <c r="E1369" s="37">
        <v>28.805099999999999</v>
      </c>
      <c r="F1369" s="37">
        <v>30.126899999999999</v>
      </c>
      <c r="G1369" s="37">
        <v>28.271799999999999</v>
      </c>
      <c r="H1369" s="37">
        <v>29.571200000000001</v>
      </c>
      <c r="I1369" s="37"/>
      <c r="J1369" s="37">
        <v>17</v>
      </c>
      <c r="K1369" s="37">
        <v>17</v>
      </c>
      <c r="L1369" s="37">
        <v>17</v>
      </c>
      <c r="M1369" s="37">
        <v>61.2</v>
      </c>
      <c r="N1369" s="37">
        <v>61.2</v>
      </c>
      <c r="O1369" s="37">
        <v>61.2</v>
      </c>
      <c r="P1369" s="37">
        <v>26.600999999999999</v>
      </c>
      <c r="Q1369" s="37">
        <v>0</v>
      </c>
      <c r="R1369" s="37">
        <v>90.718999999999994</v>
      </c>
      <c r="S1369" s="37">
        <v>5853900000</v>
      </c>
      <c r="T1369" s="37">
        <v>84</v>
      </c>
      <c r="U1369" s="37">
        <v>0.41108600000000001</v>
      </c>
      <c r="V1369" s="37">
        <v>-0.39054</v>
      </c>
      <c r="W1369" s="37" t="s">
        <v>3344</v>
      </c>
      <c r="X1369" s="37" t="s">
        <v>3344</v>
      </c>
      <c r="Y1369" s="37" t="s">
        <v>4589</v>
      </c>
    </row>
    <row r="1370" spans="1:25" x14ac:dyDescent="0.3">
      <c r="A1370" s="34">
        <v>25.537400000000002</v>
      </c>
      <c r="B1370" s="34">
        <v>26.845199999999998</v>
      </c>
      <c r="C1370" s="34">
        <v>28.898199999999999</v>
      </c>
      <c r="D1370" s="34">
        <v>26.442399999999999</v>
      </c>
      <c r="E1370" s="37">
        <v>27.4147</v>
      </c>
      <c r="F1370" s="37">
        <v>25.8065</v>
      </c>
      <c r="G1370" s="37">
        <v>27.3337</v>
      </c>
      <c r="H1370" s="37">
        <v>25.602399999999999</v>
      </c>
      <c r="I1370" s="37"/>
      <c r="J1370" s="37">
        <v>5</v>
      </c>
      <c r="K1370" s="37">
        <v>5</v>
      </c>
      <c r="L1370" s="37">
        <v>5</v>
      </c>
      <c r="M1370" s="37">
        <v>50.9</v>
      </c>
      <c r="N1370" s="37">
        <v>50.9</v>
      </c>
      <c r="O1370" s="37">
        <v>50.9</v>
      </c>
      <c r="P1370" s="37">
        <v>12.994999999999999</v>
      </c>
      <c r="Q1370" s="37">
        <v>0</v>
      </c>
      <c r="R1370" s="37">
        <v>71.251999999999995</v>
      </c>
      <c r="S1370" s="37">
        <v>1038200000</v>
      </c>
      <c r="T1370" s="37">
        <v>28</v>
      </c>
      <c r="U1370" s="37">
        <v>0.66492600000000002</v>
      </c>
      <c r="V1370" s="37">
        <v>-0.39142399999999999</v>
      </c>
      <c r="W1370" s="37" t="s">
        <v>3615</v>
      </c>
      <c r="X1370" s="37" t="s">
        <v>3615</v>
      </c>
      <c r="Y1370" s="37" t="s">
        <v>4590</v>
      </c>
    </row>
    <row r="1371" spans="1:25" x14ac:dyDescent="0.3">
      <c r="A1371" s="34">
        <v>27.558599999999998</v>
      </c>
      <c r="B1371" s="34">
        <v>27.956199999999999</v>
      </c>
      <c r="C1371" s="34">
        <v>28.063300000000002</v>
      </c>
      <c r="D1371" s="34">
        <v>27.871300000000002</v>
      </c>
      <c r="E1371" s="37">
        <v>28.256699999999999</v>
      </c>
      <c r="F1371" s="37">
        <v>26.895</v>
      </c>
      <c r="G1371" s="37">
        <v>27.3719</v>
      </c>
      <c r="H1371" s="37">
        <v>27.3597</v>
      </c>
      <c r="I1371" s="37"/>
      <c r="J1371" s="37">
        <v>7</v>
      </c>
      <c r="K1371" s="37">
        <v>7</v>
      </c>
      <c r="L1371" s="37">
        <v>7</v>
      </c>
      <c r="M1371" s="37">
        <v>15.5</v>
      </c>
      <c r="N1371" s="37">
        <v>15.5</v>
      </c>
      <c r="O1371" s="37">
        <v>15.5</v>
      </c>
      <c r="P1371" s="37">
        <v>92.790999999999997</v>
      </c>
      <c r="Q1371" s="37">
        <v>0</v>
      </c>
      <c r="R1371" s="37">
        <v>123.87</v>
      </c>
      <c r="S1371" s="37">
        <v>1618300000</v>
      </c>
      <c r="T1371" s="37">
        <v>35</v>
      </c>
      <c r="U1371" s="37">
        <v>0.24595800000000001</v>
      </c>
      <c r="V1371" s="37">
        <v>-0.39151799999999998</v>
      </c>
      <c r="W1371" s="37" t="s">
        <v>4591</v>
      </c>
      <c r="X1371" s="37" t="s">
        <v>4591</v>
      </c>
      <c r="Y1371" s="37" t="s">
        <v>4592</v>
      </c>
    </row>
    <row r="1372" spans="1:25" x14ac:dyDescent="0.3">
      <c r="A1372" s="34">
        <v>33.026800000000001</v>
      </c>
      <c r="B1372" s="34">
        <v>32.563600000000001</v>
      </c>
      <c r="C1372" s="34">
        <v>32.558300000000003</v>
      </c>
      <c r="D1372" s="34">
        <v>32.641199999999998</v>
      </c>
      <c r="E1372" s="37">
        <v>32.133000000000003</v>
      </c>
      <c r="F1372" s="37">
        <v>33.3127</v>
      </c>
      <c r="G1372" s="37">
        <v>30.7667</v>
      </c>
      <c r="H1372" s="37">
        <v>33.005600000000001</v>
      </c>
      <c r="I1372" s="37"/>
      <c r="J1372" s="37">
        <v>26</v>
      </c>
      <c r="K1372" s="37">
        <v>26</v>
      </c>
      <c r="L1372" s="37">
        <v>22</v>
      </c>
      <c r="M1372" s="37">
        <v>75.099999999999994</v>
      </c>
      <c r="N1372" s="37">
        <v>75.099999999999994</v>
      </c>
      <c r="O1372" s="37">
        <v>67.3</v>
      </c>
      <c r="P1372" s="37">
        <v>50.610999999999997</v>
      </c>
      <c r="Q1372" s="37">
        <v>0</v>
      </c>
      <c r="R1372" s="37">
        <v>323.31</v>
      </c>
      <c r="S1372" s="37">
        <v>54750000000</v>
      </c>
      <c r="T1372" s="37">
        <v>273</v>
      </c>
      <c r="U1372" s="37">
        <v>0.52401399999999998</v>
      </c>
      <c r="V1372" s="37">
        <v>-0.392988</v>
      </c>
      <c r="W1372" s="37" t="s">
        <v>1487</v>
      </c>
      <c r="X1372" s="37" t="s">
        <v>1487</v>
      </c>
      <c r="Y1372" s="37" t="s">
        <v>1488</v>
      </c>
    </row>
    <row r="1373" spans="1:25" x14ac:dyDescent="0.3">
      <c r="A1373" s="34">
        <v>24.619900000000001</v>
      </c>
      <c r="B1373" s="34">
        <v>25.055599999999998</v>
      </c>
      <c r="C1373" s="34">
        <v>24.496700000000001</v>
      </c>
      <c r="D1373" s="34">
        <v>24.606300000000001</v>
      </c>
      <c r="E1373" s="37">
        <v>23.965199999999999</v>
      </c>
      <c r="F1373" s="37">
        <v>24.860099999999999</v>
      </c>
      <c r="G1373" s="37" t="s">
        <v>41</v>
      </c>
      <c r="H1373" s="37">
        <v>24.060400000000001</v>
      </c>
      <c r="I1373" s="37"/>
      <c r="J1373" s="37">
        <v>3</v>
      </c>
      <c r="K1373" s="37">
        <v>3</v>
      </c>
      <c r="L1373" s="37">
        <v>3</v>
      </c>
      <c r="M1373" s="37">
        <v>5.9</v>
      </c>
      <c r="N1373" s="37">
        <v>5.9</v>
      </c>
      <c r="O1373" s="37">
        <v>5.9</v>
      </c>
      <c r="P1373" s="37">
        <v>61.421999999999997</v>
      </c>
      <c r="Q1373" s="37">
        <v>0</v>
      </c>
      <c r="R1373" s="37">
        <v>11.218999999999999</v>
      </c>
      <c r="S1373" s="37">
        <v>171350000</v>
      </c>
      <c r="T1373" s="37">
        <v>11</v>
      </c>
      <c r="U1373" s="37">
        <v>0.211343</v>
      </c>
      <c r="V1373" s="37">
        <v>-0.39938800000000002</v>
      </c>
      <c r="W1373" s="37" t="s">
        <v>3062</v>
      </c>
      <c r="X1373" s="37" t="s">
        <v>3062</v>
      </c>
      <c r="Y1373" s="37" t="s">
        <v>4593</v>
      </c>
    </row>
    <row r="1374" spans="1:25" x14ac:dyDescent="0.3">
      <c r="A1374" s="34">
        <v>27.3856</v>
      </c>
      <c r="B1374" s="34">
        <v>27.052199999999999</v>
      </c>
      <c r="C1374" s="34">
        <v>26.9787</v>
      </c>
      <c r="D1374" s="34">
        <v>27.2514</v>
      </c>
      <c r="E1374" s="37">
        <v>26.640999999999998</v>
      </c>
      <c r="F1374" s="37">
        <v>27.5123</v>
      </c>
      <c r="G1374" s="37">
        <v>26.011700000000001</v>
      </c>
      <c r="H1374" s="37">
        <v>26.901299999999999</v>
      </c>
      <c r="I1374" s="37"/>
      <c r="J1374" s="37">
        <v>15</v>
      </c>
      <c r="K1374" s="37">
        <v>15</v>
      </c>
      <c r="L1374" s="37">
        <v>15</v>
      </c>
      <c r="M1374" s="37">
        <v>18.399999999999999</v>
      </c>
      <c r="N1374" s="37">
        <v>18.399999999999999</v>
      </c>
      <c r="O1374" s="37">
        <v>18.399999999999999</v>
      </c>
      <c r="P1374" s="37">
        <v>117.71</v>
      </c>
      <c r="Q1374" s="37">
        <v>0</v>
      </c>
      <c r="R1374" s="37">
        <v>87.162000000000006</v>
      </c>
      <c r="S1374" s="37">
        <v>1059200000</v>
      </c>
      <c r="T1374" s="37">
        <v>55</v>
      </c>
      <c r="U1374" s="37">
        <v>0.26335500000000001</v>
      </c>
      <c r="V1374" s="37">
        <v>-0.40039599999999997</v>
      </c>
      <c r="W1374" s="37" t="s">
        <v>3276</v>
      </c>
      <c r="X1374" s="37" t="s">
        <v>3276</v>
      </c>
      <c r="Y1374" s="37" t="s">
        <v>4594</v>
      </c>
    </row>
    <row r="1375" spans="1:25" x14ac:dyDescent="0.3">
      <c r="A1375" s="34">
        <v>25.060600000000001</v>
      </c>
      <c r="B1375" s="34">
        <v>24.952500000000001</v>
      </c>
      <c r="C1375" s="34" t="s">
        <v>41</v>
      </c>
      <c r="D1375" s="34">
        <v>25.0564</v>
      </c>
      <c r="E1375" s="37" t="s">
        <v>41</v>
      </c>
      <c r="F1375" s="37">
        <v>24.4359</v>
      </c>
      <c r="G1375" s="37" t="s">
        <v>41</v>
      </c>
      <c r="H1375" s="37">
        <v>24.800999999999998</v>
      </c>
      <c r="I1375" s="37"/>
      <c r="J1375" s="37">
        <v>4</v>
      </c>
      <c r="K1375" s="37">
        <v>4</v>
      </c>
      <c r="L1375" s="37">
        <v>4</v>
      </c>
      <c r="M1375" s="37">
        <v>18.2</v>
      </c>
      <c r="N1375" s="37">
        <v>18.2</v>
      </c>
      <c r="O1375" s="37">
        <v>18.2</v>
      </c>
      <c r="P1375" s="37">
        <v>39.429000000000002</v>
      </c>
      <c r="Q1375" s="37">
        <v>0</v>
      </c>
      <c r="R1375" s="37">
        <v>11.971</v>
      </c>
      <c r="S1375" s="37">
        <v>178130000</v>
      </c>
      <c r="T1375" s="37">
        <v>7</v>
      </c>
      <c r="U1375" s="37">
        <v>6.6769400000000007E-2</v>
      </c>
      <c r="V1375" s="37">
        <v>-0.40468500000000002</v>
      </c>
      <c r="W1375" s="37" t="s">
        <v>2936</v>
      </c>
      <c r="X1375" s="37" t="s">
        <v>2936</v>
      </c>
      <c r="Y1375" s="37" t="s">
        <v>4595</v>
      </c>
    </row>
    <row r="1376" spans="1:25" x14ac:dyDescent="0.3">
      <c r="A1376" s="34">
        <v>25.6495</v>
      </c>
      <c r="B1376" s="34">
        <v>25.428599999999999</v>
      </c>
      <c r="C1376" s="34">
        <v>26.2225</v>
      </c>
      <c r="D1376" s="34">
        <v>25.804400000000001</v>
      </c>
      <c r="E1376" s="37">
        <v>24.888000000000002</v>
      </c>
      <c r="F1376" s="37">
        <v>25.360299999999999</v>
      </c>
      <c r="G1376" s="37">
        <v>25.725300000000001</v>
      </c>
      <c r="H1376" s="37">
        <v>25.511399999999998</v>
      </c>
      <c r="I1376" s="37"/>
      <c r="J1376" s="37">
        <v>4</v>
      </c>
      <c r="K1376" s="37">
        <v>4</v>
      </c>
      <c r="L1376" s="37">
        <v>4</v>
      </c>
      <c r="M1376" s="37">
        <v>28</v>
      </c>
      <c r="N1376" s="37">
        <v>28</v>
      </c>
      <c r="O1376" s="37">
        <v>28</v>
      </c>
      <c r="P1376" s="37">
        <v>22.094000000000001</v>
      </c>
      <c r="Q1376" s="37">
        <v>0</v>
      </c>
      <c r="R1376" s="37">
        <v>38.795000000000002</v>
      </c>
      <c r="S1376" s="37">
        <v>366380000</v>
      </c>
      <c r="T1376" s="37">
        <v>23</v>
      </c>
      <c r="U1376" s="37">
        <v>0.148289</v>
      </c>
      <c r="V1376" s="37">
        <v>-0.40498600000000001</v>
      </c>
      <c r="W1376" s="37" t="s">
        <v>3660</v>
      </c>
      <c r="X1376" s="37" t="s">
        <v>3660</v>
      </c>
      <c r="Y1376" s="37" t="s">
        <v>4596</v>
      </c>
    </row>
    <row r="1377" spans="1:25" x14ac:dyDescent="0.3">
      <c r="A1377" s="34">
        <v>29.628799999999998</v>
      </c>
      <c r="B1377" s="34">
        <v>29.739100000000001</v>
      </c>
      <c r="C1377" s="34">
        <v>29.181100000000001</v>
      </c>
      <c r="D1377" s="34">
        <v>29.733599999999999</v>
      </c>
      <c r="E1377" s="37">
        <v>29.0974</v>
      </c>
      <c r="F1377" s="37">
        <v>28.9115</v>
      </c>
      <c r="G1377" s="37">
        <v>29.5288</v>
      </c>
      <c r="H1377" s="37">
        <v>29.120899999999999</v>
      </c>
      <c r="I1377" s="37"/>
      <c r="J1377" s="37">
        <v>8</v>
      </c>
      <c r="K1377" s="37">
        <v>8</v>
      </c>
      <c r="L1377" s="37">
        <v>8</v>
      </c>
      <c r="M1377" s="37">
        <v>45.1</v>
      </c>
      <c r="N1377" s="37">
        <v>45.1</v>
      </c>
      <c r="O1377" s="37">
        <v>45.1</v>
      </c>
      <c r="P1377" s="37">
        <v>36.210999999999999</v>
      </c>
      <c r="Q1377" s="37">
        <v>0</v>
      </c>
      <c r="R1377" s="37">
        <v>147.72</v>
      </c>
      <c r="S1377" s="37">
        <v>5249200000</v>
      </c>
      <c r="T1377" s="37">
        <v>62</v>
      </c>
      <c r="U1377" s="37">
        <v>7.1263199999999999E-2</v>
      </c>
      <c r="V1377" s="37">
        <v>-0.40599099999999999</v>
      </c>
      <c r="W1377" s="37" t="s">
        <v>3702</v>
      </c>
      <c r="X1377" s="37" t="s">
        <v>3702</v>
      </c>
      <c r="Y1377" s="37" t="s">
        <v>91</v>
      </c>
    </row>
    <row r="1378" spans="1:25" x14ac:dyDescent="0.3">
      <c r="A1378" s="34">
        <v>24.6356</v>
      </c>
      <c r="B1378" s="34">
        <v>24.176200000000001</v>
      </c>
      <c r="C1378" s="34">
        <v>24.5624</v>
      </c>
      <c r="D1378" s="34" t="s">
        <v>41</v>
      </c>
      <c r="E1378" s="37">
        <v>24.046399999999998</v>
      </c>
      <c r="F1378" s="37">
        <v>24.0519</v>
      </c>
      <c r="G1378" s="37" t="s">
        <v>41</v>
      </c>
      <c r="H1378" s="37" t="s">
        <v>41</v>
      </c>
      <c r="I1378" s="37"/>
      <c r="J1378" s="37">
        <v>3</v>
      </c>
      <c r="K1378" s="37">
        <v>3</v>
      </c>
      <c r="L1378" s="37">
        <v>3</v>
      </c>
      <c r="M1378" s="37">
        <v>2.2000000000000002</v>
      </c>
      <c r="N1378" s="37">
        <v>2.2000000000000002</v>
      </c>
      <c r="O1378" s="37">
        <v>2.2000000000000002</v>
      </c>
      <c r="P1378" s="37">
        <v>204.65</v>
      </c>
      <c r="Q1378" s="37">
        <v>0</v>
      </c>
      <c r="R1378" s="37">
        <v>5.8503999999999996</v>
      </c>
      <c r="S1378" s="37">
        <v>115710000</v>
      </c>
      <c r="T1378" s="37">
        <v>9</v>
      </c>
      <c r="U1378" s="37">
        <v>0.11275399999999999</v>
      </c>
      <c r="V1378" s="37">
        <v>-0.40893699999999999</v>
      </c>
      <c r="W1378" s="37" t="s">
        <v>1428</v>
      </c>
      <c r="X1378" s="37" t="s">
        <v>1428</v>
      </c>
      <c r="Y1378" s="37" t="s">
        <v>1429</v>
      </c>
    </row>
    <row r="1379" spans="1:25" x14ac:dyDescent="0.3">
      <c r="A1379" s="34">
        <v>31.790600000000001</v>
      </c>
      <c r="B1379" s="34">
        <v>31.758299999999998</v>
      </c>
      <c r="C1379" s="34">
        <v>32.6387</v>
      </c>
      <c r="D1379" s="34">
        <v>31.775300000000001</v>
      </c>
      <c r="E1379" s="37">
        <v>31.486699999999999</v>
      </c>
      <c r="F1379" s="37">
        <v>31.394400000000001</v>
      </c>
      <c r="G1379" s="37">
        <v>32.403100000000002</v>
      </c>
      <c r="H1379" s="37">
        <v>31.042200000000001</v>
      </c>
      <c r="I1379" s="37"/>
      <c r="J1379" s="37">
        <v>12</v>
      </c>
      <c r="K1379" s="37">
        <v>12</v>
      </c>
      <c r="L1379" s="37">
        <v>12</v>
      </c>
      <c r="M1379" s="37">
        <v>44.4</v>
      </c>
      <c r="N1379" s="37">
        <v>44.4</v>
      </c>
      <c r="O1379" s="37">
        <v>44.4</v>
      </c>
      <c r="P1379" s="37">
        <v>31.562999999999999</v>
      </c>
      <c r="Q1379" s="37">
        <v>0</v>
      </c>
      <c r="R1379" s="37">
        <v>226.56</v>
      </c>
      <c r="S1379" s="37">
        <v>30204000000</v>
      </c>
      <c r="T1379" s="37">
        <v>244</v>
      </c>
      <c r="U1379" s="37">
        <v>0.30119800000000002</v>
      </c>
      <c r="V1379" s="37">
        <v>-0.40913699999999997</v>
      </c>
      <c r="W1379" s="37" t="s">
        <v>865</v>
      </c>
      <c r="X1379" s="37" t="s">
        <v>865</v>
      </c>
      <c r="Y1379" s="37" t="s">
        <v>91</v>
      </c>
    </row>
    <row r="1380" spans="1:25" x14ac:dyDescent="0.3">
      <c r="A1380" s="34">
        <v>27.857299999999999</v>
      </c>
      <c r="B1380" s="34">
        <v>27.329499999999999</v>
      </c>
      <c r="C1380" s="34">
        <v>27.556000000000001</v>
      </c>
      <c r="D1380" s="34">
        <v>27.4284</v>
      </c>
      <c r="E1380" s="37">
        <v>26.712399999999999</v>
      </c>
      <c r="F1380" s="37">
        <v>27.626000000000001</v>
      </c>
      <c r="G1380" s="37" t="s">
        <v>41</v>
      </c>
      <c r="H1380" s="37">
        <v>27.0563</v>
      </c>
      <c r="I1380" s="37"/>
      <c r="J1380" s="37">
        <v>16</v>
      </c>
      <c r="K1380" s="37">
        <v>16</v>
      </c>
      <c r="L1380" s="37">
        <v>16</v>
      </c>
      <c r="M1380" s="37">
        <v>13.5</v>
      </c>
      <c r="N1380" s="37">
        <v>13.5</v>
      </c>
      <c r="O1380" s="37">
        <v>13.5</v>
      </c>
      <c r="P1380" s="37">
        <v>219.41</v>
      </c>
      <c r="Q1380" s="37">
        <v>0</v>
      </c>
      <c r="R1380" s="37">
        <v>88.063999999999993</v>
      </c>
      <c r="S1380" s="37">
        <v>1204000000</v>
      </c>
      <c r="T1380" s="37">
        <v>51</v>
      </c>
      <c r="U1380" s="37">
        <v>0.17582300000000001</v>
      </c>
      <c r="V1380" s="37">
        <v>-0.41122399999999998</v>
      </c>
      <c r="W1380" s="37" t="s">
        <v>3315</v>
      </c>
      <c r="X1380" s="37" t="s">
        <v>3315</v>
      </c>
      <c r="Y1380" s="37" t="s">
        <v>4597</v>
      </c>
    </row>
    <row r="1381" spans="1:25" x14ac:dyDescent="0.3">
      <c r="A1381" s="34">
        <v>28.934100000000001</v>
      </c>
      <c r="B1381" s="34">
        <v>28.918299999999999</v>
      </c>
      <c r="C1381" s="34">
        <v>28.4419</v>
      </c>
      <c r="D1381" s="34">
        <v>28.816299999999998</v>
      </c>
      <c r="E1381" s="37">
        <v>28.287299999999998</v>
      </c>
      <c r="F1381" s="37">
        <v>28.860499999999998</v>
      </c>
      <c r="G1381" s="37">
        <v>27.785599999999999</v>
      </c>
      <c r="H1381" s="37">
        <v>28.53</v>
      </c>
      <c r="I1381" s="37"/>
      <c r="J1381" s="37">
        <v>21</v>
      </c>
      <c r="K1381" s="37">
        <v>21</v>
      </c>
      <c r="L1381" s="37">
        <v>21</v>
      </c>
      <c r="M1381" s="37">
        <v>56.6</v>
      </c>
      <c r="N1381" s="37">
        <v>56.6</v>
      </c>
      <c r="O1381" s="37">
        <v>56.6</v>
      </c>
      <c r="P1381" s="37">
        <v>60.014000000000003</v>
      </c>
      <c r="Q1381" s="37">
        <v>0</v>
      </c>
      <c r="R1381" s="37">
        <v>176.75</v>
      </c>
      <c r="S1381" s="37">
        <v>3133800000</v>
      </c>
      <c r="T1381" s="37">
        <v>105</v>
      </c>
      <c r="U1381" s="37">
        <v>0.155781</v>
      </c>
      <c r="V1381" s="37">
        <v>-0.41182299999999999</v>
      </c>
      <c r="W1381" s="37" t="s">
        <v>3199</v>
      </c>
      <c r="X1381" s="37" t="s">
        <v>3199</v>
      </c>
      <c r="Y1381" s="37" t="s">
        <v>4598</v>
      </c>
    </row>
    <row r="1382" spans="1:25" x14ac:dyDescent="0.3">
      <c r="A1382" s="34">
        <v>26.702100000000002</v>
      </c>
      <c r="B1382" s="34">
        <v>26.357900000000001</v>
      </c>
      <c r="C1382" s="34">
        <v>26.1357</v>
      </c>
      <c r="D1382" s="34">
        <v>26.485600000000002</v>
      </c>
      <c r="E1382" s="37">
        <v>25.910900000000002</v>
      </c>
      <c r="F1382" s="37">
        <v>26.537600000000001</v>
      </c>
      <c r="G1382" s="37">
        <v>25.4908</v>
      </c>
      <c r="H1382" s="37">
        <v>26.0943</v>
      </c>
      <c r="I1382" s="37"/>
      <c r="J1382" s="37">
        <v>8</v>
      </c>
      <c r="K1382" s="37">
        <v>8</v>
      </c>
      <c r="L1382" s="37">
        <v>8</v>
      </c>
      <c r="M1382" s="37">
        <v>20.100000000000001</v>
      </c>
      <c r="N1382" s="37">
        <v>20.100000000000001</v>
      </c>
      <c r="O1382" s="37">
        <v>20.100000000000001</v>
      </c>
      <c r="P1382" s="37">
        <v>49.889000000000003</v>
      </c>
      <c r="Q1382" s="37">
        <v>0</v>
      </c>
      <c r="R1382" s="37">
        <v>28.599</v>
      </c>
      <c r="S1382" s="37">
        <v>618090000</v>
      </c>
      <c r="T1382" s="37">
        <v>32</v>
      </c>
      <c r="U1382" s="37">
        <v>0.146735</v>
      </c>
      <c r="V1382" s="37">
        <v>-0.41192200000000001</v>
      </c>
      <c r="W1382" s="37" t="s">
        <v>3185</v>
      </c>
      <c r="X1382" s="37" t="s">
        <v>3185</v>
      </c>
      <c r="Y1382" s="37" t="s">
        <v>4599</v>
      </c>
    </row>
    <row r="1383" spans="1:25" x14ac:dyDescent="0.3">
      <c r="A1383" s="34">
        <v>26.475300000000001</v>
      </c>
      <c r="B1383" s="34">
        <v>26.702500000000001</v>
      </c>
      <c r="C1383" s="34">
        <v>27.602399999999999</v>
      </c>
      <c r="D1383" s="34">
        <v>27.114899999999999</v>
      </c>
      <c r="E1383" s="37">
        <v>26.251200000000001</v>
      </c>
      <c r="F1383" s="37">
        <v>25.8751</v>
      </c>
      <c r="G1383" s="37">
        <v>27.738</v>
      </c>
      <c r="H1383" s="37">
        <v>26.3781</v>
      </c>
      <c r="I1383" s="37"/>
      <c r="J1383" s="37">
        <v>8</v>
      </c>
      <c r="K1383" s="37">
        <v>8</v>
      </c>
      <c r="L1383" s="37">
        <v>8</v>
      </c>
      <c r="M1383" s="37">
        <v>12</v>
      </c>
      <c r="N1383" s="37">
        <v>12</v>
      </c>
      <c r="O1383" s="37">
        <v>12</v>
      </c>
      <c r="P1383" s="37">
        <v>125.21</v>
      </c>
      <c r="Q1383" s="37">
        <v>0</v>
      </c>
      <c r="R1383" s="37">
        <v>88.552000000000007</v>
      </c>
      <c r="S1383" s="37">
        <v>875070000</v>
      </c>
      <c r="T1383" s="37">
        <v>57</v>
      </c>
      <c r="U1383" s="37">
        <v>0.419012</v>
      </c>
      <c r="V1383" s="37">
        <v>-0.413188</v>
      </c>
      <c r="W1383" s="37" t="s">
        <v>2989</v>
      </c>
      <c r="X1383" s="37" t="s">
        <v>2989</v>
      </c>
      <c r="Y1383" s="37" t="s">
        <v>4600</v>
      </c>
    </row>
    <row r="1384" spans="1:25" x14ac:dyDescent="0.3">
      <c r="A1384" s="34">
        <v>29.957999999999998</v>
      </c>
      <c r="B1384" s="34">
        <v>30.480899999999998</v>
      </c>
      <c r="C1384" s="34">
        <v>32.283999999999999</v>
      </c>
      <c r="D1384" s="34">
        <v>30.394200000000001</v>
      </c>
      <c r="E1384" s="37">
        <v>31.117899999999999</v>
      </c>
      <c r="F1384" s="37">
        <v>29.527699999999999</v>
      </c>
      <c r="G1384" s="37">
        <v>31.195</v>
      </c>
      <c r="H1384" s="37">
        <v>29.599699999999999</v>
      </c>
      <c r="I1384" s="37"/>
      <c r="J1384" s="37">
        <v>5</v>
      </c>
      <c r="K1384" s="37">
        <v>5</v>
      </c>
      <c r="L1384" s="37">
        <v>5</v>
      </c>
      <c r="M1384" s="37">
        <v>64.2</v>
      </c>
      <c r="N1384" s="37">
        <v>64.2</v>
      </c>
      <c r="O1384" s="37">
        <v>64.2</v>
      </c>
      <c r="P1384" s="37">
        <v>12.032</v>
      </c>
      <c r="Q1384" s="37">
        <v>0</v>
      </c>
      <c r="R1384" s="37">
        <v>70.224999999999994</v>
      </c>
      <c r="S1384" s="37">
        <v>13824000000</v>
      </c>
      <c r="T1384" s="37">
        <v>65</v>
      </c>
      <c r="U1384" s="37">
        <v>0.565944</v>
      </c>
      <c r="V1384" s="37">
        <v>-0.41919000000000001</v>
      </c>
      <c r="W1384" s="37" t="s">
        <v>219</v>
      </c>
      <c r="X1384" s="37" t="s">
        <v>219</v>
      </c>
      <c r="Y1384" s="37" t="s">
        <v>220</v>
      </c>
    </row>
    <row r="1385" spans="1:25" x14ac:dyDescent="0.3">
      <c r="A1385" s="34">
        <v>27.899100000000001</v>
      </c>
      <c r="B1385" s="34">
        <v>27.7624</v>
      </c>
      <c r="C1385" s="34">
        <v>27.575399999999998</v>
      </c>
      <c r="D1385" s="34">
        <v>27.994499999999999</v>
      </c>
      <c r="E1385" s="37">
        <v>26.961099999999998</v>
      </c>
      <c r="F1385" s="37">
        <v>28.096699999999998</v>
      </c>
      <c r="G1385" s="37">
        <v>26.7255</v>
      </c>
      <c r="H1385" s="37">
        <v>27.768799999999999</v>
      </c>
      <c r="I1385" s="37"/>
      <c r="J1385" s="37">
        <v>17</v>
      </c>
      <c r="K1385" s="37">
        <v>17</v>
      </c>
      <c r="L1385" s="37">
        <v>17</v>
      </c>
      <c r="M1385" s="37">
        <v>57.5</v>
      </c>
      <c r="N1385" s="37">
        <v>57.5</v>
      </c>
      <c r="O1385" s="37">
        <v>57.5</v>
      </c>
      <c r="P1385" s="37">
        <v>44.124000000000002</v>
      </c>
      <c r="Q1385" s="37">
        <v>0</v>
      </c>
      <c r="R1385" s="37">
        <v>75.424000000000007</v>
      </c>
      <c r="S1385" s="37">
        <v>1653900000</v>
      </c>
      <c r="T1385" s="37">
        <v>67</v>
      </c>
      <c r="U1385" s="37">
        <v>0.260048</v>
      </c>
      <c r="V1385" s="37">
        <v>-0.41982999999999998</v>
      </c>
      <c r="W1385" s="37" t="s">
        <v>3280</v>
      </c>
      <c r="X1385" s="37" t="s">
        <v>3280</v>
      </c>
      <c r="Y1385" s="37" t="s">
        <v>4601</v>
      </c>
    </row>
    <row r="1386" spans="1:25" x14ac:dyDescent="0.3">
      <c r="A1386" s="34">
        <v>26.687000000000001</v>
      </c>
      <c r="B1386" s="34">
        <v>26.7666</v>
      </c>
      <c r="C1386" s="34">
        <v>25.523199999999999</v>
      </c>
      <c r="D1386" s="34">
        <v>26.577000000000002</v>
      </c>
      <c r="E1386" s="37">
        <v>25.4559</v>
      </c>
      <c r="F1386" s="37">
        <v>25.868500000000001</v>
      </c>
      <c r="G1386" s="37" t="s">
        <v>41</v>
      </c>
      <c r="H1386" s="37">
        <v>26.575299999999999</v>
      </c>
      <c r="I1386" s="37"/>
      <c r="J1386" s="37">
        <v>6</v>
      </c>
      <c r="K1386" s="37">
        <v>6</v>
      </c>
      <c r="L1386" s="37">
        <v>6</v>
      </c>
      <c r="M1386" s="37">
        <v>6.7</v>
      </c>
      <c r="N1386" s="37">
        <v>6.7</v>
      </c>
      <c r="O1386" s="37">
        <v>6.7</v>
      </c>
      <c r="P1386" s="37">
        <v>154.81</v>
      </c>
      <c r="Q1386" s="37">
        <v>0</v>
      </c>
      <c r="R1386" s="37">
        <v>43.228999999999999</v>
      </c>
      <c r="S1386" s="37">
        <v>577810000</v>
      </c>
      <c r="T1386" s="37">
        <v>37</v>
      </c>
      <c r="U1386" s="37">
        <v>0.38138699999999998</v>
      </c>
      <c r="V1386" s="37">
        <v>-0.42189700000000002</v>
      </c>
      <c r="W1386" s="37" t="s">
        <v>3070</v>
      </c>
      <c r="X1386" s="37" t="s">
        <v>3070</v>
      </c>
      <c r="Y1386" s="37" t="s">
        <v>4602</v>
      </c>
    </row>
    <row r="1387" spans="1:25" x14ac:dyDescent="0.3">
      <c r="A1387" s="34">
        <v>27.336200000000002</v>
      </c>
      <c r="B1387" s="34">
        <v>26.5215</v>
      </c>
      <c r="C1387" s="34" t="s">
        <v>41</v>
      </c>
      <c r="D1387" s="34">
        <v>26.3599</v>
      </c>
      <c r="E1387" s="37">
        <v>25.964700000000001</v>
      </c>
      <c r="F1387" s="37">
        <v>26.666499999999999</v>
      </c>
      <c r="G1387" s="37" t="s">
        <v>41</v>
      </c>
      <c r="H1387" s="37">
        <v>26.319900000000001</v>
      </c>
      <c r="I1387" s="37"/>
      <c r="J1387" s="37">
        <v>3</v>
      </c>
      <c r="K1387" s="37">
        <v>3</v>
      </c>
      <c r="L1387" s="37">
        <v>3</v>
      </c>
      <c r="M1387" s="37">
        <v>18.399999999999999</v>
      </c>
      <c r="N1387" s="37">
        <v>18.399999999999999</v>
      </c>
      <c r="O1387" s="37">
        <v>18.399999999999999</v>
      </c>
      <c r="P1387" s="37">
        <v>29.675999999999998</v>
      </c>
      <c r="Q1387" s="37">
        <v>0</v>
      </c>
      <c r="R1387" s="37">
        <v>7.2968000000000002</v>
      </c>
      <c r="S1387" s="37">
        <v>634160000</v>
      </c>
      <c r="T1387" s="37">
        <v>9</v>
      </c>
      <c r="U1387" s="37">
        <v>0.310415</v>
      </c>
      <c r="V1387" s="37">
        <v>-0.42214299999999999</v>
      </c>
      <c r="W1387" s="37" t="s">
        <v>3072</v>
      </c>
      <c r="X1387" s="37" t="s">
        <v>3072</v>
      </c>
      <c r="Y1387" s="37" t="s">
        <v>4603</v>
      </c>
    </row>
    <row r="1388" spans="1:25" x14ac:dyDescent="0.3">
      <c r="A1388" s="34">
        <v>28.228400000000001</v>
      </c>
      <c r="B1388" s="34">
        <v>27.706</v>
      </c>
      <c r="C1388" s="34">
        <v>27.348299999999998</v>
      </c>
      <c r="D1388" s="34">
        <v>27.786899999999999</v>
      </c>
      <c r="E1388" s="37">
        <v>27.251899999999999</v>
      </c>
      <c r="F1388" s="37">
        <v>27.8781</v>
      </c>
      <c r="G1388" s="37">
        <v>26.5686</v>
      </c>
      <c r="H1388" s="37">
        <v>27.677499999999998</v>
      </c>
      <c r="I1388" s="37"/>
      <c r="J1388" s="37">
        <v>10</v>
      </c>
      <c r="K1388" s="37">
        <v>10</v>
      </c>
      <c r="L1388" s="37">
        <v>10</v>
      </c>
      <c r="M1388" s="37">
        <v>51.6</v>
      </c>
      <c r="N1388" s="37">
        <v>51.6</v>
      </c>
      <c r="O1388" s="37">
        <v>51.6</v>
      </c>
      <c r="P1388" s="37">
        <v>39.127000000000002</v>
      </c>
      <c r="Q1388" s="37">
        <v>0</v>
      </c>
      <c r="R1388" s="37">
        <v>134.28</v>
      </c>
      <c r="S1388" s="37">
        <v>1585000000</v>
      </c>
      <c r="T1388" s="37">
        <v>68</v>
      </c>
      <c r="U1388" s="37">
        <v>0.261216</v>
      </c>
      <c r="V1388" s="37">
        <v>-0.423373</v>
      </c>
      <c r="W1388" s="37" t="s">
        <v>3395</v>
      </c>
      <c r="X1388" s="37" t="s">
        <v>3395</v>
      </c>
      <c r="Y1388" s="37" t="s">
        <v>4604</v>
      </c>
    </row>
    <row r="1389" spans="1:25" x14ac:dyDescent="0.3">
      <c r="A1389" s="34">
        <v>28.008400000000002</v>
      </c>
      <c r="B1389" s="34">
        <v>27.927900000000001</v>
      </c>
      <c r="C1389" s="34">
        <v>27.7943</v>
      </c>
      <c r="D1389" s="34">
        <v>27.760999999999999</v>
      </c>
      <c r="E1389" s="37">
        <v>27.203800000000001</v>
      </c>
      <c r="F1389" s="37">
        <v>27.962800000000001</v>
      </c>
      <c r="G1389" s="37">
        <v>27.229299999999999</v>
      </c>
      <c r="H1389" s="37">
        <v>27.4008</v>
      </c>
      <c r="I1389" s="37"/>
      <c r="J1389" s="37">
        <v>9</v>
      </c>
      <c r="K1389" s="37">
        <v>9</v>
      </c>
      <c r="L1389" s="37">
        <v>9</v>
      </c>
      <c r="M1389" s="37">
        <v>57.5</v>
      </c>
      <c r="N1389" s="37">
        <v>57.5</v>
      </c>
      <c r="O1389" s="37">
        <v>57.5</v>
      </c>
      <c r="P1389" s="37">
        <v>22.192</v>
      </c>
      <c r="Q1389" s="37">
        <v>0</v>
      </c>
      <c r="R1389" s="37">
        <v>25.824000000000002</v>
      </c>
      <c r="S1389" s="37">
        <v>1643900000</v>
      </c>
      <c r="T1389" s="37">
        <v>43</v>
      </c>
      <c r="U1389" s="37">
        <v>6.2881599999999996E-2</v>
      </c>
      <c r="V1389" s="37">
        <v>-0.42372500000000002</v>
      </c>
      <c r="W1389" s="37" t="s">
        <v>2844</v>
      </c>
      <c r="X1389" s="37" t="s">
        <v>2844</v>
      </c>
      <c r="Y1389" s="37" t="s">
        <v>4605</v>
      </c>
    </row>
    <row r="1390" spans="1:25" x14ac:dyDescent="0.3">
      <c r="A1390" s="34">
        <v>31.498100000000001</v>
      </c>
      <c r="B1390" s="34">
        <v>31.539200000000001</v>
      </c>
      <c r="C1390" s="34">
        <v>32.110500000000002</v>
      </c>
      <c r="D1390" s="34">
        <v>31.925799999999999</v>
      </c>
      <c r="E1390" s="37">
        <v>31.396599999999999</v>
      </c>
      <c r="F1390" s="37">
        <v>30.920500000000001</v>
      </c>
      <c r="G1390" s="37">
        <v>32.034599999999998</v>
      </c>
      <c r="H1390" s="37">
        <v>31.026800000000001</v>
      </c>
      <c r="I1390" s="37"/>
      <c r="J1390" s="37">
        <v>11</v>
      </c>
      <c r="K1390" s="37">
        <v>11</v>
      </c>
      <c r="L1390" s="37">
        <v>11</v>
      </c>
      <c r="M1390" s="37">
        <v>42.3</v>
      </c>
      <c r="N1390" s="37">
        <v>42.3</v>
      </c>
      <c r="O1390" s="37">
        <v>42.3</v>
      </c>
      <c r="P1390" s="37">
        <v>33.841999999999999</v>
      </c>
      <c r="Q1390" s="37">
        <v>0</v>
      </c>
      <c r="R1390" s="37">
        <v>190.86</v>
      </c>
      <c r="S1390" s="37">
        <v>23883000000</v>
      </c>
      <c r="T1390" s="37">
        <v>119</v>
      </c>
      <c r="U1390" s="37">
        <v>0.197634</v>
      </c>
      <c r="V1390" s="37">
        <v>-0.42377999999999999</v>
      </c>
      <c r="W1390" s="37" t="s">
        <v>187</v>
      </c>
      <c r="X1390" s="37" t="s">
        <v>187</v>
      </c>
      <c r="Y1390" s="37" t="s">
        <v>91</v>
      </c>
    </row>
    <row r="1391" spans="1:25" x14ac:dyDescent="0.3">
      <c r="A1391" s="34">
        <v>28.7441</v>
      </c>
      <c r="B1391" s="34">
        <v>28.951000000000001</v>
      </c>
      <c r="C1391" s="34">
        <v>29.2807</v>
      </c>
      <c r="D1391" s="34">
        <v>28.7164</v>
      </c>
      <c r="E1391" s="37">
        <v>28.514199999999999</v>
      </c>
      <c r="F1391" s="37">
        <v>28.152999999999999</v>
      </c>
      <c r="G1391" s="37">
        <v>28.716200000000001</v>
      </c>
      <c r="H1391" s="37">
        <v>28.611899999999999</v>
      </c>
      <c r="I1391" s="37"/>
      <c r="J1391" s="37">
        <v>5</v>
      </c>
      <c r="K1391" s="37">
        <v>5</v>
      </c>
      <c r="L1391" s="37">
        <v>5</v>
      </c>
      <c r="M1391" s="37">
        <v>48.7</v>
      </c>
      <c r="N1391" s="37">
        <v>48.7</v>
      </c>
      <c r="O1391" s="37">
        <v>48.7</v>
      </c>
      <c r="P1391" s="37">
        <v>16.989000000000001</v>
      </c>
      <c r="Q1391" s="37">
        <v>0</v>
      </c>
      <c r="R1391" s="37">
        <v>85.807000000000002</v>
      </c>
      <c r="S1391" s="37">
        <v>3276600000</v>
      </c>
      <c r="T1391" s="37">
        <v>43</v>
      </c>
      <c r="U1391" s="37">
        <v>5.5250599999999997E-2</v>
      </c>
      <c r="V1391" s="37">
        <v>-0.42421300000000001</v>
      </c>
      <c r="W1391" s="37" t="s">
        <v>858</v>
      </c>
      <c r="X1391" s="37" t="s">
        <v>858</v>
      </c>
      <c r="Y1391" s="37" t="s">
        <v>859</v>
      </c>
    </row>
    <row r="1392" spans="1:25" x14ac:dyDescent="0.3">
      <c r="A1392" s="34">
        <v>26.251100000000001</v>
      </c>
      <c r="B1392" s="34">
        <v>26.287099999999999</v>
      </c>
      <c r="C1392" s="34" t="s">
        <v>41</v>
      </c>
      <c r="D1392" s="34">
        <v>26.5107</v>
      </c>
      <c r="E1392" s="37">
        <v>26.072900000000001</v>
      </c>
      <c r="F1392" s="37">
        <v>26.211500000000001</v>
      </c>
      <c r="G1392" s="37" t="s">
        <v>41</v>
      </c>
      <c r="H1392" s="37">
        <v>25.490400000000001</v>
      </c>
      <c r="I1392" s="37"/>
      <c r="J1392" s="37">
        <v>4</v>
      </c>
      <c r="K1392" s="37">
        <v>4</v>
      </c>
      <c r="L1392" s="37">
        <v>4</v>
      </c>
      <c r="M1392" s="37">
        <v>41.3</v>
      </c>
      <c r="N1392" s="37">
        <v>41.3</v>
      </c>
      <c r="O1392" s="37">
        <v>41.3</v>
      </c>
      <c r="P1392" s="37">
        <v>13.531000000000001</v>
      </c>
      <c r="Q1392" s="37">
        <v>0</v>
      </c>
      <c r="R1392" s="37">
        <v>31.574000000000002</v>
      </c>
      <c r="S1392" s="37">
        <v>483190000</v>
      </c>
      <c r="T1392" s="37">
        <v>21</v>
      </c>
      <c r="U1392" s="37">
        <v>0.14549599999999999</v>
      </c>
      <c r="V1392" s="37">
        <v>-0.42471399999999998</v>
      </c>
      <c r="W1392" s="37" t="s">
        <v>2867</v>
      </c>
      <c r="X1392" s="37" t="s">
        <v>2867</v>
      </c>
      <c r="Y1392" s="37" t="s">
        <v>91</v>
      </c>
    </row>
    <row r="1393" spans="1:25" x14ac:dyDescent="0.3">
      <c r="A1393" s="34">
        <v>28.010899999999999</v>
      </c>
      <c r="B1393" s="34">
        <v>27.8872</v>
      </c>
      <c r="C1393" s="34">
        <v>27.743600000000001</v>
      </c>
      <c r="D1393" s="34">
        <v>28.124700000000001</v>
      </c>
      <c r="E1393" s="37">
        <v>27.2654</v>
      </c>
      <c r="F1393" s="37">
        <v>27.800899999999999</v>
      </c>
      <c r="G1393" s="37">
        <v>27.151700000000002</v>
      </c>
      <c r="H1393" s="37">
        <v>27.849399999999999</v>
      </c>
      <c r="I1393" s="37"/>
      <c r="J1393" s="37">
        <v>31</v>
      </c>
      <c r="K1393" s="37">
        <v>31</v>
      </c>
      <c r="L1393" s="37">
        <v>31</v>
      </c>
      <c r="M1393" s="37">
        <v>28.8</v>
      </c>
      <c r="N1393" s="37">
        <v>28.8</v>
      </c>
      <c r="O1393" s="37">
        <v>28.8</v>
      </c>
      <c r="P1393" s="37">
        <v>157.47</v>
      </c>
      <c r="Q1393" s="37">
        <v>0</v>
      </c>
      <c r="R1393" s="37">
        <v>129.15</v>
      </c>
      <c r="S1393" s="37">
        <v>1700900000</v>
      </c>
      <c r="T1393" s="37">
        <v>92</v>
      </c>
      <c r="U1393" s="37">
        <v>7.5089500000000003E-2</v>
      </c>
      <c r="V1393" s="37">
        <v>-0.42478100000000002</v>
      </c>
      <c r="W1393" s="37" t="s">
        <v>3087</v>
      </c>
      <c r="X1393" s="37" t="s">
        <v>3087</v>
      </c>
      <c r="Y1393" s="37" t="s">
        <v>4606</v>
      </c>
    </row>
    <row r="1394" spans="1:25" x14ac:dyDescent="0.3">
      <c r="A1394" s="34">
        <v>34.152099999999997</v>
      </c>
      <c r="B1394" s="34">
        <v>34.324599999999997</v>
      </c>
      <c r="C1394" s="34">
        <v>35.129899999999999</v>
      </c>
      <c r="D1394" s="34">
        <v>34.419499999999999</v>
      </c>
      <c r="E1394" s="37">
        <v>34.100099999999998</v>
      </c>
      <c r="F1394" s="37">
        <v>33.742800000000003</v>
      </c>
      <c r="G1394" s="37">
        <v>34.598500000000001</v>
      </c>
      <c r="H1394" s="37">
        <v>33.881599999999999</v>
      </c>
      <c r="I1394" s="37"/>
      <c r="J1394" s="37">
        <v>18</v>
      </c>
      <c r="K1394" s="37">
        <v>18</v>
      </c>
      <c r="L1394" s="37">
        <v>17</v>
      </c>
      <c r="M1394" s="37">
        <v>59.6</v>
      </c>
      <c r="N1394" s="37">
        <v>59.6</v>
      </c>
      <c r="O1394" s="37">
        <v>55.8</v>
      </c>
      <c r="P1394" s="37">
        <v>33.646999999999998</v>
      </c>
      <c r="Q1394" s="37">
        <v>0</v>
      </c>
      <c r="R1394" s="37">
        <v>183.29</v>
      </c>
      <c r="S1394" s="37">
        <v>160300000000</v>
      </c>
      <c r="T1394" s="37">
        <v>278</v>
      </c>
      <c r="U1394" s="37">
        <v>0.18628700000000001</v>
      </c>
      <c r="V1394" s="37">
        <v>-0.425757</v>
      </c>
      <c r="W1394" s="37" t="s">
        <v>533</v>
      </c>
      <c r="X1394" s="37" t="s">
        <v>533</v>
      </c>
      <c r="Y1394" s="37" t="s">
        <v>534</v>
      </c>
    </row>
    <row r="1395" spans="1:25" x14ac:dyDescent="0.3">
      <c r="A1395" s="34">
        <v>27.183800000000002</v>
      </c>
      <c r="B1395" s="34">
        <v>27.182099999999998</v>
      </c>
      <c r="C1395" s="34" t="s">
        <v>41</v>
      </c>
      <c r="D1395" s="34">
        <v>26.997699999999998</v>
      </c>
      <c r="E1395" s="37">
        <v>27.168700000000001</v>
      </c>
      <c r="F1395" s="37">
        <v>26.6553</v>
      </c>
      <c r="G1395" s="37">
        <v>26.6144</v>
      </c>
      <c r="H1395" s="37">
        <v>26.3339</v>
      </c>
      <c r="I1395" s="37"/>
      <c r="J1395" s="37">
        <v>10</v>
      </c>
      <c r="K1395" s="37">
        <v>9</v>
      </c>
      <c r="L1395" s="37">
        <v>9</v>
      </c>
      <c r="M1395" s="37">
        <v>23.7</v>
      </c>
      <c r="N1395" s="37">
        <v>22.5</v>
      </c>
      <c r="O1395" s="37">
        <v>22.5</v>
      </c>
      <c r="P1395" s="37">
        <v>92.070999999999998</v>
      </c>
      <c r="Q1395" s="37">
        <v>0</v>
      </c>
      <c r="R1395" s="37">
        <v>78.47</v>
      </c>
      <c r="S1395" s="37">
        <v>890450000</v>
      </c>
      <c r="T1395" s="37">
        <v>34</v>
      </c>
      <c r="U1395" s="37">
        <v>9.9634799999999996E-2</v>
      </c>
      <c r="V1395" s="37">
        <v>-0.42807099999999998</v>
      </c>
      <c r="W1395" s="37" t="s">
        <v>449</v>
      </c>
      <c r="X1395" s="37" t="s">
        <v>449</v>
      </c>
      <c r="Y1395" s="37" t="s">
        <v>450</v>
      </c>
    </row>
    <row r="1396" spans="1:25" x14ac:dyDescent="0.3">
      <c r="A1396" s="34">
        <v>25.631499999999999</v>
      </c>
      <c r="B1396" s="34">
        <v>25.1815</v>
      </c>
      <c r="C1396" s="34">
        <v>24.0288</v>
      </c>
      <c r="D1396" s="34">
        <v>25.493099999999998</v>
      </c>
      <c r="E1396" s="37">
        <v>24.7972</v>
      </c>
      <c r="F1396" s="37">
        <v>25.424499999999998</v>
      </c>
      <c r="G1396" s="37">
        <v>23.7255</v>
      </c>
      <c r="H1396" s="37">
        <v>24.6707</v>
      </c>
      <c r="I1396" s="37"/>
      <c r="J1396" s="37">
        <v>5</v>
      </c>
      <c r="K1396" s="37">
        <v>5</v>
      </c>
      <c r="L1396" s="37">
        <v>5</v>
      </c>
      <c r="M1396" s="37">
        <v>10.8</v>
      </c>
      <c r="N1396" s="37">
        <v>10.8</v>
      </c>
      <c r="O1396" s="37">
        <v>10.8</v>
      </c>
      <c r="P1396" s="37">
        <v>61.284999999999997</v>
      </c>
      <c r="Q1396" s="37">
        <v>0</v>
      </c>
      <c r="R1396" s="37">
        <v>14.321999999999999</v>
      </c>
      <c r="S1396" s="37">
        <v>264670000</v>
      </c>
      <c r="T1396" s="37">
        <v>22</v>
      </c>
      <c r="U1396" s="37">
        <v>0.42835400000000001</v>
      </c>
      <c r="V1396" s="37">
        <v>-0.429282</v>
      </c>
      <c r="W1396" s="37" t="s">
        <v>3683</v>
      </c>
      <c r="X1396" s="37" t="s">
        <v>3683</v>
      </c>
      <c r="Y1396" s="37" t="s">
        <v>4199</v>
      </c>
    </row>
    <row r="1397" spans="1:25" x14ac:dyDescent="0.3">
      <c r="A1397" s="34">
        <v>27.4008</v>
      </c>
      <c r="B1397" s="34">
        <v>27.205100000000002</v>
      </c>
      <c r="C1397" s="34">
        <v>26.744599999999998</v>
      </c>
      <c r="D1397" s="34">
        <v>27.3704</v>
      </c>
      <c r="E1397" s="37">
        <v>26.581299999999999</v>
      </c>
      <c r="F1397" s="37">
        <v>27.139500000000002</v>
      </c>
      <c r="G1397" s="37">
        <v>26.154599999999999</v>
      </c>
      <c r="H1397" s="37">
        <v>27.0989</v>
      </c>
      <c r="I1397" s="37"/>
      <c r="J1397" s="37">
        <v>3</v>
      </c>
      <c r="K1397" s="37">
        <v>3</v>
      </c>
      <c r="L1397" s="37">
        <v>3</v>
      </c>
      <c r="M1397" s="37">
        <v>29.8</v>
      </c>
      <c r="N1397" s="37">
        <v>29.8</v>
      </c>
      <c r="O1397" s="37">
        <v>29.8</v>
      </c>
      <c r="P1397" s="37">
        <v>9.5231999999999992</v>
      </c>
      <c r="Q1397" s="37">
        <v>0</v>
      </c>
      <c r="R1397" s="37">
        <v>13.821999999999999</v>
      </c>
      <c r="S1397" s="37">
        <v>1033800000</v>
      </c>
      <c r="T1397" s="37">
        <v>18</v>
      </c>
      <c r="U1397" s="37">
        <v>0.16808400000000001</v>
      </c>
      <c r="V1397" s="37">
        <v>-0.43664700000000001</v>
      </c>
      <c r="W1397" s="37" t="s">
        <v>3452</v>
      </c>
      <c r="X1397" s="37" t="s">
        <v>3452</v>
      </c>
      <c r="Y1397" s="37" t="s">
        <v>4607</v>
      </c>
    </row>
    <row r="1398" spans="1:25" x14ac:dyDescent="0.3">
      <c r="A1398" s="34">
        <v>25.274999999999999</v>
      </c>
      <c r="B1398" s="34">
        <v>25.581700000000001</v>
      </c>
      <c r="C1398" s="34">
        <v>26.179300000000001</v>
      </c>
      <c r="D1398" s="34">
        <v>26.065899999999999</v>
      </c>
      <c r="E1398" s="37">
        <v>25.7212</v>
      </c>
      <c r="F1398" s="37">
        <v>25.150500000000001</v>
      </c>
      <c r="G1398" s="37">
        <v>25.3658</v>
      </c>
      <c r="H1398" s="37">
        <v>25.101600000000001</v>
      </c>
      <c r="I1398" s="37"/>
      <c r="J1398" s="37">
        <v>5</v>
      </c>
      <c r="K1398" s="37">
        <v>5</v>
      </c>
      <c r="L1398" s="37">
        <v>4</v>
      </c>
      <c r="M1398" s="37">
        <v>21.1</v>
      </c>
      <c r="N1398" s="37">
        <v>21.1</v>
      </c>
      <c r="O1398" s="37">
        <v>17.3</v>
      </c>
      <c r="P1398" s="37">
        <v>37.86</v>
      </c>
      <c r="Q1398" s="37">
        <v>0</v>
      </c>
      <c r="R1398" s="37">
        <v>36.566000000000003</v>
      </c>
      <c r="S1398" s="37">
        <v>381370000</v>
      </c>
      <c r="T1398" s="37">
        <v>20</v>
      </c>
      <c r="U1398" s="37">
        <v>0.13342499999999999</v>
      </c>
      <c r="V1398" s="37">
        <v>-0.44067099999999998</v>
      </c>
      <c r="W1398" s="37" t="s">
        <v>3171</v>
      </c>
      <c r="X1398" s="37" t="s">
        <v>3171</v>
      </c>
      <c r="Y1398" s="37" t="s">
        <v>4608</v>
      </c>
    </row>
    <row r="1399" spans="1:25" x14ac:dyDescent="0.3">
      <c r="A1399" s="34">
        <v>26.694800000000001</v>
      </c>
      <c r="B1399" s="34">
        <v>27.355599999999999</v>
      </c>
      <c r="C1399" s="34">
        <v>28.657299999999999</v>
      </c>
      <c r="D1399" s="34">
        <v>27.3401</v>
      </c>
      <c r="E1399" s="37">
        <v>27.146599999999999</v>
      </c>
      <c r="F1399" s="37">
        <v>26.681999999999999</v>
      </c>
      <c r="G1399" s="37">
        <v>28.106000000000002</v>
      </c>
      <c r="H1399" s="37">
        <v>26.349900000000002</v>
      </c>
      <c r="I1399" s="37"/>
      <c r="J1399" s="37">
        <v>6</v>
      </c>
      <c r="K1399" s="37">
        <v>6</v>
      </c>
      <c r="L1399" s="37">
        <v>6</v>
      </c>
      <c r="M1399" s="37">
        <v>50.4</v>
      </c>
      <c r="N1399" s="37">
        <v>50.4</v>
      </c>
      <c r="O1399" s="37">
        <v>50.4</v>
      </c>
      <c r="P1399" s="37">
        <v>13.116</v>
      </c>
      <c r="Q1399" s="37">
        <v>0</v>
      </c>
      <c r="R1399" s="37">
        <v>34.320999999999998</v>
      </c>
      <c r="S1399" s="37">
        <v>1296100000</v>
      </c>
      <c r="T1399" s="37">
        <v>33</v>
      </c>
      <c r="U1399" s="37">
        <v>0.46218700000000001</v>
      </c>
      <c r="V1399" s="37">
        <v>-0.44081700000000001</v>
      </c>
      <c r="W1399" s="37" t="s">
        <v>190</v>
      </c>
      <c r="X1399" s="37" t="s">
        <v>190</v>
      </c>
      <c r="Y1399" s="37" t="s">
        <v>91</v>
      </c>
    </row>
    <row r="1400" spans="1:25" x14ac:dyDescent="0.3">
      <c r="A1400" s="34">
        <v>26.7685</v>
      </c>
      <c r="B1400" s="34">
        <v>26.5197</v>
      </c>
      <c r="C1400" s="34">
        <v>27.443899999999999</v>
      </c>
      <c r="D1400" s="34">
        <v>27.193899999999999</v>
      </c>
      <c r="E1400" s="37">
        <v>26.915500000000002</v>
      </c>
      <c r="F1400" s="37" t="s">
        <v>41</v>
      </c>
      <c r="G1400" s="37" t="s">
        <v>41</v>
      </c>
      <c r="H1400" s="37">
        <v>26.161000000000001</v>
      </c>
      <c r="I1400" s="37"/>
      <c r="J1400" s="37">
        <v>8</v>
      </c>
      <c r="K1400" s="37">
        <v>8</v>
      </c>
      <c r="L1400" s="37">
        <v>8</v>
      </c>
      <c r="M1400" s="37">
        <v>20.7</v>
      </c>
      <c r="N1400" s="37">
        <v>20.7</v>
      </c>
      <c r="O1400" s="37">
        <v>20.7</v>
      </c>
      <c r="P1400" s="37">
        <v>62.58</v>
      </c>
      <c r="Q1400" s="37">
        <v>0</v>
      </c>
      <c r="R1400" s="37">
        <v>41.847000000000001</v>
      </c>
      <c r="S1400" s="37">
        <v>744450000</v>
      </c>
      <c r="T1400" s="37">
        <v>14</v>
      </c>
      <c r="U1400" s="37">
        <v>0.31680700000000001</v>
      </c>
      <c r="V1400" s="37">
        <v>-0.44327100000000003</v>
      </c>
      <c r="W1400" s="37" t="s">
        <v>3269</v>
      </c>
      <c r="X1400" s="37" t="s">
        <v>3269</v>
      </c>
      <c r="Y1400" s="37" t="s">
        <v>4609</v>
      </c>
    </row>
    <row r="1401" spans="1:25" x14ac:dyDescent="0.3">
      <c r="A1401" s="34">
        <v>29.658200000000001</v>
      </c>
      <c r="B1401" s="34">
        <v>29.433700000000002</v>
      </c>
      <c r="C1401" s="34">
        <v>29.2242</v>
      </c>
      <c r="D1401" s="34">
        <v>29.546399999999998</v>
      </c>
      <c r="E1401" s="37">
        <v>28.9819</v>
      </c>
      <c r="F1401" s="37">
        <v>29.7455</v>
      </c>
      <c r="G1401" s="37">
        <v>28.2559</v>
      </c>
      <c r="H1401" s="37">
        <v>29.1037</v>
      </c>
      <c r="I1401" s="37"/>
      <c r="J1401" s="37">
        <v>36</v>
      </c>
      <c r="K1401" s="37">
        <v>30</v>
      </c>
      <c r="L1401" s="37">
        <v>30</v>
      </c>
      <c r="M1401" s="37">
        <v>32.6</v>
      </c>
      <c r="N1401" s="37">
        <v>27.5</v>
      </c>
      <c r="O1401" s="37">
        <v>27.5</v>
      </c>
      <c r="P1401" s="37">
        <v>152.80000000000001</v>
      </c>
      <c r="Q1401" s="37">
        <v>0</v>
      </c>
      <c r="R1401" s="37">
        <v>323.31</v>
      </c>
      <c r="S1401" s="37">
        <v>5131800000</v>
      </c>
      <c r="T1401" s="37">
        <v>156</v>
      </c>
      <c r="U1401" s="37">
        <v>0.213529</v>
      </c>
      <c r="V1401" s="37">
        <v>-0.44389000000000001</v>
      </c>
      <c r="W1401" s="37" t="s">
        <v>3661</v>
      </c>
      <c r="X1401" s="37" t="s">
        <v>3661</v>
      </c>
      <c r="Y1401" s="37" t="s">
        <v>4610</v>
      </c>
    </row>
    <row r="1402" spans="1:25" x14ac:dyDescent="0.3">
      <c r="A1402" s="34">
        <v>26.818999999999999</v>
      </c>
      <c r="B1402" s="34">
        <v>26.604099999999999</v>
      </c>
      <c r="C1402" s="34">
        <v>26.104700000000001</v>
      </c>
      <c r="D1402" s="34">
        <v>26.091799999999999</v>
      </c>
      <c r="E1402" s="37">
        <v>25.188300000000002</v>
      </c>
      <c r="F1402" s="37">
        <v>26.788699999999999</v>
      </c>
      <c r="G1402" s="37" t="s">
        <v>41</v>
      </c>
      <c r="H1402" s="37">
        <v>25.904800000000002</v>
      </c>
      <c r="I1402" s="37"/>
      <c r="J1402" s="37">
        <v>7</v>
      </c>
      <c r="K1402" s="37">
        <v>7</v>
      </c>
      <c r="L1402" s="37">
        <v>7</v>
      </c>
      <c r="M1402" s="37">
        <v>26.1</v>
      </c>
      <c r="N1402" s="37">
        <v>26.1</v>
      </c>
      <c r="O1402" s="37">
        <v>26.1</v>
      </c>
      <c r="P1402" s="37">
        <v>48.506</v>
      </c>
      <c r="Q1402" s="37">
        <v>0</v>
      </c>
      <c r="R1402" s="37">
        <v>61.688000000000002</v>
      </c>
      <c r="S1402" s="37">
        <v>558610000</v>
      </c>
      <c r="T1402" s="37">
        <v>19</v>
      </c>
      <c r="U1402" s="37">
        <v>0.36225200000000002</v>
      </c>
      <c r="V1402" s="37">
        <v>-0.444295</v>
      </c>
      <c r="W1402" s="37" t="s">
        <v>3557</v>
      </c>
      <c r="X1402" s="37" t="s">
        <v>3557</v>
      </c>
      <c r="Y1402" s="37" t="s">
        <v>4611</v>
      </c>
    </row>
    <row r="1403" spans="1:25" x14ac:dyDescent="0.3">
      <c r="A1403" s="34">
        <v>26.436499999999999</v>
      </c>
      <c r="B1403" s="34">
        <v>26.254300000000001</v>
      </c>
      <c r="C1403" s="34" t="s">
        <v>41</v>
      </c>
      <c r="D1403" s="34" t="s">
        <v>41</v>
      </c>
      <c r="E1403" s="37">
        <v>26.115100000000002</v>
      </c>
      <c r="F1403" s="37">
        <v>25.745799999999999</v>
      </c>
      <c r="G1403" s="37" t="s">
        <v>41</v>
      </c>
      <c r="H1403" s="37">
        <v>25.835999999999999</v>
      </c>
      <c r="I1403" s="37"/>
      <c r="J1403" s="37">
        <v>3</v>
      </c>
      <c r="K1403" s="37">
        <v>3</v>
      </c>
      <c r="L1403" s="37">
        <v>3</v>
      </c>
      <c r="M1403" s="37">
        <v>4.3</v>
      </c>
      <c r="N1403" s="37">
        <v>4.3</v>
      </c>
      <c r="O1403" s="37">
        <v>4.3</v>
      </c>
      <c r="P1403" s="37">
        <v>150.69</v>
      </c>
      <c r="Q1403" s="37">
        <v>0</v>
      </c>
      <c r="R1403" s="37">
        <v>36.267000000000003</v>
      </c>
      <c r="S1403" s="37">
        <v>384110000</v>
      </c>
      <c r="T1403" s="37">
        <v>12</v>
      </c>
      <c r="U1403" s="37">
        <v>6.7173099999999999E-2</v>
      </c>
      <c r="V1403" s="37">
        <v>-0.44639400000000001</v>
      </c>
      <c r="W1403" s="37" t="s">
        <v>709</v>
      </c>
      <c r="X1403" s="37" t="s">
        <v>709</v>
      </c>
      <c r="Y1403" s="37" t="s">
        <v>91</v>
      </c>
    </row>
    <row r="1404" spans="1:25" x14ac:dyDescent="0.3">
      <c r="A1404" s="34">
        <v>25.476900000000001</v>
      </c>
      <c r="B1404" s="34">
        <v>26.6661</v>
      </c>
      <c r="C1404" s="34">
        <v>27.950900000000001</v>
      </c>
      <c r="D1404" s="34">
        <v>27.391999999999999</v>
      </c>
      <c r="E1404" s="37">
        <v>26.9407</v>
      </c>
      <c r="F1404" s="37">
        <v>23.993300000000001</v>
      </c>
      <c r="G1404" s="37">
        <v>28.376000000000001</v>
      </c>
      <c r="H1404" s="37">
        <v>26.3813</v>
      </c>
      <c r="I1404" s="37"/>
      <c r="J1404" s="37">
        <v>6</v>
      </c>
      <c r="K1404" s="37">
        <v>6</v>
      </c>
      <c r="L1404" s="37">
        <v>6</v>
      </c>
      <c r="M1404" s="37">
        <v>24.2</v>
      </c>
      <c r="N1404" s="37">
        <v>24.2</v>
      </c>
      <c r="O1404" s="37">
        <v>24.2</v>
      </c>
      <c r="P1404" s="37">
        <v>25.07</v>
      </c>
      <c r="Q1404" s="37">
        <v>0</v>
      </c>
      <c r="R1404" s="37">
        <v>22.584</v>
      </c>
      <c r="S1404" s="37">
        <v>1007500000</v>
      </c>
      <c r="T1404" s="37">
        <v>39</v>
      </c>
      <c r="U1404" s="37">
        <v>0.68603800000000004</v>
      </c>
      <c r="V1404" s="37">
        <v>-0.44869700000000001</v>
      </c>
      <c r="W1404" s="37" t="s">
        <v>598</v>
      </c>
      <c r="X1404" s="37" t="s">
        <v>598</v>
      </c>
      <c r="Y1404" s="37" t="s">
        <v>91</v>
      </c>
    </row>
    <row r="1405" spans="1:25" x14ac:dyDescent="0.3">
      <c r="A1405" s="34">
        <v>32.135300000000001</v>
      </c>
      <c r="B1405" s="34">
        <v>32.374200000000002</v>
      </c>
      <c r="C1405" s="34">
        <v>33.0565</v>
      </c>
      <c r="D1405" s="34">
        <v>32.433</v>
      </c>
      <c r="E1405" s="37">
        <v>32.304000000000002</v>
      </c>
      <c r="F1405" s="37">
        <v>31.5473</v>
      </c>
      <c r="G1405" s="37">
        <v>32.496099999999998</v>
      </c>
      <c r="H1405" s="37">
        <v>31.851400000000002</v>
      </c>
      <c r="I1405" s="37"/>
      <c r="J1405" s="37">
        <v>11</v>
      </c>
      <c r="K1405" s="37">
        <v>11</v>
      </c>
      <c r="L1405" s="37">
        <v>11</v>
      </c>
      <c r="M1405" s="37">
        <v>44.8</v>
      </c>
      <c r="N1405" s="37">
        <v>44.8</v>
      </c>
      <c r="O1405" s="37">
        <v>44.8</v>
      </c>
      <c r="P1405" s="37">
        <v>43.326000000000001</v>
      </c>
      <c r="Q1405" s="37">
        <v>0</v>
      </c>
      <c r="R1405" s="37">
        <v>269.97000000000003</v>
      </c>
      <c r="S1405" s="37">
        <v>39439000000</v>
      </c>
      <c r="T1405" s="37">
        <v>106</v>
      </c>
      <c r="U1405" s="37">
        <v>0.173376</v>
      </c>
      <c r="V1405" s="37">
        <v>-0.45005000000000001</v>
      </c>
      <c r="W1405" s="37" t="s">
        <v>1217</v>
      </c>
      <c r="X1405" s="37" t="s">
        <v>1217</v>
      </c>
      <c r="Y1405" s="37" t="s">
        <v>1218</v>
      </c>
    </row>
    <row r="1406" spans="1:25" x14ac:dyDescent="0.3">
      <c r="A1406" s="34">
        <v>30.7087</v>
      </c>
      <c r="B1406" s="34">
        <v>30.120699999999999</v>
      </c>
      <c r="C1406" s="34">
        <v>31.714400000000001</v>
      </c>
      <c r="D1406" s="34">
        <v>29.846900000000002</v>
      </c>
      <c r="E1406" s="37">
        <v>29.7576</v>
      </c>
      <c r="F1406" s="37">
        <v>30.797699999999999</v>
      </c>
      <c r="G1406" s="37">
        <v>30.071899999999999</v>
      </c>
      <c r="H1406" s="37">
        <v>29.955300000000001</v>
      </c>
      <c r="I1406" s="37"/>
      <c r="J1406" s="37">
        <v>5</v>
      </c>
      <c r="K1406" s="37">
        <v>5</v>
      </c>
      <c r="L1406" s="37">
        <v>5</v>
      </c>
      <c r="M1406" s="37">
        <v>7.2</v>
      </c>
      <c r="N1406" s="37">
        <v>7.2</v>
      </c>
      <c r="O1406" s="37">
        <v>7.2</v>
      </c>
      <c r="P1406" s="37">
        <v>65.650999999999996</v>
      </c>
      <c r="Q1406" s="37">
        <v>0</v>
      </c>
      <c r="R1406" s="37">
        <v>50.082000000000001</v>
      </c>
      <c r="S1406" s="37">
        <v>11409000000</v>
      </c>
      <c r="T1406" s="37">
        <v>62</v>
      </c>
      <c r="U1406" s="37">
        <v>0.37476900000000002</v>
      </c>
      <c r="V1406" s="37">
        <v>-0.45200299999999999</v>
      </c>
      <c r="W1406" s="37" t="s">
        <v>655</v>
      </c>
      <c r="X1406" s="37" t="s">
        <v>655</v>
      </c>
      <c r="Y1406" s="37" t="s">
        <v>91</v>
      </c>
    </row>
    <row r="1407" spans="1:25" x14ac:dyDescent="0.3">
      <c r="A1407" s="34">
        <v>25.311800000000002</v>
      </c>
      <c r="B1407" s="34">
        <v>25.757000000000001</v>
      </c>
      <c r="C1407" s="34">
        <v>26.427199999999999</v>
      </c>
      <c r="D1407" s="34">
        <v>25.1511</v>
      </c>
      <c r="E1407" s="37">
        <v>25.3109</v>
      </c>
      <c r="F1407" s="37" t="s">
        <v>41</v>
      </c>
      <c r="G1407" s="37" t="s">
        <v>41</v>
      </c>
      <c r="H1407" s="37">
        <v>25.107299999999999</v>
      </c>
      <c r="I1407" s="37"/>
      <c r="J1407" s="37">
        <v>4</v>
      </c>
      <c r="K1407" s="37">
        <v>4</v>
      </c>
      <c r="L1407" s="37">
        <v>4</v>
      </c>
      <c r="M1407" s="37">
        <v>11.2</v>
      </c>
      <c r="N1407" s="37">
        <v>11.2</v>
      </c>
      <c r="O1407" s="37">
        <v>11.2</v>
      </c>
      <c r="P1407" s="37">
        <v>77.712000000000003</v>
      </c>
      <c r="Q1407" s="37">
        <v>0</v>
      </c>
      <c r="R1407" s="37">
        <v>14.023999999999999</v>
      </c>
      <c r="S1407" s="37">
        <v>290550000</v>
      </c>
      <c r="T1407" s="37">
        <v>13</v>
      </c>
      <c r="U1407" s="37">
        <v>0.35462399999999999</v>
      </c>
      <c r="V1407" s="37">
        <v>-0.45264599999999999</v>
      </c>
      <c r="W1407" s="37" t="s">
        <v>3243</v>
      </c>
      <c r="X1407" s="37" t="s">
        <v>3243</v>
      </c>
      <c r="Y1407" s="37" t="s">
        <v>4612</v>
      </c>
    </row>
    <row r="1408" spans="1:25" x14ac:dyDescent="0.3">
      <c r="A1408" s="34">
        <v>25.343800000000002</v>
      </c>
      <c r="B1408" s="34">
        <v>25.372</v>
      </c>
      <c r="C1408" s="34">
        <v>24.789400000000001</v>
      </c>
      <c r="D1408" s="34">
        <v>25.460999999999999</v>
      </c>
      <c r="E1408" s="37">
        <v>24.359400000000001</v>
      </c>
      <c r="F1408" s="37">
        <v>25.558900000000001</v>
      </c>
      <c r="G1408" s="37">
        <v>23.841100000000001</v>
      </c>
      <c r="H1408" s="37">
        <v>25.394500000000001</v>
      </c>
      <c r="I1408" s="37"/>
      <c r="J1408" s="37">
        <v>8</v>
      </c>
      <c r="K1408" s="37">
        <v>8</v>
      </c>
      <c r="L1408" s="37">
        <v>8</v>
      </c>
      <c r="M1408" s="37">
        <v>6.7</v>
      </c>
      <c r="N1408" s="37">
        <v>6.7</v>
      </c>
      <c r="O1408" s="37">
        <v>6.7</v>
      </c>
      <c r="P1408" s="37">
        <v>186.82</v>
      </c>
      <c r="Q1408" s="37">
        <v>0</v>
      </c>
      <c r="R1408" s="37">
        <v>39.234000000000002</v>
      </c>
      <c r="S1408" s="37">
        <v>272380000</v>
      </c>
      <c r="T1408" s="37">
        <v>29</v>
      </c>
      <c r="U1408" s="37">
        <v>0.34280100000000002</v>
      </c>
      <c r="V1408" s="37">
        <v>-0.45307599999999998</v>
      </c>
      <c r="W1408" s="37" t="s">
        <v>3435</v>
      </c>
      <c r="X1408" s="37" t="s">
        <v>3435</v>
      </c>
      <c r="Y1408" s="37" t="s">
        <v>4613</v>
      </c>
    </row>
    <row r="1409" spans="1:25" x14ac:dyDescent="0.3">
      <c r="A1409" s="34">
        <v>27.6938</v>
      </c>
      <c r="B1409" s="34">
        <v>27.817599999999999</v>
      </c>
      <c r="C1409" s="34">
        <v>28.805599999999998</v>
      </c>
      <c r="D1409" s="34">
        <v>28.022099999999998</v>
      </c>
      <c r="E1409" s="37">
        <v>27.401</v>
      </c>
      <c r="F1409" s="37">
        <v>27.124700000000001</v>
      </c>
      <c r="G1409" s="37">
        <v>28.383199999999999</v>
      </c>
      <c r="H1409" s="37">
        <v>27.605599999999999</v>
      </c>
      <c r="I1409" s="37"/>
      <c r="J1409" s="37">
        <v>3</v>
      </c>
      <c r="K1409" s="37">
        <v>3</v>
      </c>
      <c r="L1409" s="37">
        <v>3</v>
      </c>
      <c r="M1409" s="37">
        <v>14.7</v>
      </c>
      <c r="N1409" s="37">
        <v>14.7</v>
      </c>
      <c r="O1409" s="37">
        <v>14.7</v>
      </c>
      <c r="P1409" s="37">
        <v>28.984000000000002</v>
      </c>
      <c r="Q1409" s="37">
        <v>0</v>
      </c>
      <c r="R1409" s="37">
        <v>22.713000000000001</v>
      </c>
      <c r="S1409" s="37">
        <v>1783200000</v>
      </c>
      <c r="T1409" s="37">
        <v>18</v>
      </c>
      <c r="U1409" s="37">
        <v>0.261185</v>
      </c>
      <c r="V1409" s="37">
        <v>-0.45616600000000002</v>
      </c>
      <c r="W1409" s="37" t="s">
        <v>3638</v>
      </c>
      <c r="X1409" s="37" t="s">
        <v>3638</v>
      </c>
      <c r="Y1409" s="37" t="s">
        <v>3734</v>
      </c>
    </row>
    <row r="1410" spans="1:25" x14ac:dyDescent="0.3">
      <c r="A1410" s="34">
        <v>27.021599999999999</v>
      </c>
      <c r="B1410" s="34">
        <v>27.046600000000002</v>
      </c>
      <c r="C1410" s="34">
        <v>26.794899999999998</v>
      </c>
      <c r="D1410" s="34">
        <v>27.473400000000002</v>
      </c>
      <c r="E1410" s="37">
        <v>26.192399999999999</v>
      </c>
      <c r="F1410" s="37">
        <v>26.838799999999999</v>
      </c>
      <c r="G1410" s="37">
        <v>26.492599999999999</v>
      </c>
      <c r="H1410" s="37">
        <v>26.983799999999999</v>
      </c>
      <c r="I1410" s="37"/>
      <c r="J1410" s="37">
        <v>4</v>
      </c>
      <c r="K1410" s="37">
        <v>4</v>
      </c>
      <c r="L1410" s="37">
        <v>4</v>
      </c>
      <c r="M1410" s="37">
        <v>31.4</v>
      </c>
      <c r="N1410" s="37">
        <v>31.4</v>
      </c>
      <c r="O1410" s="37">
        <v>31.4</v>
      </c>
      <c r="P1410" s="37">
        <v>8.2047000000000008</v>
      </c>
      <c r="Q1410" s="37">
        <v>0</v>
      </c>
      <c r="R1410" s="37">
        <v>5.9215</v>
      </c>
      <c r="S1410" s="37">
        <v>963660000</v>
      </c>
      <c r="T1410" s="37">
        <v>18</v>
      </c>
      <c r="U1410" s="37">
        <v>9.0905E-2</v>
      </c>
      <c r="V1410" s="37">
        <v>-0.45719799999999999</v>
      </c>
      <c r="W1410" s="37" t="s">
        <v>3603</v>
      </c>
      <c r="X1410" s="37" t="s">
        <v>3603</v>
      </c>
      <c r="Y1410" s="37" t="s">
        <v>4614</v>
      </c>
    </row>
    <row r="1411" spans="1:25" x14ac:dyDescent="0.3">
      <c r="A1411" s="34">
        <v>24.194099999999999</v>
      </c>
      <c r="B1411" s="34" t="s">
        <v>41</v>
      </c>
      <c r="C1411" s="34">
        <v>25.209</v>
      </c>
      <c r="D1411" s="34" t="s">
        <v>41</v>
      </c>
      <c r="E1411" s="37">
        <v>24.218599999999999</v>
      </c>
      <c r="F1411" s="37">
        <v>23.932600000000001</v>
      </c>
      <c r="G1411" s="37">
        <v>24.578199999999999</v>
      </c>
      <c r="H1411" s="37" t="s">
        <v>41</v>
      </c>
      <c r="I1411" s="37"/>
      <c r="J1411" s="37">
        <v>4</v>
      </c>
      <c r="K1411" s="37">
        <v>4</v>
      </c>
      <c r="L1411" s="37">
        <v>4</v>
      </c>
      <c r="M1411" s="37">
        <v>4.9000000000000004</v>
      </c>
      <c r="N1411" s="37">
        <v>4.9000000000000004</v>
      </c>
      <c r="O1411" s="37">
        <v>4.9000000000000004</v>
      </c>
      <c r="P1411" s="37">
        <v>117.77</v>
      </c>
      <c r="Q1411" s="37">
        <v>0</v>
      </c>
      <c r="R1411" s="37">
        <v>5.8878000000000004</v>
      </c>
      <c r="S1411" s="37">
        <v>120170000</v>
      </c>
      <c r="T1411" s="37">
        <v>6</v>
      </c>
      <c r="U1411" s="37">
        <v>0.382021</v>
      </c>
      <c r="V1411" s="37">
        <v>-0.45840799999999998</v>
      </c>
      <c r="W1411" s="37" t="s">
        <v>160</v>
      </c>
      <c r="X1411" s="37" t="s">
        <v>160</v>
      </c>
      <c r="Y1411" s="37" t="s">
        <v>161</v>
      </c>
    </row>
    <row r="1412" spans="1:25" x14ac:dyDescent="0.3">
      <c r="A1412" s="34">
        <v>27.053799999999999</v>
      </c>
      <c r="B1412" s="34">
        <v>26.7577</v>
      </c>
      <c r="C1412" s="34" t="s">
        <v>41</v>
      </c>
      <c r="D1412" s="34">
        <v>27.159099999999999</v>
      </c>
      <c r="E1412" s="37">
        <v>26.290700000000001</v>
      </c>
      <c r="F1412" s="37">
        <v>27.3279</v>
      </c>
      <c r="G1412" s="37" t="s">
        <v>41</v>
      </c>
      <c r="H1412" s="37">
        <v>25.9724</v>
      </c>
      <c r="I1412" s="37"/>
      <c r="J1412" s="37">
        <v>8</v>
      </c>
      <c r="K1412" s="37">
        <v>8</v>
      </c>
      <c r="L1412" s="37">
        <v>7</v>
      </c>
      <c r="M1412" s="37">
        <v>13.3</v>
      </c>
      <c r="N1412" s="37">
        <v>13.3</v>
      </c>
      <c r="O1412" s="37">
        <v>11.8</v>
      </c>
      <c r="P1412" s="37">
        <v>85.623999999999995</v>
      </c>
      <c r="Q1412" s="37">
        <v>0</v>
      </c>
      <c r="R1412" s="37">
        <v>51.503999999999998</v>
      </c>
      <c r="S1412" s="37">
        <v>791570000</v>
      </c>
      <c r="T1412" s="37">
        <v>15</v>
      </c>
      <c r="U1412" s="37">
        <v>0.34159499999999998</v>
      </c>
      <c r="V1412" s="37">
        <v>-0.45990799999999998</v>
      </c>
      <c r="W1412" s="37" t="s">
        <v>3725</v>
      </c>
      <c r="X1412" s="37" t="s">
        <v>3725</v>
      </c>
      <c r="Y1412" s="37" t="s">
        <v>4615</v>
      </c>
    </row>
    <row r="1413" spans="1:25" x14ac:dyDescent="0.3">
      <c r="A1413" s="34">
        <v>35.7226</v>
      </c>
      <c r="B1413" s="34">
        <v>35.621400000000001</v>
      </c>
      <c r="C1413" s="34">
        <v>35.407600000000002</v>
      </c>
      <c r="D1413" s="34">
        <v>35.8675</v>
      </c>
      <c r="E1413" s="37">
        <v>34.834200000000003</v>
      </c>
      <c r="F1413" s="37">
        <v>35.710099999999997</v>
      </c>
      <c r="G1413" s="37">
        <v>35.061700000000002</v>
      </c>
      <c r="H1413" s="37">
        <v>35.165300000000002</v>
      </c>
      <c r="I1413" s="37"/>
      <c r="J1413" s="37">
        <v>33</v>
      </c>
      <c r="K1413" s="37">
        <v>33</v>
      </c>
      <c r="L1413" s="37">
        <v>20</v>
      </c>
      <c r="M1413" s="37">
        <v>91.2</v>
      </c>
      <c r="N1413" s="37">
        <v>91.2</v>
      </c>
      <c r="O1413" s="37">
        <v>73.400000000000006</v>
      </c>
      <c r="P1413" s="37">
        <v>41.595999999999997</v>
      </c>
      <c r="Q1413" s="37">
        <v>0</v>
      </c>
      <c r="R1413" s="37">
        <v>323.31</v>
      </c>
      <c r="S1413" s="37">
        <v>363460000000</v>
      </c>
      <c r="T1413" s="37">
        <v>621</v>
      </c>
      <c r="U1413" s="37">
        <v>6.9517999999999996E-2</v>
      </c>
      <c r="V1413" s="37">
        <v>-0.46193200000000001</v>
      </c>
      <c r="W1413" s="37" t="s">
        <v>560</v>
      </c>
      <c r="X1413" s="37" t="s">
        <v>561</v>
      </c>
      <c r="Y1413" s="37" t="s">
        <v>562</v>
      </c>
    </row>
    <row r="1414" spans="1:25" x14ac:dyDescent="0.3">
      <c r="A1414" s="34">
        <v>25.453600000000002</v>
      </c>
      <c r="B1414" s="34">
        <v>25.864799999999999</v>
      </c>
      <c r="C1414" s="34">
        <v>25.1282</v>
      </c>
      <c r="D1414" s="34">
        <v>25.1556</v>
      </c>
      <c r="E1414" s="37">
        <v>24.8599</v>
      </c>
      <c r="F1414" s="37">
        <v>25.8</v>
      </c>
      <c r="G1414" s="37">
        <v>24.240400000000001</v>
      </c>
      <c r="H1414" s="37">
        <v>24.853100000000001</v>
      </c>
      <c r="I1414" s="37"/>
      <c r="J1414" s="37">
        <v>7</v>
      </c>
      <c r="K1414" s="37">
        <v>7</v>
      </c>
      <c r="L1414" s="37">
        <v>7</v>
      </c>
      <c r="M1414" s="37">
        <v>14.4</v>
      </c>
      <c r="N1414" s="37">
        <v>14.4</v>
      </c>
      <c r="O1414" s="37">
        <v>14.4</v>
      </c>
      <c r="P1414" s="37">
        <v>88.56</v>
      </c>
      <c r="Q1414" s="37">
        <v>0</v>
      </c>
      <c r="R1414" s="37">
        <v>17.628</v>
      </c>
      <c r="S1414" s="37">
        <v>310380000</v>
      </c>
      <c r="T1414" s="37">
        <v>27</v>
      </c>
      <c r="U1414" s="37">
        <v>0.25194</v>
      </c>
      <c r="V1414" s="37">
        <v>-0.462173</v>
      </c>
      <c r="W1414" s="37" t="s">
        <v>3055</v>
      </c>
      <c r="X1414" s="37" t="s">
        <v>3055</v>
      </c>
      <c r="Y1414" s="37" t="s">
        <v>1279</v>
      </c>
    </row>
    <row r="1415" spans="1:25" x14ac:dyDescent="0.3">
      <c r="A1415" s="34">
        <v>29.954599999999999</v>
      </c>
      <c r="B1415" s="34">
        <v>30.125800000000002</v>
      </c>
      <c r="C1415" s="34">
        <v>31.267700000000001</v>
      </c>
      <c r="D1415" s="34">
        <v>30.253399999999999</v>
      </c>
      <c r="E1415" s="37">
        <v>30.3491</v>
      </c>
      <c r="F1415" s="37">
        <v>29.385200000000001</v>
      </c>
      <c r="G1415" s="37">
        <v>30.3642</v>
      </c>
      <c r="H1415" s="37">
        <v>29.653199999999998</v>
      </c>
      <c r="I1415" s="37"/>
      <c r="J1415" s="37">
        <v>6</v>
      </c>
      <c r="K1415" s="37">
        <v>6</v>
      </c>
      <c r="L1415" s="37">
        <v>6</v>
      </c>
      <c r="M1415" s="37">
        <v>90.6</v>
      </c>
      <c r="N1415" s="37">
        <v>90.6</v>
      </c>
      <c r="O1415" s="37">
        <v>90.6</v>
      </c>
      <c r="P1415" s="37">
        <v>14.664999999999999</v>
      </c>
      <c r="Q1415" s="37">
        <v>0</v>
      </c>
      <c r="R1415" s="37">
        <v>199.82</v>
      </c>
      <c r="S1415" s="37">
        <v>9783500000</v>
      </c>
      <c r="T1415" s="37">
        <v>84</v>
      </c>
      <c r="U1415" s="37">
        <v>0.27573399999999998</v>
      </c>
      <c r="V1415" s="37">
        <v>-0.46245999999999998</v>
      </c>
      <c r="W1415" s="37" t="s">
        <v>898</v>
      </c>
      <c r="X1415" s="37" t="s">
        <v>898</v>
      </c>
      <c r="Y1415" s="37" t="s">
        <v>899</v>
      </c>
    </row>
    <row r="1416" spans="1:25" x14ac:dyDescent="0.3">
      <c r="A1416" s="34">
        <v>27.921399999999998</v>
      </c>
      <c r="B1416" s="34">
        <v>27.945399999999999</v>
      </c>
      <c r="C1416" s="34">
        <v>27.893899999999999</v>
      </c>
      <c r="D1416" s="34">
        <v>28.240500000000001</v>
      </c>
      <c r="E1416" s="37">
        <v>28.259399999999999</v>
      </c>
      <c r="F1416" s="37">
        <v>27.2179</v>
      </c>
      <c r="G1416" s="37">
        <v>26.946300000000001</v>
      </c>
      <c r="H1416" s="37">
        <v>27.7255</v>
      </c>
      <c r="I1416" s="37"/>
      <c r="J1416" s="37">
        <v>9</v>
      </c>
      <c r="K1416" s="37">
        <v>9</v>
      </c>
      <c r="L1416" s="37">
        <v>9</v>
      </c>
      <c r="M1416" s="37">
        <v>38.5</v>
      </c>
      <c r="N1416" s="37">
        <v>38.5</v>
      </c>
      <c r="O1416" s="37">
        <v>38.5</v>
      </c>
      <c r="P1416" s="37">
        <v>32.451999999999998</v>
      </c>
      <c r="Q1416" s="37">
        <v>0</v>
      </c>
      <c r="R1416" s="37">
        <v>104.66</v>
      </c>
      <c r="S1416" s="37">
        <v>1796100000</v>
      </c>
      <c r="T1416" s="37">
        <v>50</v>
      </c>
      <c r="U1416" s="37">
        <v>0.17478099999999999</v>
      </c>
      <c r="V1416" s="37">
        <v>-0.46300599999999997</v>
      </c>
      <c r="W1416" s="37" t="s">
        <v>3179</v>
      </c>
      <c r="X1416" s="37" t="s">
        <v>3179</v>
      </c>
      <c r="Y1416" s="37" t="s">
        <v>4616</v>
      </c>
    </row>
    <row r="1417" spans="1:25" x14ac:dyDescent="0.3">
      <c r="A1417" s="34">
        <v>26.656199999999998</v>
      </c>
      <c r="B1417" s="34">
        <v>26.4908</v>
      </c>
      <c r="C1417" s="34">
        <v>26.018599999999999</v>
      </c>
      <c r="D1417" s="34">
        <v>26.679400000000001</v>
      </c>
      <c r="E1417" s="37">
        <v>25.6584</v>
      </c>
      <c r="F1417" s="37">
        <v>26.707799999999999</v>
      </c>
      <c r="G1417" s="37">
        <v>25.309100000000001</v>
      </c>
      <c r="H1417" s="37">
        <v>26.317299999999999</v>
      </c>
      <c r="I1417" s="37"/>
      <c r="J1417" s="37">
        <v>5</v>
      </c>
      <c r="K1417" s="37">
        <v>5</v>
      </c>
      <c r="L1417" s="37">
        <v>5</v>
      </c>
      <c r="M1417" s="37">
        <v>37.4</v>
      </c>
      <c r="N1417" s="37">
        <v>37.4</v>
      </c>
      <c r="O1417" s="37">
        <v>37.4</v>
      </c>
      <c r="P1417" s="37">
        <v>14.47</v>
      </c>
      <c r="Q1417" s="37">
        <v>0</v>
      </c>
      <c r="R1417" s="37">
        <v>8.1898</v>
      </c>
      <c r="S1417" s="37">
        <v>638790000</v>
      </c>
      <c r="T1417" s="37">
        <v>17</v>
      </c>
      <c r="U1417" s="37">
        <v>0.23511000000000001</v>
      </c>
      <c r="V1417" s="37">
        <v>-0.46309499999999998</v>
      </c>
      <c r="W1417" s="37" t="s">
        <v>2901</v>
      </c>
      <c r="X1417" s="37" t="s">
        <v>2901</v>
      </c>
      <c r="Y1417" s="37" t="s">
        <v>91</v>
      </c>
    </row>
    <row r="1418" spans="1:25" x14ac:dyDescent="0.3">
      <c r="A1418" s="34">
        <v>28.781500000000001</v>
      </c>
      <c r="B1418" s="34">
        <v>29.027899999999999</v>
      </c>
      <c r="C1418" s="34">
        <v>29.487400000000001</v>
      </c>
      <c r="D1418" s="34">
        <v>29.3535</v>
      </c>
      <c r="E1418" s="37">
        <v>28.720300000000002</v>
      </c>
      <c r="F1418" s="37">
        <v>29.040700000000001</v>
      </c>
      <c r="G1418" s="37">
        <v>28.389700000000001</v>
      </c>
      <c r="H1418" s="37">
        <v>28.646000000000001</v>
      </c>
      <c r="I1418" s="37"/>
      <c r="J1418" s="37">
        <v>21</v>
      </c>
      <c r="K1418" s="37">
        <v>21</v>
      </c>
      <c r="L1418" s="37">
        <v>21</v>
      </c>
      <c r="M1418" s="37">
        <v>32.5</v>
      </c>
      <c r="N1418" s="37">
        <v>32.5</v>
      </c>
      <c r="O1418" s="37">
        <v>32.5</v>
      </c>
      <c r="P1418" s="37">
        <v>93.632000000000005</v>
      </c>
      <c r="Q1418" s="37">
        <v>0</v>
      </c>
      <c r="R1418" s="37">
        <v>154.32</v>
      </c>
      <c r="S1418" s="37">
        <v>3898300000</v>
      </c>
      <c r="T1418" s="37">
        <v>102</v>
      </c>
      <c r="U1418" s="37">
        <v>6.7823999999999995E-2</v>
      </c>
      <c r="V1418" s="37">
        <v>-0.46342</v>
      </c>
      <c r="W1418" s="37" t="s">
        <v>261</v>
      </c>
      <c r="X1418" s="37" t="s">
        <v>261</v>
      </c>
      <c r="Y1418" s="37" t="s">
        <v>262</v>
      </c>
    </row>
    <row r="1419" spans="1:25" x14ac:dyDescent="0.3">
      <c r="A1419" s="34">
        <v>25.1769</v>
      </c>
      <c r="B1419" s="34">
        <v>25.619499999999999</v>
      </c>
      <c r="C1419" s="34">
        <v>25.192</v>
      </c>
      <c r="D1419" s="34">
        <v>24.959399999999999</v>
      </c>
      <c r="E1419" s="37">
        <v>25.421399999999998</v>
      </c>
      <c r="F1419" s="37">
        <v>24.451599999999999</v>
      </c>
      <c r="G1419" s="37" t="s">
        <v>41</v>
      </c>
      <c r="H1419" s="37">
        <v>24.444900000000001</v>
      </c>
      <c r="I1419" s="37"/>
      <c r="J1419" s="37">
        <v>3</v>
      </c>
      <c r="K1419" s="37">
        <v>3</v>
      </c>
      <c r="L1419" s="37">
        <v>3</v>
      </c>
      <c r="M1419" s="37">
        <v>21.4</v>
      </c>
      <c r="N1419" s="37">
        <v>21.4</v>
      </c>
      <c r="O1419" s="37">
        <v>21.4</v>
      </c>
      <c r="P1419" s="37">
        <v>33.04</v>
      </c>
      <c r="Q1419" s="37">
        <v>0</v>
      </c>
      <c r="R1419" s="37">
        <v>21.760999999999999</v>
      </c>
      <c r="S1419" s="37">
        <v>237050000</v>
      </c>
      <c r="T1419" s="37">
        <v>13</v>
      </c>
      <c r="U1419" s="37">
        <v>0.20268800000000001</v>
      </c>
      <c r="V1419" s="37">
        <v>-0.46429700000000002</v>
      </c>
      <c r="W1419" s="37" t="s">
        <v>3572</v>
      </c>
      <c r="X1419" s="37" t="s">
        <v>3572</v>
      </c>
      <c r="Y1419" s="37" t="s">
        <v>4617</v>
      </c>
    </row>
    <row r="1420" spans="1:25" x14ac:dyDescent="0.3">
      <c r="A1420" s="34">
        <v>25.632400000000001</v>
      </c>
      <c r="B1420" s="34">
        <v>25.404399999999999</v>
      </c>
      <c r="C1420" s="34">
        <v>25.595400000000001</v>
      </c>
      <c r="D1420" s="34">
        <v>25.745000000000001</v>
      </c>
      <c r="E1420" s="37">
        <v>24.472000000000001</v>
      </c>
      <c r="F1420" s="37">
        <v>25.696200000000001</v>
      </c>
      <c r="G1420" s="37">
        <v>25.2286</v>
      </c>
      <c r="H1420" s="37">
        <v>25.1206</v>
      </c>
      <c r="I1420" s="37"/>
      <c r="J1420" s="37">
        <v>6</v>
      </c>
      <c r="K1420" s="37">
        <v>6</v>
      </c>
      <c r="L1420" s="37">
        <v>6</v>
      </c>
      <c r="M1420" s="37">
        <v>28.4</v>
      </c>
      <c r="N1420" s="37">
        <v>28.4</v>
      </c>
      <c r="O1420" s="37">
        <v>28.4</v>
      </c>
      <c r="P1420" s="37">
        <v>31.097000000000001</v>
      </c>
      <c r="Q1420" s="37">
        <v>0</v>
      </c>
      <c r="R1420" s="37">
        <v>34.831000000000003</v>
      </c>
      <c r="S1420" s="37">
        <v>323770000</v>
      </c>
      <c r="T1420" s="37">
        <v>29</v>
      </c>
      <c r="U1420" s="37">
        <v>0.12628700000000001</v>
      </c>
      <c r="V1420" s="37">
        <v>-0.46493899999999999</v>
      </c>
      <c r="W1420" s="37" t="s">
        <v>945</v>
      </c>
      <c r="X1420" s="37" t="s">
        <v>945</v>
      </c>
      <c r="Y1420" s="37" t="s">
        <v>946</v>
      </c>
    </row>
    <row r="1421" spans="1:25" x14ac:dyDescent="0.3">
      <c r="A1421" s="34">
        <v>26.8687</v>
      </c>
      <c r="B1421" s="34">
        <v>27.076799999999999</v>
      </c>
      <c r="C1421" s="34">
        <v>28.323399999999999</v>
      </c>
      <c r="D1421" s="34">
        <v>26.982399999999998</v>
      </c>
      <c r="E1421" s="37">
        <v>27.221599999999999</v>
      </c>
      <c r="F1421" s="37">
        <v>26.3599</v>
      </c>
      <c r="G1421" s="37">
        <v>27.209599999999998</v>
      </c>
      <c r="H1421" s="37">
        <v>26.591200000000001</v>
      </c>
      <c r="I1421" s="37"/>
      <c r="J1421" s="37">
        <v>6</v>
      </c>
      <c r="K1421" s="37">
        <v>6</v>
      </c>
      <c r="L1421" s="37">
        <v>6</v>
      </c>
      <c r="M1421" s="37">
        <v>76.5</v>
      </c>
      <c r="N1421" s="37">
        <v>76.5</v>
      </c>
      <c r="O1421" s="37">
        <v>76.5</v>
      </c>
      <c r="P1421" s="37">
        <v>11.819000000000001</v>
      </c>
      <c r="Q1421" s="37">
        <v>0</v>
      </c>
      <c r="R1421" s="37">
        <v>95.295000000000002</v>
      </c>
      <c r="S1421" s="37">
        <v>1091400000</v>
      </c>
      <c r="T1421" s="37">
        <v>26</v>
      </c>
      <c r="U1421" s="37">
        <v>0.29134599999999999</v>
      </c>
      <c r="V1421" s="37">
        <v>-0.46723999999999999</v>
      </c>
      <c r="W1421" s="37" t="s">
        <v>3134</v>
      </c>
      <c r="X1421" s="37" t="s">
        <v>3134</v>
      </c>
      <c r="Y1421" s="37" t="s">
        <v>4618</v>
      </c>
    </row>
    <row r="1422" spans="1:25" x14ac:dyDescent="0.3">
      <c r="A1422" s="34">
        <v>29.0916</v>
      </c>
      <c r="B1422" s="34">
        <v>29.53</v>
      </c>
      <c r="C1422" s="34">
        <v>30.311800000000002</v>
      </c>
      <c r="D1422" s="34">
        <v>29.4237</v>
      </c>
      <c r="E1422" s="37">
        <v>29.145499999999998</v>
      </c>
      <c r="F1422" s="37">
        <v>28.439399999999999</v>
      </c>
      <c r="G1422" s="37">
        <v>30.130299999999998</v>
      </c>
      <c r="H1422" s="37">
        <v>28.7624</v>
      </c>
      <c r="I1422" s="37"/>
      <c r="J1422" s="37">
        <v>9</v>
      </c>
      <c r="K1422" s="37">
        <v>9</v>
      </c>
      <c r="L1422" s="37">
        <v>9</v>
      </c>
      <c r="M1422" s="37">
        <v>8.4</v>
      </c>
      <c r="N1422" s="37">
        <v>8.4</v>
      </c>
      <c r="O1422" s="37">
        <v>8.4</v>
      </c>
      <c r="P1422" s="37">
        <v>119.71</v>
      </c>
      <c r="Q1422" s="37">
        <v>0</v>
      </c>
      <c r="R1422" s="37">
        <v>59.015000000000001</v>
      </c>
      <c r="S1422" s="37">
        <v>5392800000</v>
      </c>
      <c r="T1422" s="37">
        <v>39</v>
      </c>
      <c r="U1422" s="37">
        <v>0.33505000000000001</v>
      </c>
      <c r="V1422" s="37">
        <v>-0.46990799999999999</v>
      </c>
      <c r="W1422" s="37" t="s">
        <v>3029</v>
      </c>
      <c r="X1422" s="37" t="s">
        <v>3029</v>
      </c>
      <c r="Y1422" s="37" t="s">
        <v>4619</v>
      </c>
    </row>
    <row r="1423" spans="1:25" x14ac:dyDescent="0.3">
      <c r="A1423" s="34">
        <v>26.491900000000001</v>
      </c>
      <c r="B1423" s="34">
        <v>26.278400000000001</v>
      </c>
      <c r="C1423" s="34">
        <v>27.315999999999999</v>
      </c>
      <c r="D1423" s="34">
        <v>26.933</v>
      </c>
      <c r="E1423" s="37">
        <v>25.867699999999999</v>
      </c>
      <c r="F1423" s="37">
        <v>26.582799999999999</v>
      </c>
      <c r="G1423" s="37">
        <v>26.261399999999998</v>
      </c>
      <c r="H1423" s="37">
        <v>26.424399999999999</v>
      </c>
      <c r="I1423" s="37"/>
      <c r="J1423" s="37">
        <v>6</v>
      </c>
      <c r="K1423" s="37">
        <v>6</v>
      </c>
      <c r="L1423" s="37">
        <v>6</v>
      </c>
      <c r="M1423" s="37">
        <v>20.399999999999999</v>
      </c>
      <c r="N1423" s="37">
        <v>20.399999999999999</v>
      </c>
      <c r="O1423" s="37">
        <v>20.399999999999999</v>
      </c>
      <c r="P1423" s="37">
        <v>29.385000000000002</v>
      </c>
      <c r="Q1423" s="37">
        <v>0</v>
      </c>
      <c r="R1423" s="37">
        <v>21.747</v>
      </c>
      <c r="S1423" s="37">
        <v>739650000</v>
      </c>
      <c r="T1423" s="37">
        <v>30</v>
      </c>
      <c r="U1423" s="37">
        <v>0.14099600000000001</v>
      </c>
      <c r="V1423" s="37">
        <v>-0.470773</v>
      </c>
      <c r="W1423" s="37" t="s">
        <v>918</v>
      </c>
      <c r="X1423" s="37" t="s">
        <v>918</v>
      </c>
      <c r="Y1423" s="37" t="s">
        <v>91</v>
      </c>
    </row>
    <row r="1424" spans="1:25" x14ac:dyDescent="0.3">
      <c r="A1424" s="34">
        <v>24.6114</v>
      </c>
      <c r="B1424" s="34">
        <v>24.666399999999999</v>
      </c>
      <c r="C1424" s="34">
        <v>25.784500000000001</v>
      </c>
      <c r="D1424" s="34">
        <v>24.358000000000001</v>
      </c>
      <c r="E1424" s="37">
        <v>24.434999999999999</v>
      </c>
      <c r="F1424" s="37">
        <v>24.971699999999998</v>
      </c>
      <c r="G1424" s="37" t="s">
        <v>41</v>
      </c>
      <c r="H1424" s="37">
        <v>23.745999999999999</v>
      </c>
      <c r="I1424" s="37"/>
      <c r="J1424" s="37">
        <v>3</v>
      </c>
      <c r="K1424" s="37">
        <v>3</v>
      </c>
      <c r="L1424" s="37">
        <v>3</v>
      </c>
      <c r="M1424" s="37">
        <v>6.1</v>
      </c>
      <c r="N1424" s="37">
        <v>6.1</v>
      </c>
      <c r="O1424" s="37">
        <v>6.1</v>
      </c>
      <c r="P1424" s="37">
        <v>69.587999999999994</v>
      </c>
      <c r="Q1424" s="37">
        <v>0</v>
      </c>
      <c r="R1424" s="37">
        <v>22.012</v>
      </c>
      <c r="S1424" s="37">
        <v>209620000</v>
      </c>
      <c r="T1424" s="37">
        <v>16</v>
      </c>
      <c r="U1424" s="37">
        <v>0.37013099999999999</v>
      </c>
      <c r="V1424" s="37">
        <v>-0.47084700000000002</v>
      </c>
      <c r="W1424" s="37" t="s">
        <v>3212</v>
      </c>
      <c r="X1424" s="37" t="s">
        <v>3212</v>
      </c>
      <c r="Y1424" s="37" t="s">
        <v>4620</v>
      </c>
    </row>
    <row r="1425" spans="1:25" x14ac:dyDescent="0.3">
      <c r="A1425" s="34">
        <v>25.6326</v>
      </c>
      <c r="B1425" s="34">
        <v>25.220600000000001</v>
      </c>
      <c r="C1425" s="34">
        <v>24.285699999999999</v>
      </c>
      <c r="D1425" s="34">
        <v>25.116399999999999</v>
      </c>
      <c r="E1425" s="37">
        <v>24.164999999999999</v>
      </c>
      <c r="F1425" s="37">
        <v>25.023900000000001</v>
      </c>
      <c r="G1425" s="37" t="s">
        <v>41</v>
      </c>
      <c r="H1425" s="37">
        <v>24.584800000000001</v>
      </c>
      <c r="I1425" s="37"/>
      <c r="J1425" s="37">
        <v>8</v>
      </c>
      <c r="K1425" s="37">
        <v>8</v>
      </c>
      <c r="L1425" s="37">
        <v>8</v>
      </c>
      <c r="M1425" s="37">
        <v>17.7</v>
      </c>
      <c r="N1425" s="37">
        <v>17.7</v>
      </c>
      <c r="O1425" s="37">
        <v>17.7</v>
      </c>
      <c r="P1425" s="37">
        <v>74.088999999999999</v>
      </c>
      <c r="Q1425" s="37">
        <v>0</v>
      </c>
      <c r="R1425" s="37">
        <v>23.027000000000001</v>
      </c>
      <c r="S1425" s="37">
        <v>222820000</v>
      </c>
      <c r="T1425" s="37">
        <v>30</v>
      </c>
      <c r="U1425" s="37">
        <v>0.28320000000000001</v>
      </c>
      <c r="V1425" s="37">
        <v>-0.47259299999999999</v>
      </c>
      <c r="W1425" s="37" t="s">
        <v>3288</v>
      </c>
      <c r="X1425" s="37" t="s">
        <v>3288</v>
      </c>
      <c r="Y1425" s="37" t="s">
        <v>4621</v>
      </c>
    </row>
    <row r="1426" spans="1:25" x14ac:dyDescent="0.3">
      <c r="A1426" s="34">
        <v>23.764099999999999</v>
      </c>
      <c r="B1426" s="34">
        <v>23.213699999999999</v>
      </c>
      <c r="C1426" s="34">
        <v>23.151599999999998</v>
      </c>
      <c r="D1426" s="34">
        <v>23.780899999999999</v>
      </c>
      <c r="E1426" s="37">
        <v>22.900500000000001</v>
      </c>
      <c r="F1426" s="37">
        <v>23.186800000000002</v>
      </c>
      <c r="G1426" s="37" t="s">
        <v>41</v>
      </c>
      <c r="H1426" s="37">
        <v>22.926300000000001</v>
      </c>
      <c r="I1426" s="37"/>
      <c r="J1426" s="37">
        <v>5</v>
      </c>
      <c r="K1426" s="37">
        <v>3</v>
      </c>
      <c r="L1426" s="37">
        <v>3</v>
      </c>
      <c r="M1426" s="37">
        <v>8.5</v>
      </c>
      <c r="N1426" s="37">
        <v>6.5</v>
      </c>
      <c r="O1426" s="37">
        <v>6.5</v>
      </c>
      <c r="P1426" s="37">
        <v>81.42</v>
      </c>
      <c r="Q1426" s="37">
        <v>0</v>
      </c>
      <c r="R1426" s="37">
        <v>14.124000000000001</v>
      </c>
      <c r="S1426" s="37">
        <v>68024000</v>
      </c>
      <c r="T1426" s="37">
        <v>12</v>
      </c>
      <c r="U1426" s="37">
        <v>8.0164200000000005E-2</v>
      </c>
      <c r="V1426" s="37">
        <v>-0.47301500000000002</v>
      </c>
      <c r="W1426" s="37" t="s">
        <v>4622</v>
      </c>
      <c r="X1426" s="37" t="s">
        <v>4622</v>
      </c>
      <c r="Y1426" s="37" t="s">
        <v>4623</v>
      </c>
    </row>
    <row r="1427" spans="1:25" x14ac:dyDescent="0.3">
      <c r="A1427" s="34">
        <v>29.729900000000001</v>
      </c>
      <c r="B1427" s="34">
        <v>29.565999999999999</v>
      </c>
      <c r="C1427" s="34">
        <v>29.06</v>
      </c>
      <c r="D1427" s="34">
        <v>29.758400000000002</v>
      </c>
      <c r="E1427" s="37">
        <v>28.772099999999998</v>
      </c>
      <c r="F1427" s="37">
        <v>29.752500000000001</v>
      </c>
      <c r="G1427" s="37">
        <v>28.2225</v>
      </c>
      <c r="H1427" s="37">
        <v>29.4681</v>
      </c>
      <c r="I1427" s="37"/>
      <c r="J1427" s="37">
        <v>12</v>
      </c>
      <c r="K1427" s="37">
        <v>12</v>
      </c>
      <c r="L1427" s="37">
        <v>12</v>
      </c>
      <c r="M1427" s="37">
        <v>54.8</v>
      </c>
      <c r="N1427" s="37">
        <v>54.8</v>
      </c>
      <c r="O1427" s="37">
        <v>54.8</v>
      </c>
      <c r="P1427" s="37">
        <v>26.448</v>
      </c>
      <c r="Q1427" s="37">
        <v>0</v>
      </c>
      <c r="R1427" s="37">
        <v>124.44</v>
      </c>
      <c r="S1427" s="37">
        <v>5386300000</v>
      </c>
      <c r="T1427" s="37">
        <v>94</v>
      </c>
      <c r="U1427" s="37">
        <v>0.25951800000000003</v>
      </c>
      <c r="V1427" s="37">
        <v>-0.47475600000000001</v>
      </c>
      <c r="W1427" s="37" t="s">
        <v>2907</v>
      </c>
      <c r="X1427" s="37" t="s">
        <v>2907</v>
      </c>
      <c r="Y1427" s="37" t="s">
        <v>4624</v>
      </c>
    </row>
    <row r="1428" spans="1:25" x14ac:dyDescent="0.3">
      <c r="A1428" s="34">
        <v>27.0883</v>
      </c>
      <c r="B1428" s="34">
        <v>26.918900000000001</v>
      </c>
      <c r="C1428" s="34">
        <v>26.3062</v>
      </c>
      <c r="D1428" s="34">
        <v>26.672799999999999</v>
      </c>
      <c r="E1428" s="37">
        <v>25.917999999999999</v>
      </c>
      <c r="F1428" s="37">
        <v>27.405799999999999</v>
      </c>
      <c r="G1428" s="37">
        <v>25.383700000000001</v>
      </c>
      <c r="H1428" s="37">
        <v>26.377099999999999</v>
      </c>
      <c r="I1428" s="37"/>
      <c r="J1428" s="37">
        <v>7</v>
      </c>
      <c r="K1428" s="37">
        <v>7</v>
      </c>
      <c r="L1428" s="37">
        <v>7</v>
      </c>
      <c r="M1428" s="37">
        <v>29.5</v>
      </c>
      <c r="N1428" s="37">
        <v>29.5</v>
      </c>
      <c r="O1428" s="37">
        <v>29.5</v>
      </c>
      <c r="P1428" s="37">
        <v>53.183999999999997</v>
      </c>
      <c r="Q1428" s="37">
        <v>0</v>
      </c>
      <c r="R1428" s="37">
        <v>53.12</v>
      </c>
      <c r="S1428" s="37">
        <v>803560000</v>
      </c>
      <c r="T1428" s="37">
        <v>32</v>
      </c>
      <c r="U1428" s="37">
        <v>0.34277299999999999</v>
      </c>
      <c r="V1428" s="37">
        <v>-0.47538999999999998</v>
      </c>
      <c r="W1428" s="37" t="s">
        <v>3258</v>
      </c>
      <c r="X1428" s="37" t="s">
        <v>3258</v>
      </c>
      <c r="Y1428" s="37" t="s">
        <v>4625</v>
      </c>
    </row>
    <row r="1429" spans="1:25" x14ac:dyDescent="0.3">
      <c r="A1429" s="34">
        <v>24.431000000000001</v>
      </c>
      <c r="B1429" s="34">
        <v>24.235299999999999</v>
      </c>
      <c r="C1429" s="34">
        <v>24.912500000000001</v>
      </c>
      <c r="D1429" s="34">
        <v>24.8583</v>
      </c>
      <c r="E1429" s="37" t="s">
        <v>41</v>
      </c>
      <c r="F1429" s="37">
        <v>23.554600000000001</v>
      </c>
      <c r="G1429" s="37">
        <v>24.654399999999999</v>
      </c>
      <c r="H1429" s="37">
        <v>24.184699999999999</v>
      </c>
      <c r="I1429" s="37"/>
      <c r="J1429" s="37">
        <v>3</v>
      </c>
      <c r="K1429" s="37">
        <v>3</v>
      </c>
      <c r="L1429" s="37">
        <v>3</v>
      </c>
      <c r="M1429" s="37">
        <v>15.2</v>
      </c>
      <c r="N1429" s="37">
        <v>15.2</v>
      </c>
      <c r="O1429" s="37">
        <v>15.2</v>
      </c>
      <c r="P1429" s="37">
        <v>22.77</v>
      </c>
      <c r="Q1429" s="37">
        <v>0</v>
      </c>
      <c r="R1429" s="37">
        <v>4.8143000000000002</v>
      </c>
      <c r="S1429" s="37">
        <v>164440000</v>
      </c>
      <c r="T1429" s="37">
        <v>15</v>
      </c>
      <c r="U1429" s="37">
        <v>0.20736199999999999</v>
      </c>
      <c r="V1429" s="37">
        <v>-0.47803899999999999</v>
      </c>
      <c r="W1429" s="37" t="s">
        <v>3211</v>
      </c>
      <c r="X1429" s="37" t="s">
        <v>3211</v>
      </c>
      <c r="Y1429" s="37" t="s">
        <v>4626</v>
      </c>
    </row>
    <row r="1430" spans="1:25" x14ac:dyDescent="0.3">
      <c r="A1430" s="34">
        <v>27.097899999999999</v>
      </c>
      <c r="B1430" s="34">
        <v>26.956700000000001</v>
      </c>
      <c r="C1430" s="34">
        <v>26.6157</v>
      </c>
      <c r="D1430" s="34">
        <v>26.559699999999999</v>
      </c>
      <c r="E1430" s="37">
        <v>26.2044</v>
      </c>
      <c r="F1430" s="37">
        <v>26.789400000000001</v>
      </c>
      <c r="G1430" s="37" t="s">
        <v>41</v>
      </c>
      <c r="H1430" s="37">
        <v>25.990200000000002</v>
      </c>
      <c r="I1430" s="37"/>
      <c r="J1430" s="37">
        <v>7</v>
      </c>
      <c r="K1430" s="37">
        <v>7</v>
      </c>
      <c r="L1430" s="37">
        <v>7</v>
      </c>
      <c r="M1430" s="37">
        <v>40.9</v>
      </c>
      <c r="N1430" s="37">
        <v>40.9</v>
      </c>
      <c r="O1430" s="37">
        <v>40.9</v>
      </c>
      <c r="P1430" s="37">
        <v>32.414000000000001</v>
      </c>
      <c r="Q1430" s="37">
        <v>0</v>
      </c>
      <c r="R1430" s="37">
        <v>32.984000000000002</v>
      </c>
      <c r="S1430" s="37">
        <v>694860000</v>
      </c>
      <c r="T1430" s="37">
        <v>18</v>
      </c>
      <c r="U1430" s="37">
        <v>0.116177</v>
      </c>
      <c r="V1430" s="37">
        <v>-0.47948299999999999</v>
      </c>
      <c r="W1430" s="37" t="s">
        <v>237</v>
      </c>
      <c r="X1430" s="37" t="s">
        <v>237</v>
      </c>
      <c r="Y1430" s="37" t="s">
        <v>238</v>
      </c>
    </row>
    <row r="1431" spans="1:25" x14ac:dyDescent="0.3">
      <c r="A1431" s="34">
        <v>27.5869</v>
      </c>
      <c r="B1431" s="34">
        <v>27.747299999999999</v>
      </c>
      <c r="C1431" s="34">
        <v>28.287800000000001</v>
      </c>
      <c r="D1431" s="34">
        <v>27.464700000000001</v>
      </c>
      <c r="E1431" s="37">
        <v>27.900600000000001</v>
      </c>
      <c r="F1431" s="37">
        <v>27.052900000000001</v>
      </c>
      <c r="G1431" s="37">
        <v>27.6265</v>
      </c>
      <c r="H1431" s="37">
        <v>26.5886</v>
      </c>
      <c r="I1431" s="37"/>
      <c r="J1431" s="37">
        <v>8</v>
      </c>
      <c r="K1431" s="37">
        <v>8</v>
      </c>
      <c r="L1431" s="37">
        <v>8</v>
      </c>
      <c r="M1431" s="37">
        <v>37</v>
      </c>
      <c r="N1431" s="37">
        <v>37</v>
      </c>
      <c r="O1431" s="37">
        <v>37</v>
      </c>
      <c r="P1431" s="37">
        <v>30.547999999999998</v>
      </c>
      <c r="Q1431" s="37">
        <v>0</v>
      </c>
      <c r="R1431" s="37">
        <v>29.548999999999999</v>
      </c>
      <c r="S1431" s="37">
        <v>1462600000</v>
      </c>
      <c r="T1431" s="37">
        <v>51</v>
      </c>
      <c r="U1431" s="37">
        <v>0.214115</v>
      </c>
      <c r="V1431" s="37">
        <v>-0.47950599999999999</v>
      </c>
      <c r="W1431" s="37" t="s">
        <v>3153</v>
      </c>
      <c r="X1431" s="37" t="s">
        <v>3153</v>
      </c>
      <c r="Y1431" s="37" t="s">
        <v>4627</v>
      </c>
    </row>
    <row r="1432" spans="1:25" x14ac:dyDescent="0.3">
      <c r="A1432" s="34">
        <v>24.2408</v>
      </c>
      <c r="B1432" s="34" t="s">
        <v>41</v>
      </c>
      <c r="C1432" s="34">
        <v>25.112100000000002</v>
      </c>
      <c r="D1432" s="34">
        <v>24.604099999999999</v>
      </c>
      <c r="E1432" s="37" t="s">
        <v>41</v>
      </c>
      <c r="F1432" s="37" t="s">
        <v>41</v>
      </c>
      <c r="G1432" s="37">
        <v>24.266400000000001</v>
      </c>
      <c r="H1432" s="37">
        <v>24.0793</v>
      </c>
      <c r="I1432" s="37"/>
      <c r="J1432" s="37">
        <v>3</v>
      </c>
      <c r="K1432" s="37">
        <v>2</v>
      </c>
      <c r="L1432" s="37">
        <v>2</v>
      </c>
      <c r="M1432" s="37">
        <v>23.4</v>
      </c>
      <c r="N1432" s="37">
        <v>18.899999999999999</v>
      </c>
      <c r="O1432" s="37">
        <v>18.899999999999999</v>
      </c>
      <c r="P1432" s="37">
        <v>24.954000000000001</v>
      </c>
      <c r="Q1432" s="37">
        <v>0</v>
      </c>
      <c r="R1432" s="37">
        <v>12.631</v>
      </c>
      <c r="S1432" s="37">
        <v>108320000</v>
      </c>
      <c r="T1432" s="37">
        <v>12</v>
      </c>
      <c r="U1432" s="37">
        <v>0.246116</v>
      </c>
      <c r="V1432" s="37">
        <v>-0.47952899999999998</v>
      </c>
      <c r="W1432" s="37" t="s">
        <v>3648</v>
      </c>
      <c r="X1432" s="37" t="s">
        <v>3648</v>
      </c>
      <c r="Y1432" s="37" t="s">
        <v>4628</v>
      </c>
    </row>
    <row r="1433" spans="1:25" x14ac:dyDescent="0.3">
      <c r="A1433" s="34">
        <v>27.339099999999998</v>
      </c>
      <c r="B1433" s="34">
        <v>27.7776</v>
      </c>
      <c r="C1433" s="34">
        <v>27.1585</v>
      </c>
      <c r="D1433" s="34">
        <v>28.035399999999999</v>
      </c>
      <c r="E1433" s="37">
        <v>26.843399999999999</v>
      </c>
      <c r="F1433" s="37">
        <v>27.6965</v>
      </c>
      <c r="G1433" s="37">
        <v>26.2911</v>
      </c>
      <c r="H1433" s="37">
        <v>27.554099999999998</v>
      </c>
      <c r="I1433" s="37"/>
      <c r="J1433" s="37">
        <v>5</v>
      </c>
      <c r="K1433" s="37">
        <v>5</v>
      </c>
      <c r="L1433" s="37">
        <v>5</v>
      </c>
      <c r="M1433" s="37">
        <v>34.700000000000003</v>
      </c>
      <c r="N1433" s="37">
        <v>34.700000000000003</v>
      </c>
      <c r="O1433" s="37">
        <v>34.700000000000003</v>
      </c>
      <c r="P1433" s="37">
        <v>16.71</v>
      </c>
      <c r="Q1433" s="37">
        <v>0</v>
      </c>
      <c r="R1433" s="37">
        <v>40.802999999999997</v>
      </c>
      <c r="S1433" s="37">
        <v>1502500000</v>
      </c>
      <c r="T1433" s="37">
        <v>40</v>
      </c>
      <c r="U1433" s="37">
        <v>0.25599499999999997</v>
      </c>
      <c r="V1433" s="37">
        <v>-0.48138399999999998</v>
      </c>
      <c r="W1433" s="37" t="s">
        <v>3387</v>
      </c>
      <c r="X1433" s="37" t="s">
        <v>3387</v>
      </c>
      <c r="Y1433" s="37" t="s">
        <v>4629</v>
      </c>
    </row>
    <row r="1434" spans="1:25" x14ac:dyDescent="0.3">
      <c r="A1434" s="34">
        <v>30.374700000000001</v>
      </c>
      <c r="B1434" s="34">
        <v>30.693300000000001</v>
      </c>
      <c r="C1434" s="34">
        <v>30.591699999999999</v>
      </c>
      <c r="D1434" s="34">
        <v>30.9725</v>
      </c>
      <c r="E1434" s="37">
        <v>30.306100000000001</v>
      </c>
      <c r="F1434" s="37">
        <v>29.473299999999998</v>
      </c>
      <c r="G1434" s="37">
        <v>30.7745</v>
      </c>
      <c r="H1434" s="37">
        <v>30.146599999999999</v>
      </c>
      <c r="I1434" s="37"/>
      <c r="J1434" s="37">
        <v>15</v>
      </c>
      <c r="K1434" s="37">
        <v>15</v>
      </c>
      <c r="L1434" s="37">
        <v>15</v>
      </c>
      <c r="M1434" s="37">
        <v>63</v>
      </c>
      <c r="N1434" s="37">
        <v>63</v>
      </c>
      <c r="O1434" s="37">
        <v>63</v>
      </c>
      <c r="P1434" s="37">
        <v>31.64</v>
      </c>
      <c r="Q1434" s="37">
        <v>0</v>
      </c>
      <c r="R1434" s="37">
        <v>168.1</v>
      </c>
      <c r="S1434" s="37">
        <v>10827000000</v>
      </c>
      <c r="T1434" s="37">
        <v>120</v>
      </c>
      <c r="U1434" s="37">
        <v>0.154419</v>
      </c>
      <c r="V1434" s="37">
        <v>-0.48291099999999998</v>
      </c>
      <c r="W1434" s="37" t="s">
        <v>1206</v>
      </c>
      <c r="X1434" s="37" t="s">
        <v>1206</v>
      </c>
      <c r="Y1434" s="37" t="s">
        <v>1207</v>
      </c>
    </row>
    <row r="1435" spans="1:25" x14ac:dyDescent="0.3">
      <c r="A1435" s="34">
        <v>25.816700000000001</v>
      </c>
      <c r="B1435" s="34">
        <v>25.722799999999999</v>
      </c>
      <c r="C1435" s="34">
        <v>25.384599999999999</v>
      </c>
      <c r="D1435" s="34">
        <v>25.665500000000002</v>
      </c>
      <c r="E1435" s="37">
        <v>24.975100000000001</v>
      </c>
      <c r="F1435" s="37">
        <v>25.7026</v>
      </c>
      <c r="G1435" s="37">
        <v>25.028700000000001</v>
      </c>
      <c r="H1435" s="37">
        <v>24.9406</v>
      </c>
      <c r="I1435" s="37"/>
      <c r="J1435" s="37">
        <v>6</v>
      </c>
      <c r="K1435" s="37">
        <v>6</v>
      </c>
      <c r="L1435" s="37">
        <v>6</v>
      </c>
      <c r="M1435" s="37">
        <v>8.6999999999999993</v>
      </c>
      <c r="N1435" s="37">
        <v>8.6999999999999993</v>
      </c>
      <c r="O1435" s="37">
        <v>8.6999999999999993</v>
      </c>
      <c r="P1435" s="37">
        <v>116.98</v>
      </c>
      <c r="Q1435" s="37">
        <v>0</v>
      </c>
      <c r="R1435" s="37">
        <v>15.436999999999999</v>
      </c>
      <c r="S1435" s="37">
        <v>352260000</v>
      </c>
      <c r="T1435" s="37">
        <v>16</v>
      </c>
      <c r="U1435" s="37">
        <v>5.4417899999999998E-2</v>
      </c>
      <c r="V1435" s="37">
        <v>-0.48564099999999999</v>
      </c>
      <c r="W1435" s="37" t="s">
        <v>3511</v>
      </c>
      <c r="X1435" s="37" t="s">
        <v>3511</v>
      </c>
      <c r="Y1435" s="37" t="s">
        <v>4630</v>
      </c>
    </row>
    <row r="1436" spans="1:25" x14ac:dyDescent="0.3">
      <c r="A1436" s="34">
        <v>25.285</v>
      </c>
      <c r="B1436" s="34">
        <v>24.527799999999999</v>
      </c>
      <c r="C1436" s="34">
        <v>25.342400000000001</v>
      </c>
      <c r="D1436" s="34" t="s">
        <v>41</v>
      </c>
      <c r="E1436" s="37">
        <v>24.565999999999999</v>
      </c>
      <c r="F1436" s="37" t="s">
        <v>41</v>
      </c>
      <c r="G1436" s="37" t="s">
        <v>41</v>
      </c>
      <c r="H1436" s="37" t="s">
        <v>41</v>
      </c>
      <c r="I1436" s="37"/>
      <c r="J1436" s="37">
        <v>2</v>
      </c>
      <c r="K1436" s="37">
        <v>2</v>
      </c>
      <c r="L1436" s="37">
        <v>2</v>
      </c>
      <c r="M1436" s="37">
        <v>5.2</v>
      </c>
      <c r="N1436" s="37">
        <v>5.2</v>
      </c>
      <c r="O1436" s="37">
        <v>5.2</v>
      </c>
      <c r="P1436" s="37">
        <v>84.36</v>
      </c>
      <c r="Q1436" s="37">
        <v>0</v>
      </c>
      <c r="R1436" s="37">
        <v>3.4056999999999999</v>
      </c>
      <c r="S1436" s="37">
        <v>212920000</v>
      </c>
      <c r="T1436" s="37">
        <v>6</v>
      </c>
      <c r="U1436" s="37">
        <v>1</v>
      </c>
      <c r="V1436" s="37">
        <v>-0.48567399999999999</v>
      </c>
      <c r="W1436" s="37" t="s">
        <v>3590</v>
      </c>
      <c r="X1436" s="37" t="s">
        <v>3590</v>
      </c>
      <c r="Y1436" s="37" t="s">
        <v>4631</v>
      </c>
    </row>
    <row r="1437" spans="1:25" x14ac:dyDescent="0.3">
      <c r="A1437" s="34">
        <v>25.568000000000001</v>
      </c>
      <c r="B1437" s="34">
        <v>25.509399999999999</v>
      </c>
      <c r="C1437" s="34">
        <v>25.912700000000001</v>
      </c>
      <c r="D1437" s="34">
        <v>25.718399999999999</v>
      </c>
      <c r="E1437" s="37">
        <v>25.0962</v>
      </c>
      <c r="F1437" s="37">
        <v>24.6479</v>
      </c>
      <c r="G1437" s="37">
        <v>25.947800000000001</v>
      </c>
      <c r="H1437" s="37">
        <v>25.0687</v>
      </c>
      <c r="I1437" s="37"/>
      <c r="J1437" s="37">
        <v>10</v>
      </c>
      <c r="K1437" s="37">
        <v>10</v>
      </c>
      <c r="L1437" s="37">
        <v>10</v>
      </c>
      <c r="M1437" s="37">
        <v>18.899999999999999</v>
      </c>
      <c r="N1437" s="37">
        <v>18.899999999999999</v>
      </c>
      <c r="O1437" s="37">
        <v>18.899999999999999</v>
      </c>
      <c r="P1437" s="37">
        <v>100.92</v>
      </c>
      <c r="Q1437" s="37">
        <v>0</v>
      </c>
      <c r="R1437" s="37">
        <v>48.761000000000003</v>
      </c>
      <c r="S1437" s="37">
        <v>330600000</v>
      </c>
      <c r="T1437" s="37">
        <v>27</v>
      </c>
      <c r="U1437" s="37">
        <v>0.14075499999999999</v>
      </c>
      <c r="V1437" s="37">
        <v>-0.48694700000000002</v>
      </c>
      <c r="W1437" s="37" t="s">
        <v>119</v>
      </c>
      <c r="X1437" s="37" t="s">
        <v>119</v>
      </c>
      <c r="Y1437" s="37" t="s">
        <v>120</v>
      </c>
    </row>
    <row r="1438" spans="1:25" x14ac:dyDescent="0.3">
      <c r="A1438" s="34">
        <v>30.527899999999999</v>
      </c>
      <c r="B1438" s="34">
        <v>30.2821</v>
      </c>
      <c r="C1438" s="34">
        <v>29.800899999999999</v>
      </c>
      <c r="D1438" s="34">
        <v>30.392700000000001</v>
      </c>
      <c r="E1438" s="37">
        <v>29.636600000000001</v>
      </c>
      <c r="F1438" s="37">
        <v>30.187799999999999</v>
      </c>
      <c r="G1438" s="37">
        <v>29.055299999999999</v>
      </c>
      <c r="H1438" s="37">
        <v>30.171900000000001</v>
      </c>
      <c r="I1438" s="37"/>
      <c r="J1438" s="37">
        <v>26</v>
      </c>
      <c r="K1438" s="37">
        <v>26</v>
      </c>
      <c r="L1438" s="37">
        <v>26</v>
      </c>
      <c r="M1438" s="37">
        <v>64.2</v>
      </c>
      <c r="N1438" s="37">
        <v>64.2</v>
      </c>
      <c r="O1438" s="37">
        <v>64.2</v>
      </c>
      <c r="P1438" s="37">
        <v>59.109000000000002</v>
      </c>
      <c r="Q1438" s="37">
        <v>0</v>
      </c>
      <c r="R1438" s="37">
        <v>256.89999999999998</v>
      </c>
      <c r="S1438" s="37">
        <v>8559400000</v>
      </c>
      <c r="T1438" s="37">
        <v>138</v>
      </c>
      <c r="U1438" s="37">
        <v>0.16827800000000001</v>
      </c>
      <c r="V1438" s="37">
        <v>-0.48803099999999999</v>
      </c>
      <c r="W1438" s="37" t="s">
        <v>3388</v>
      </c>
      <c r="X1438" s="37" t="s">
        <v>3388</v>
      </c>
      <c r="Y1438" s="37" t="s">
        <v>4632</v>
      </c>
    </row>
    <row r="1439" spans="1:25" x14ac:dyDescent="0.3">
      <c r="A1439" s="34">
        <v>29.591999999999999</v>
      </c>
      <c r="B1439" s="34">
        <v>29.738700000000001</v>
      </c>
      <c r="C1439" s="34">
        <v>30.032499999999999</v>
      </c>
      <c r="D1439" s="34">
        <v>29.973800000000001</v>
      </c>
      <c r="E1439" s="37">
        <v>29.544799999999999</v>
      </c>
      <c r="F1439" s="37">
        <v>28.809899999999999</v>
      </c>
      <c r="G1439" s="37">
        <v>30.011299999999999</v>
      </c>
      <c r="H1439" s="37">
        <v>29.008500000000002</v>
      </c>
      <c r="I1439" s="37"/>
      <c r="J1439" s="37">
        <v>11</v>
      </c>
      <c r="K1439" s="37">
        <v>11</v>
      </c>
      <c r="L1439" s="37">
        <v>11</v>
      </c>
      <c r="M1439" s="37">
        <v>46.2</v>
      </c>
      <c r="N1439" s="37">
        <v>46.2</v>
      </c>
      <c r="O1439" s="37">
        <v>46.2</v>
      </c>
      <c r="P1439" s="37">
        <v>45.48</v>
      </c>
      <c r="Q1439" s="37">
        <v>0</v>
      </c>
      <c r="R1439" s="37">
        <v>280.39999999999998</v>
      </c>
      <c r="S1439" s="37">
        <v>6240700000</v>
      </c>
      <c r="T1439" s="37">
        <v>80</v>
      </c>
      <c r="U1439" s="37">
        <v>0.14178199999999999</v>
      </c>
      <c r="V1439" s="37">
        <v>-0.49061300000000002</v>
      </c>
      <c r="W1439" s="37" t="s">
        <v>620</v>
      </c>
      <c r="X1439" s="37" t="s">
        <v>620</v>
      </c>
      <c r="Y1439" s="37" t="s">
        <v>619</v>
      </c>
    </row>
    <row r="1440" spans="1:25" x14ac:dyDescent="0.3">
      <c r="A1440" s="34">
        <v>26.209700000000002</v>
      </c>
      <c r="B1440" s="34">
        <v>26.374400000000001</v>
      </c>
      <c r="C1440" s="34">
        <v>27.0517</v>
      </c>
      <c r="D1440" s="34">
        <v>26.087700000000002</v>
      </c>
      <c r="E1440" s="37">
        <v>25.880800000000001</v>
      </c>
      <c r="F1440" s="37">
        <v>25.834499999999998</v>
      </c>
      <c r="G1440" s="37">
        <v>26.481200000000001</v>
      </c>
      <c r="H1440" s="37">
        <v>25.561</v>
      </c>
      <c r="I1440" s="37"/>
      <c r="J1440" s="37">
        <v>5</v>
      </c>
      <c r="K1440" s="37">
        <v>5</v>
      </c>
      <c r="L1440" s="37">
        <v>5</v>
      </c>
      <c r="M1440" s="37">
        <v>25.6</v>
      </c>
      <c r="N1440" s="37">
        <v>25.6</v>
      </c>
      <c r="O1440" s="37">
        <v>25.6</v>
      </c>
      <c r="P1440" s="37">
        <v>33.453000000000003</v>
      </c>
      <c r="Q1440" s="37">
        <v>0</v>
      </c>
      <c r="R1440" s="37">
        <v>92.200999999999993</v>
      </c>
      <c r="S1440" s="37">
        <v>574240000</v>
      </c>
      <c r="T1440" s="37">
        <v>21</v>
      </c>
      <c r="U1440" s="37">
        <v>0.14060600000000001</v>
      </c>
      <c r="V1440" s="37">
        <v>-0.491475</v>
      </c>
      <c r="W1440" s="37" t="s">
        <v>3374</v>
      </c>
      <c r="X1440" s="37" t="s">
        <v>3374</v>
      </c>
      <c r="Y1440" s="37" t="s">
        <v>91</v>
      </c>
    </row>
    <row r="1441" spans="1:25" x14ac:dyDescent="0.3">
      <c r="A1441" s="34">
        <v>31.887799999999999</v>
      </c>
      <c r="B1441" s="34">
        <v>31.991399999999999</v>
      </c>
      <c r="C1441" s="34">
        <v>32.918199999999999</v>
      </c>
      <c r="D1441" s="34">
        <v>32.051699999999997</v>
      </c>
      <c r="E1441" s="37">
        <v>31.8094</v>
      </c>
      <c r="F1441" s="37">
        <v>31.241</v>
      </c>
      <c r="G1441" s="37">
        <v>32.603499999999997</v>
      </c>
      <c r="H1441" s="37">
        <v>31.226600000000001</v>
      </c>
      <c r="I1441" s="37"/>
      <c r="J1441" s="37">
        <v>64</v>
      </c>
      <c r="K1441" s="37">
        <v>64</v>
      </c>
      <c r="L1441" s="37">
        <v>63</v>
      </c>
      <c r="M1441" s="37">
        <v>35.5</v>
      </c>
      <c r="N1441" s="37">
        <v>35.5</v>
      </c>
      <c r="O1441" s="37">
        <v>34.700000000000003</v>
      </c>
      <c r="P1441" s="37">
        <v>291.47000000000003</v>
      </c>
      <c r="Q1441" s="37">
        <v>0</v>
      </c>
      <c r="R1441" s="37">
        <v>323.31</v>
      </c>
      <c r="S1441" s="37">
        <v>31984000000</v>
      </c>
      <c r="T1441" s="37">
        <v>348</v>
      </c>
      <c r="U1441" s="37">
        <v>0.26680999999999999</v>
      </c>
      <c r="V1441" s="37">
        <v>-0.49211199999999999</v>
      </c>
      <c r="W1441" s="37" t="s">
        <v>2902</v>
      </c>
      <c r="X1441" s="37" t="s">
        <v>2902</v>
      </c>
      <c r="Y1441" s="37" t="e">
        <f>---NA--- protein binding</f>
        <v>#NAME?</v>
      </c>
    </row>
    <row r="1442" spans="1:25" x14ac:dyDescent="0.3">
      <c r="A1442" s="34">
        <v>29.864100000000001</v>
      </c>
      <c r="B1442" s="34">
        <v>29.454999999999998</v>
      </c>
      <c r="C1442" s="34">
        <v>29.049700000000001</v>
      </c>
      <c r="D1442" s="34">
        <v>29.880299999999998</v>
      </c>
      <c r="E1442" s="37">
        <v>28.8033</v>
      </c>
      <c r="F1442" s="37">
        <v>29.7699</v>
      </c>
      <c r="G1442" s="37">
        <v>28.415900000000001</v>
      </c>
      <c r="H1442" s="37">
        <v>29.279199999999999</v>
      </c>
      <c r="I1442" s="37"/>
      <c r="J1442" s="37">
        <v>6</v>
      </c>
      <c r="K1442" s="37">
        <v>6</v>
      </c>
      <c r="L1442" s="37">
        <v>6</v>
      </c>
      <c r="M1442" s="37">
        <v>29</v>
      </c>
      <c r="N1442" s="37">
        <v>29</v>
      </c>
      <c r="O1442" s="37">
        <v>29</v>
      </c>
      <c r="P1442" s="37">
        <v>21.669</v>
      </c>
      <c r="Q1442" s="37">
        <v>0</v>
      </c>
      <c r="R1442" s="37">
        <v>27.565000000000001</v>
      </c>
      <c r="S1442" s="37">
        <v>5439700000</v>
      </c>
      <c r="T1442" s="37">
        <v>48</v>
      </c>
      <c r="U1442" s="37">
        <v>0.21071699999999999</v>
      </c>
      <c r="V1442" s="37">
        <v>-0.49521900000000002</v>
      </c>
      <c r="W1442" s="37" t="s">
        <v>2881</v>
      </c>
      <c r="X1442" s="37" t="s">
        <v>2881</v>
      </c>
      <c r="Y1442" s="37" t="s">
        <v>4633</v>
      </c>
    </row>
    <row r="1443" spans="1:25" x14ac:dyDescent="0.3">
      <c r="A1443" s="34">
        <v>26.2258</v>
      </c>
      <c r="B1443" s="34">
        <v>25.895399999999999</v>
      </c>
      <c r="C1443" s="34">
        <v>25.421500000000002</v>
      </c>
      <c r="D1443" s="34">
        <v>26.176500000000001</v>
      </c>
      <c r="E1443" s="37">
        <v>25.205400000000001</v>
      </c>
      <c r="F1443" s="37">
        <v>25.753499999999999</v>
      </c>
      <c r="G1443" s="37" t="s">
        <v>41</v>
      </c>
      <c r="H1443" s="37">
        <v>25.3413</v>
      </c>
      <c r="I1443" s="37"/>
      <c r="J1443" s="37">
        <v>12</v>
      </c>
      <c r="K1443" s="37">
        <v>12</v>
      </c>
      <c r="L1443" s="37">
        <v>12</v>
      </c>
      <c r="M1443" s="37">
        <v>25.4</v>
      </c>
      <c r="N1443" s="37">
        <v>25.4</v>
      </c>
      <c r="O1443" s="37">
        <v>25.4</v>
      </c>
      <c r="P1443" s="37">
        <v>83.748999999999995</v>
      </c>
      <c r="Q1443" s="37">
        <v>0</v>
      </c>
      <c r="R1443" s="37">
        <v>43.868000000000002</v>
      </c>
      <c r="S1443" s="37">
        <v>380640000</v>
      </c>
      <c r="T1443" s="37">
        <v>25</v>
      </c>
      <c r="U1443" s="37">
        <v>0.112471</v>
      </c>
      <c r="V1443" s="37">
        <v>-0.496396</v>
      </c>
      <c r="W1443" s="37" t="s">
        <v>2983</v>
      </c>
      <c r="X1443" s="37" t="s">
        <v>2983</v>
      </c>
      <c r="Y1443" s="37" t="s">
        <v>4634</v>
      </c>
    </row>
    <row r="1444" spans="1:25" x14ac:dyDescent="0.3">
      <c r="A1444" s="34">
        <v>28.1111</v>
      </c>
      <c r="B1444" s="34">
        <v>27.790099999999999</v>
      </c>
      <c r="C1444" s="34">
        <v>27.834</v>
      </c>
      <c r="D1444" s="34">
        <v>27.964500000000001</v>
      </c>
      <c r="E1444" s="37">
        <v>27.210100000000001</v>
      </c>
      <c r="F1444" s="37">
        <v>28.145700000000001</v>
      </c>
      <c r="G1444" s="37">
        <v>26.4374</v>
      </c>
      <c r="H1444" s="37">
        <v>27.9178</v>
      </c>
      <c r="I1444" s="37"/>
      <c r="J1444" s="37">
        <v>23</v>
      </c>
      <c r="K1444" s="37">
        <v>23</v>
      </c>
      <c r="L1444" s="37">
        <v>23</v>
      </c>
      <c r="M1444" s="37">
        <v>29.7</v>
      </c>
      <c r="N1444" s="37">
        <v>29.7</v>
      </c>
      <c r="O1444" s="37">
        <v>29.7</v>
      </c>
      <c r="P1444" s="37">
        <v>121.4</v>
      </c>
      <c r="Q1444" s="37">
        <v>0</v>
      </c>
      <c r="R1444" s="37">
        <v>107.87</v>
      </c>
      <c r="S1444" s="37">
        <v>1737800000</v>
      </c>
      <c r="T1444" s="37">
        <v>69</v>
      </c>
      <c r="U1444" s="37">
        <v>0.25193599999999999</v>
      </c>
      <c r="V1444" s="37">
        <v>-0.49718899999999999</v>
      </c>
      <c r="W1444" s="37" t="s">
        <v>900</v>
      </c>
      <c r="X1444" s="37" t="s">
        <v>900</v>
      </c>
      <c r="Y1444" s="37" t="s">
        <v>901</v>
      </c>
    </row>
    <row r="1445" spans="1:25" x14ac:dyDescent="0.3">
      <c r="A1445" s="34" t="s">
        <v>41</v>
      </c>
      <c r="B1445" s="34">
        <v>24.714600000000001</v>
      </c>
      <c r="C1445" s="34">
        <v>24.854299999999999</v>
      </c>
      <c r="D1445" s="34">
        <v>25.184699999999999</v>
      </c>
      <c r="E1445" s="37" t="s">
        <v>41</v>
      </c>
      <c r="F1445" s="37" t="s">
        <v>41</v>
      </c>
      <c r="G1445" s="37" t="s">
        <v>41</v>
      </c>
      <c r="H1445" s="37">
        <v>24.420300000000001</v>
      </c>
      <c r="I1445" s="37"/>
      <c r="J1445" s="37">
        <v>2</v>
      </c>
      <c r="K1445" s="37">
        <v>2</v>
      </c>
      <c r="L1445" s="37">
        <v>2</v>
      </c>
      <c r="M1445" s="37">
        <v>46.9</v>
      </c>
      <c r="N1445" s="37">
        <v>46.9</v>
      </c>
      <c r="O1445" s="37">
        <v>46.9</v>
      </c>
      <c r="P1445" s="37">
        <v>9.7847000000000008</v>
      </c>
      <c r="Q1445" s="37">
        <v>0</v>
      </c>
      <c r="R1445" s="37">
        <v>13.201000000000001</v>
      </c>
      <c r="S1445" s="37">
        <v>144660000</v>
      </c>
      <c r="T1445" s="37">
        <v>11</v>
      </c>
      <c r="U1445" s="37">
        <v>1</v>
      </c>
      <c r="V1445" s="37">
        <v>-0.49759599999999998</v>
      </c>
      <c r="W1445" s="37" t="s">
        <v>995</v>
      </c>
      <c r="X1445" s="37" t="s">
        <v>995</v>
      </c>
      <c r="Y1445" s="37" t="s">
        <v>91</v>
      </c>
    </row>
    <row r="1446" spans="1:25" x14ac:dyDescent="0.3">
      <c r="A1446" s="34">
        <v>30.9056</v>
      </c>
      <c r="B1446" s="34">
        <v>30.4862</v>
      </c>
      <c r="C1446" s="34">
        <v>30.079000000000001</v>
      </c>
      <c r="D1446" s="34">
        <v>30.629100000000001</v>
      </c>
      <c r="E1446" s="37">
        <v>29.947399999999998</v>
      </c>
      <c r="F1446" s="37">
        <v>30.585100000000001</v>
      </c>
      <c r="G1446" s="37">
        <v>29.343900000000001</v>
      </c>
      <c r="H1446" s="37">
        <v>30.224</v>
      </c>
      <c r="I1446" s="37"/>
      <c r="J1446" s="37">
        <v>18</v>
      </c>
      <c r="K1446" s="37">
        <v>18</v>
      </c>
      <c r="L1446" s="37">
        <v>18</v>
      </c>
      <c r="M1446" s="37">
        <v>68.599999999999994</v>
      </c>
      <c r="N1446" s="37">
        <v>68.599999999999994</v>
      </c>
      <c r="O1446" s="37">
        <v>68.599999999999994</v>
      </c>
      <c r="P1446" s="37">
        <v>44.982999999999997</v>
      </c>
      <c r="Q1446" s="37">
        <v>0</v>
      </c>
      <c r="R1446" s="37">
        <v>275.47000000000003</v>
      </c>
      <c r="S1446" s="37">
        <v>10337000000</v>
      </c>
      <c r="T1446" s="37">
        <v>115</v>
      </c>
      <c r="U1446" s="37">
        <v>0.161935</v>
      </c>
      <c r="V1446" s="37">
        <v>-0.49984899999999999</v>
      </c>
      <c r="W1446" s="37" t="s">
        <v>885</v>
      </c>
      <c r="X1446" s="37" t="s">
        <v>885</v>
      </c>
      <c r="Y1446" s="37" t="s">
        <v>886</v>
      </c>
    </row>
    <row r="1447" spans="1:25" x14ac:dyDescent="0.3">
      <c r="A1447" s="34">
        <v>25.819800000000001</v>
      </c>
      <c r="B1447" s="34">
        <v>25.404699999999998</v>
      </c>
      <c r="C1447" s="34">
        <v>25.52</v>
      </c>
      <c r="D1447" s="34">
        <v>25.694299999999998</v>
      </c>
      <c r="E1447" s="37">
        <v>25.862400000000001</v>
      </c>
      <c r="F1447" s="37">
        <v>24.6065</v>
      </c>
      <c r="G1447" s="37">
        <v>25.143999999999998</v>
      </c>
      <c r="H1447" s="37">
        <v>24.8233</v>
      </c>
      <c r="I1447" s="37"/>
      <c r="J1447" s="37">
        <v>4</v>
      </c>
      <c r="K1447" s="37">
        <v>4</v>
      </c>
      <c r="L1447" s="37">
        <v>4</v>
      </c>
      <c r="M1447" s="37">
        <v>38.5</v>
      </c>
      <c r="N1447" s="37">
        <v>38.5</v>
      </c>
      <c r="O1447" s="37">
        <v>38.5</v>
      </c>
      <c r="P1447" s="37">
        <v>13.59</v>
      </c>
      <c r="Q1447" s="37">
        <v>0</v>
      </c>
      <c r="R1447" s="37">
        <v>49.478000000000002</v>
      </c>
      <c r="S1447" s="37">
        <v>331790000</v>
      </c>
      <c r="T1447" s="37">
        <v>26</v>
      </c>
      <c r="U1447" s="37">
        <v>0.134214</v>
      </c>
      <c r="V1447" s="37">
        <v>-0.50068800000000002</v>
      </c>
      <c r="W1447" s="37" t="s">
        <v>3614</v>
      </c>
      <c r="X1447" s="37" t="s">
        <v>3614</v>
      </c>
      <c r="Y1447" s="37" t="s">
        <v>4635</v>
      </c>
    </row>
    <row r="1448" spans="1:25" x14ac:dyDescent="0.3">
      <c r="A1448" s="34">
        <v>29.766300000000001</v>
      </c>
      <c r="B1448" s="34">
        <v>30.007400000000001</v>
      </c>
      <c r="C1448" s="34">
        <v>29.4758</v>
      </c>
      <c r="D1448" s="34">
        <v>30.115300000000001</v>
      </c>
      <c r="E1448" s="37">
        <v>29.1157</v>
      </c>
      <c r="F1448" s="37">
        <v>29.913799999999998</v>
      </c>
      <c r="G1448" s="37">
        <v>28.814399999999999</v>
      </c>
      <c r="H1448" s="37">
        <v>29.515899999999998</v>
      </c>
      <c r="I1448" s="37"/>
      <c r="J1448" s="37">
        <v>8</v>
      </c>
      <c r="K1448" s="37">
        <v>8</v>
      </c>
      <c r="L1448" s="37">
        <v>8</v>
      </c>
      <c r="M1448" s="37">
        <v>58.9</v>
      </c>
      <c r="N1448" s="37">
        <v>58.9</v>
      </c>
      <c r="O1448" s="37">
        <v>58.9</v>
      </c>
      <c r="P1448" s="37">
        <v>17.052</v>
      </c>
      <c r="Q1448" s="37">
        <v>0</v>
      </c>
      <c r="R1448" s="37">
        <v>39.454999999999998</v>
      </c>
      <c r="S1448" s="37">
        <v>6362300000</v>
      </c>
      <c r="T1448" s="37">
        <v>56</v>
      </c>
      <c r="U1448" s="37">
        <v>0.121643</v>
      </c>
      <c r="V1448" s="37">
        <v>-0.50126199999999999</v>
      </c>
      <c r="W1448" s="37" t="s">
        <v>2885</v>
      </c>
      <c r="X1448" s="37" t="s">
        <v>2885</v>
      </c>
      <c r="Y1448" s="37" t="s">
        <v>4636</v>
      </c>
    </row>
    <row r="1449" spans="1:25" x14ac:dyDescent="0.3">
      <c r="A1449" s="34">
        <v>28.855499999999999</v>
      </c>
      <c r="B1449" s="34">
        <v>28.667899999999999</v>
      </c>
      <c r="C1449" s="34">
        <v>28.317799999999998</v>
      </c>
      <c r="D1449" s="34">
        <v>28.923100000000002</v>
      </c>
      <c r="E1449" s="37">
        <v>28.170400000000001</v>
      </c>
      <c r="F1449" s="37">
        <v>28.801100000000002</v>
      </c>
      <c r="G1449" s="37">
        <v>27.4086</v>
      </c>
      <c r="H1449" s="37">
        <v>28.376200000000001</v>
      </c>
      <c r="I1449" s="37"/>
      <c r="J1449" s="37">
        <v>16</v>
      </c>
      <c r="K1449" s="37">
        <v>16</v>
      </c>
      <c r="L1449" s="37">
        <v>16</v>
      </c>
      <c r="M1449" s="37">
        <v>51.1</v>
      </c>
      <c r="N1449" s="37">
        <v>51.1</v>
      </c>
      <c r="O1449" s="37">
        <v>51.1</v>
      </c>
      <c r="P1449" s="37">
        <v>47.917000000000002</v>
      </c>
      <c r="Q1449" s="37">
        <v>0</v>
      </c>
      <c r="R1449" s="37">
        <v>143.30000000000001</v>
      </c>
      <c r="S1449" s="37">
        <v>2933700000</v>
      </c>
      <c r="T1449" s="37">
        <v>91</v>
      </c>
      <c r="U1449" s="37">
        <v>0.16936599999999999</v>
      </c>
      <c r="V1449" s="37">
        <v>-0.50200800000000001</v>
      </c>
      <c r="W1449" s="37" t="s">
        <v>191</v>
      </c>
      <c r="X1449" s="37" t="s">
        <v>191</v>
      </c>
      <c r="Y1449" s="37" t="s">
        <v>192</v>
      </c>
    </row>
    <row r="1450" spans="1:25" x14ac:dyDescent="0.3">
      <c r="A1450" s="34">
        <v>30.281600000000001</v>
      </c>
      <c r="B1450" s="34">
        <v>30.460100000000001</v>
      </c>
      <c r="C1450" s="34">
        <v>31.1829</v>
      </c>
      <c r="D1450" s="34">
        <v>30.285299999999999</v>
      </c>
      <c r="E1450" s="37">
        <v>30.1069</v>
      </c>
      <c r="F1450" s="37">
        <v>29.6388</v>
      </c>
      <c r="G1450" s="37">
        <v>30.686599999999999</v>
      </c>
      <c r="H1450" s="37">
        <v>29.759499999999999</v>
      </c>
      <c r="I1450" s="37"/>
      <c r="J1450" s="37">
        <v>21</v>
      </c>
      <c r="K1450" s="37">
        <v>21</v>
      </c>
      <c r="L1450" s="37">
        <v>21</v>
      </c>
      <c r="M1450" s="37">
        <v>31.7</v>
      </c>
      <c r="N1450" s="37">
        <v>31.7</v>
      </c>
      <c r="O1450" s="37">
        <v>31.7</v>
      </c>
      <c r="P1450" s="37">
        <v>90.944999999999993</v>
      </c>
      <c r="Q1450" s="37">
        <v>0</v>
      </c>
      <c r="R1450" s="37">
        <v>215.82</v>
      </c>
      <c r="S1450" s="37">
        <v>10080000000</v>
      </c>
      <c r="T1450" s="37">
        <v>120</v>
      </c>
      <c r="U1450" s="37">
        <v>0.16358700000000001</v>
      </c>
      <c r="V1450" s="37">
        <v>-0.50454900000000003</v>
      </c>
      <c r="W1450" s="37" t="s">
        <v>1003</v>
      </c>
      <c r="X1450" s="37" t="s">
        <v>1003</v>
      </c>
      <c r="Y1450" s="37" t="s">
        <v>1004</v>
      </c>
    </row>
    <row r="1451" spans="1:25" x14ac:dyDescent="0.3">
      <c r="A1451" s="34">
        <v>26.0032</v>
      </c>
      <c r="B1451" s="34">
        <v>25.8447</v>
      </c>
      <c r="C1451" s="34">
        <v>25.4513</v>
      </c>
      <c r="D1451" s="34">
        <v>26.4468</v>
      </c>
      <c r="E1451" s="37">
        <v>25.398700000000002</v>
      </c>
      <c r="F1451" s="37">
        <v>25.332699999999999</v>
      </c>
      <c r="G1451" s="37">
        <v>25.250800000000002</v>
      </c>
      <c r="H1451" s="37">
        <v>25.741099999999999</v>
      </c>
      <c r="I1451" s="37"/>
      <c r="J1451" s="37">
        <v>4</v>
      </c>
      <c r="K1451" s="37">
        <v>4</v>
      </c>
      <c r="L1451" s="37">
        <v>4</v>
      </c>
      <c r="M1451" s="37">
        <v>28.6</v>
      </c>
      <c r="N1451" s="37">
        <v>28.6</v>
      </c>
      <c r="O1451" s="37">
        <v>28.6</v>
      </c>
      <c r="P1451" s="37">
        <v>12.281000000000001</v>
      </c>
      <c r="Q1451" s="37">
        <v>0</v>
      </c>
      <c r="R1451" s="37">
        <v>23.702999999999999</v>
      </c>
      <c r="S1451" s="37">
        <v>417450000</v>
      </c>
      <c r="T1451" s="37">
        <v>29</v>
      </c>
      <c r="U1451" s="37">
        <v>7.2442599999999996E-2</v>
      </c>
      <c r="V1451" s="37">
        <v>-0.50570999999999999</v>
      </c>
      <c r="W1451" s="37" t="s">
        <v>3218</v>
      </c>
      <c r="X1451" s="37" t="s">
        <v>3218</v>
      </c>
      <c r="Y1451" s="37" t="s">
        <v>4637</v>
      </c>
    </row>
    <row r="1452" spans="1:25" x14ac:dyDescent="0.3">
      <c r="A1452" s="34">
        <v>28.711099999999998</v>
      </c>
      <c r="B1452" s="34">
        <v>28.666599999999999</v>
      </c>
      <c r="C1452" s="34">
        <v>28.3935</v>
      </c>
      <c r="D1452" s="34">
        <v>29.059000000000001</v>
      </c>
      <c r="E1452" s="37">
        <v>27.9529</v>
      </c>
      <c r="F1452" s="37">
        <v>28.610199999999999</v>
      </c>
      <c r="G1452" s="37">
        <v>27.8644</v>
      </c>
      <c r="H1452" s="37">
        <v>28.377300000000002</v>
      </c>
      <c r="I1452" s="37"/>
      <c r="J1452" s="37">
        <v>5</v>
      </c>
      <c r="K1452" s="37">
        <v>5</v>
      </c>
      <c r="L1452" s="37">
        <v>5</v>
      </c>
      <c r="M1452" s="37">
        <v>36.200000000000003</v>
      </c>
      <c r="N1452" s="37">
        <v>36.200000000000003</v>
      </c>
      <c r="O1452" s="37">
        <v>36.200000000000003</v>
      </c>
      <c r="P1452" s="37">
        <v>14.746</v>
      </c>
      <c r="Q1452" s="37">
        <v>0</v>
      </c>
      <c r="R1452" s="37">
        <v>20.818999999999999</v>
      </c>
      <c r="S1452" s="37">
        <v>2853000000</v>
      </c>
      <c r="T1452" s="37">
        <v>41</v>
      </c>
      <c r="U1452" s="37">
        <v>6.3700999999999994E-2</v>
      </c>
      <c r="V1452" s="37">
        <v>-0.50636000000000003</v>
      </c>
      <c r="W1452" s="37" t="s">
        <v>3620</v>
      </c>
      <c r="X1452" s="37" t="s">
        <v>3620</v>
      </c>
      <c r="Y1452" s="37" t="s">
        <v>4638</v>
      </c>
    </row>
    <row r="1453" spans="1:25" x14ac:dyDescent="0.3">
      <c r="A1453" s="34" t="s">
        <v>41</v>
      </c>
      <c r="B1453" s="34">
        <v>24.677099999999999</v>
      </c>
      <c r="C1453" s="34">
        <v>26.1736</v>
      </c>
      <c r="D1453" s="34">
        <v>25.354500000000002</v>
      </c>
      <c r="E1453" s="37">
        <v>24.837499999999999</v>
      </c>
      <c r="F1453" s="37" t="s">
        <v>41</v>
      </c>
      <c r="G1453" s="37">
        <v>25.6524</v>
      </c>
      <c r="H1453" s="37">
        <v>24.194500000000001</v>
      </c>
      <c r="I1453" s="37"/>
      <c r="J1453" s="37">
        <v>5</v>
      </c>
      <c r="K1453" s="37">
        <v>2</v>
      </c>
      <c r="L1453" s="37">
        <v>2</v>
      </c>
      <c r="M1453" s="37">
        <v>24.3</v>
      </c>
      <c r="N1453" s="37">
        <v>18.399999999999999</v>
      </c>
      <c r="O1453" s="37">
        <v>18.399999999999999</v>
      </c>
      <c r="P1453" s="37">
        <v>26.251999999999999</v>
      </c>
      <c r="Q1453" s="37">
        <v>0</v>
      </c>
      <c r="R1453" s="37">
        <v>9.42</v>
      </c>
      <c r="S1453" s="37">
        <v>250140000</v>
      </c>
      <c r="T1453" s="37">
        <v>12</v>
      </c>
      <c r="U1453" s="37">
        <v>0.44872299999999998</v>
      </c>
      <c r="V1453" s="37">
        <v>-0.50692800000000005</v>
      </c>
      <c r="W1453" s="37" t="s">
        <v>2869</v>
      </c>
      <c r="X1453" s="37" t="s">
        <v>2869</v>
      </c>
      <c r="Y1453" s="37" t="s">
        <v>91</v>
      </c>
    </row>
    <row r="1454" spans="1:25" x14ac:dyDescent="0.3">
      <c r="A1454" s="34">
        <v>28.701599999999999</v>
      </c>
      <c r="B1454" s="34">
        <v>28.5138</v>
      </c>
      <c r="C1454" s="34">
        <v>28.209700000000002</v>
      </c>
      <c r="D1454" s="34">
        <v>28.742899999999999</v>
      </c>
      <c r="E1454" s="37">
        <v>27.829799999999999</v>
      </c>
      <c r="F1454" s="37">
        <v>28.8278</v>
      </c>
      <c r="G1454" s="37">
        <v>27.159199999999998</v>
      </c>
      <c r="H1454" s="37">
        <v>28.320499999999999</v>
      </c>
      <c r="I1454" s="37"/>
      <c r="J1454" s="37">
        <v>8</v>
      </c>
      <c r="K1454" s="37">
        <v>8</v>
      </c>
      <c r="L1454" s="37">
        <v>8</v>
      </c>
      <c r="M1454" s="37">
        <v>13.5</v>
      </c>
      <c r="N1454" s="37">
        <v>13.5</v>
      </c>
      <c r="O1454" s="37">
        <v>13.5</v>
      </c>
      <c r="P1454" s="37">
        <v>70.33</v>
      </c>
      <c r="Q1454" s="37">
        <v>0</v>
      </c>
      <c r="R1454" s="37">
        <v>40.155999999999999</v>
      </c>
      <c r="S1454" s="37">
        <v>2666100000</v>
      </c>
      <c r="T1454" s="37">
        <v>42</v>
      </c>
      <c r="U1454" s="37">
        <v>0.22564300000000001</v>
      </c>
      <c r="V1454" s="37">
        <v>-0.50764799999999999</v>
      </c>
      <c r="W1454" s="37" t="s">
        <v>3380</v>
      </c>
      <c r="X1454" s="37" t="s">
        <v>3380</v>
      </c>
      <c r="Y1454" s="37" t="s">
        <v>4639</v>
      </c>
    </row>
    <row r="1455" spans="1:25" x14ac:dyDescent="0.3">
      <c r="A1455" s="34">
        <v>29.815899999999999</v>
      </c>
      <c r="B1455" s="34">
        <v>29.7028</v>
      </c>
      <c r="C1455" s="34">
        <v>29.273299999999999</v>
      </c>
      <c r="D1455" s="34">
        <v>29.898800000000001</v>
      </c>
      <c r="E1455" s="37">
        <v>29.2699</v>
      </c>
      <c r="F1455" s="37">
        <v>28.881699999999999</v>
      </c>
      <c r="G1455" s="37">
        <v>28.562899999999999</v>
      </c>
      <c r="H1455" s="37">
        <v>29.94</v>
      </c>
      <c r="I1455" s="37"/>
      <c r="J1455" s="37">
        <v>11</v>
      </c>
      <c r="K1455" s="37">
        <v>11</v>
      </c>
      <c r="L1455" s="37">
        <v>11</v>
      </c>
      <c r="M1455" s="37">
        <v>12.9</v>
      </c>
      <c r="N1455" s="37">
        <v>12.9</v>
      </c>
      <c r="O1455" s="37">
        <v>12.9</v>
      </c>
      <c r="P1455" s="37">
        <v>120.76</v>
      </c>
      <c r="Q1455" s="37">
        <v>0</v>
      </c>
      <c r="R1455" s="37">
        <v>76.781000000000006</v>
      </c>
      <c r="S1455" s="37">
        <v>5644100000</v>
      </c>
      <c r="T1455" s="37">
        <v>79</v>
      </c>
      <c r="U1455" s="37">
        <v>0.17099200000000001</v>
      </c>
      <c r="V1455" s="37">
        <v>-0.50906300000000004</v>
      </c>
      <c r="W1455" s="37" t="s">
        <v>275</v>
      </c>
      <c r="X1455" s="37" t="s">
        <v>275</v>
      </c>
      <c r="Y1455" s="37" t="s">
        <v>276</v>
      </c>
    </row>
    <row r="1456" spans="1:25" x14ac:dyDescent="0.3">
      <c r="A1456" s="34">
        <v>28.740400000000001</v>
      </c>
      <c r="B1456" s="34">
        <v>28.7227</v>
      </c>
      <c r="C1456" s="34">
        <v>28.250599999999999</v>
      </c>
      <c r="D1456" s="34">
        <v>28.910799999999998</v>
      </c>
      <c r="E1456" s="37">
        <v>27.846900000000002</v>
      </c>
      <c r="F1456" s="37">
        <v>28.927600000000002</v>
      </c>
      <c r="G1456" s="37">
        <v>27.1846</v>
      </c>
      <c r="H1456" s="37">
        <v>28.6279</v>
      </c>
      <c r="I1456" s="37"/>
      <c r="J1456" s="37">
        <v>13</v>
      </c>
      <c r="K1456" s="37">
        <v>13</v>
      </c>
      <c r="L1456" s="37">
        <v>13</v>
      </c>
      <c r="M1456" s="37">
        <v>40</v>
      </c>
      <c r="N1456" s="37">
        <v>40</v>
      </c>
      <c r="O1456" s="37">
        <v>40</v>
      </c>
      <c r="P1456" s="37">
        <v>49.158000000000001</v>
      </c>
      <c r="Q1456" s="37">
        <v>0</v>
      </c>
      <c r="R1456" s="37">
        <v>105.82</v>
      </c>
      <c r="S1456" s="37">
        <v>2901600000</v>
      </c>
      <c r="T1456" s="37">
        <v>67</v>
      </c>
      <c r="U1456" s="37">
        <v>0.26882</v>
      </c>
      <c r="V1456" s="37">
        <v>-0.50938899999999998</v>
      </c>
      <c r="W1456" s="37" t="s">
        <v>3617</v>
      </c>
      <c r="X1456" s="37" t="s">
        <v>3617</v>
      </c>
      <c r="Y1456" s="37" t="s">
        <v>4640</v>
      </c>
    </row>
    <row r="1457" spans="1:25" x14ac:dyDescent="0.3">
      <c r="A1457" s="34">
        <v>26.782299999999999</v>
      </c>
      <c r="B1457" s="34">
        <v>26.0259</v>
      </c>
      <c r="C1457" s="34">
        <v>25.776599999999998</v>
      </c>
      <c r="D1457" s="34">
        <v>25.890799999999999</v>
      </c>
      <c r="E1457" s="37">
        <v>25.5457</v>
      </c>
      <c r="F1457" s="37">
        <v>26.336200000000002</v>
      </c>
      <c r="G1457" s="37">
        <v>24.765899999999998</v>
      </c>
      <c r="H1457" s="37">
        <v>25.7714</v>
      </c>
      <c r="I1457" s="37"/>
      <c r="J1457" s="37">
        <v>7</v>
      </c>
      <c r="K1457" s="37">
        <v>7</v>
      </c>
      <c r="L1457" s="37">
        <v>7</v>
      </c>
      <c r="M1457" s="37">
        <v>29.9</v>
      </c>
      <c r="N1457" s="37">
        <v>29.9</v>
      </c>
      <c r="O1457" s="37">
        <v>29.9</v>
      </c>
      <c r="P1457" s="37">
        <v>58.454999999999998</v>
      </c>
      <c r="Q1457" s="37">
        <v>0</v>
      </c>
      <c r="R1457" s="37">
        <v>44.07</v>
      </c>
      <c r="S1457" s="37">
        <v>493580000</v>
      </c>
      <c r="T1457" s="37">
        <v>38</v>
      </c>
      <c r="U1457" s="37">
        <v>0.242533</v>
      </c>
      <c r="V1457" s="37">
        <v>-0.51411499999999999</v>
      </c>
      <c r="W1457" s="37" t="s">
        <v>3340</v>
      </c>
      <c r="X1457" s="37" t="s">
        <v>3340</v>
      </c>
      <c r="Y1457" s="37" t="s">
        <v>4641</v>
      </c>
    </row>
    <row r="1458" spans="1:25" x14ac:dyDescent="0.3">
      <c r="A1458" s="34">
        <v>26.855499999999999</v>
      </c>
      <c r="B1458" s="34">
        <v>26.780799999999999</v>
      </c>
      <c r="C1458" s="34">
        <v>26.397400000000001</v>
      </c>
      <c r="D1458" s="34">
        <v>27.1112</v>
      </c>
      <c r="E1458" s="37">
        <v>25.601099999999999</v>
      </c>
      <c r="F1458" s="37">
        <v>26.9268</v>
      </c>
      <c r="G1458" s="37">
        <v>25.601299999999998</v>
      </c>
      <c r="H1458" s="37">
        <v>26.9495</v>
      </c>
      <c r="I1458" s="37"/>
      <c r="J1458" s="37">
        <v>6</v>
      </c>
      <c r="K1458" s="37">
        <v>6</v>
      </c>
      <c r="L1458" s="37">
        <v>6</v>
      </c>
      <c r="M1458" s="37">
        <v>29.8</v>
      </c>
      <c r="N1458" s="37">
        <v>29.8</v>
      </c>
      <c r="O1458" s="37">
        <v>29.8</v>
      </c>
      <c r="P1458" s="37">
        <v>33.427999999999997</v>
      </c>
      <c r="Q1458" s="37">
        <v>0</v>
      </c>
      <c r="R1458" s="37">
        <v>37.432000000000002</v>
      </c>
      <c r="S1458" s="37">
        <v>790450000</v>
      </c>
      <c r="T1458" s="37">
        <v>20</v>
      </c>
      <c r="U1458" s="37">
        <v>0.25786100000000001</v>
      </c>
      <c r="V1458" s="37">
        <v>-0.51654599999999995</v>
      </c>
      <c r="W1458" s="37" t="s">
        <v>2906</v>
      </c>
      <c r="X1458" s="37" t="s">
        <v>2906</v>
      </c>
      <c r="Y1458" s="37" t="s">
        <v>4642</v>
      </c>
    </row>
    <row r="1459" spans="1:25" x14ac:dyDescent="0.3">
      <c r="A1459" s="34">
        <v>28.763400000000001</v>
      </c>
      <c r="B1459" s="34">
        <v>28.630099999999999</v>
      </c>
      <c r="C1459" s="34">
        <v>28.289100000000001</v>
      </c>
      <c r="D1459" s="34">
        <v>28.696300000000001</v>
      </c>
      <c r="E1459" s="37">
        <v>27.717099999999999</v>
      </c>
      <c r="F1459" s="37">
        <v>28.629300000000001</v>
      </c>
      <c r="G1459" s="37">
        <v>27.500299999999999</v>
      </c>
      <c r="H1459" s="37">
        <v>28.456299999999999</v>
      </c>
      <c r="I1459" s="37"/>
      <c r="J1459" s="37">
        <v>4</v>
      </c>
      <c r="K1459" s="37">
        <v>4</v>
      </c>
      <c r="L1459" s="37">
        <v>4</v>
      </c>
      <c r="M1459" s="37">
        <v>31</v>
      </c>
      <c r="N1459" s="37">
        <v>31</v>
      </c>
      <c r="O1459" s="37">
        <v>31</v>
      </c>
      <c r="P1459" s="37">
        <v>14.743</v>
      </c>
      <c r="Q1459" s="37">
        <v>0</v>
      </c>
      <c r="R1459" s="37">
        <v>15.423999999999999</v>
      </c>
      <c r="S1459" s="37">
        <v>2668600000</v>
      </c>
      <c r="T1459" s="37">
        <v>23</v>
      </c>
      <c r="U1459" s="37">
        <v>0.12903899999999999</v>
      </c>
      <c r="V1459" s="37">
        <v>-0.51900800000000002</v>
      </c>
      <c r="W1459" s="37" t="s">
        <v>3619</v>
      </c>
      <c r="X1459" s="37" t="s">
        <v>3619</v>
      </c>
      <c r="Y1459" s="37" t="s">
        <v>4643</v>
      </c>
    </row>
    <row r="1460" spans="1:25" x14ac:dyDescent="0.3">
      <c r="A1460" s="34">
        <v>28.6082</v>
      </c>
      <c r="B1460" s="34">
        <v>28.8017</v>
      </c>
      <c r="C1460" s="34">
        <v>29.780200000000001</v>
      </c>
      <c r="D1460" s="34">
        <v>29.123699999999999</v>
      </c>
      <c r="E1460" s="37">
        <v>28.8169</v>
      </c>
      <c r="F1460" s="37">
        <v>27.927099999999999</v>
      </c>
      <c r="G1460" s="37">
        <v>29.633299999999998</v>
      </c>
      <c r="H1460" s="37">
        <v>27.855</v>
      </c>
      <c r="I1460" s="37"/>
      <c r="J1460" s="37">
        <v>10</v>
      </c>
      <c r="K1460" s="37">
        <v>9</v>
      </c>
      <c r="L1460" s="37">
        <v>8</v>
      </c>
      <c r="M1460" s="37">
        <v>27.6</v>
      </c>
      <c r="N1460" s="37">
        <v>26.3</v>
      </c>
      <c r="O1460" s="37">
        <v>25.2</v>
      </c>
      <c r="P1460" s="37">
        <v>58.179000000000002</v>
      </c>
      <c r="Q1460" s="37">
        <v>0</v>
      </c>
      <c r="R1460" s="37">
        <v>143.47</v>
      </c>
      <c r="S1460" s="37">
        <v>4594800000</v>
      </c>
      <c r="T1460" s="37">
        <v>96</v>
      </c>
      <c r="U1460" s="37">
        <v>0.33117099999999999</v>
      </c>
      <c r="V1460" s="37">
        <v>-0.52036300000000002</v>
      </c>
      <c r="W1460" s="37" t="s">
        <v>4644</v>
      </c>
      <c r="X1460" s="37" t="s">
        <v>2806</v>
      </c>
      <c r="Y1460" s="37" t="s">
        <v>91</v>
      </c>
    </row>
    <row r="1461" spans="1:25" x14ac:dyDescent="0.3">
      <c r="A1461" s="34">
        <v>28.554099999999998</v>
      </c>
      <c r="B1461" s="34">
        <v>28.428899999999999</v>
      </c>
      <c r="C1461" s="34">
        <v>29.176200000000001</v>
      </c>
      <c r="D1461" s="34">
        <v>28.561</v>
      </c>
      <c r="E1461" s="37">
        <v>28.0763</v>
      </c>
      <c r="F1461" s="37">
        <v>28.5002</v>
      </c>
      <c r="G1461" s="37">
        <v>27.8062</v>
      </c>
      <c r="H1461" s="37">
        <v>28.2498</v>
      </c>
      <c r="I1461" s="37"/>
      <c r="J1461" s="37">
        <v>21</v>
      </c>
      <c r="K1461" s="37">
        <v>21</v>
      </c>
      <c r="L1461" s="37">
        <v>21</v>
      </c>
      <c r="M1461" s="37">
        <v>6.6</v>
      </c>
      <c r="N1461" s="37">
        <v>6.6</v>
      </c>
      <c r="O1461" s="37">
        <v>6.6</v>
      </c>
      <c r="P1461" s="37">
        <v>660.65</v>
      </c>
      <c r="Q1461" s="37">
        <v>0</v>
      </c>
      <c r="R1461" s="37">
        <v>235.28</v>
      </c>
      <c r="S1461" s="37">
        <v>2683000000</v>
      </c>
      <c r="T1461" s="37">
        <v>88</v>
      </c>
      <c r="U1461" s="37">
        <v>5.7575899999999999E-2</v>
      </c>
      <c r="V1461" s="37">
        <v>-0.521922</v>
      </c>
      <c r="W1461" s="37" t="s">
        <v>3580</v>
      </c>
      <c r="X1461" s="37" t="s">
        <v>3580</v>
      </c>
      <c r="Y1461" s="37" t="s">
        <v>4645</v>
      </c>
    </row>
    <row r="1462" spans="1:25" x14ac:dyDescent="0.3">
      <c r="A1462" s="34">
        <v>31.283799999999999</v>
      </c>
      <c r="B1462" s="34">
        <v>31.627500000000001</v>
      </c>
      <c r="C1462" s="34">
        <v>31.401800000000001</v>
      </c>
      <c r="D1462" s="34">
        <v>31.645499999999998</v>
      </c>
      <c r="E1462" s="37">
        <v>31.822399999999998</v>
      </c>
      <c r="F1462" s="37">
        <v>30.447299999999998</v>
      </c>
      <c r="G1462" s="37">
        <v>30.98</v>
      </c>
      <c r="H1462" s="37">
        <v>30.6206</v>
      </c>
      <c r="I1462" s="37"/>
      <c r="J1462" s="37">
        <v>21</v>
      </c>
      <c r="K1462" s="37">
        <v>21</v>
      </c>
      <c r="L1462" s="37">
        <v>19</v>
      </c>
      <c r="M1462" s="37">
        <v>11.5</v>
      </c>
      <c r="N1462" s="37">
        <v>11.5</v>
      </c>
      <c r="O1462" s="37">
        <v>11.2</v>
      </c>
      <c r="P1462" s="37">
        <v>256.31</v>
      </c>
      <c r="Q1462" s="37">
        <v>0</v>
      </c>
      <c r="R1462" s="37">
        <v>323.31</v>
      </c>
      <c r="S1462" s="37">
        <v>20211000000</v>
      </c>
      <c r="T1462" s="37">
        <v>174</v>
      </c>
      <c r="U1462" s="37">
        <v>0.15202199999999999</v>
      </c>
      <c r="V1462" s="37">
        <v>-0.52208699999999997</v>
      </c>
      <c r="W1462" s="37" t="s">
        <v>1442</v>
      </c>
      <c r="X1462" s="37" t="s">
        <v>1442</v>
      </c>
      <c r="Y1462" s="37" t="s">
        <v>1443</v>
      </c>
    </row>
    <row r="1463" spans="1:25" x14ac:dyDescent="0.3">
      <c r="A1463" s="34">
        <v>32.764800000000001</v>
      </c>
      <c r="B1463" s="34">
        <v>32.465299999999999</v>
      </c>
      <c r="C1463" s="34">
        <v>32.245399999999997</v>
      </c>
      <c r="D1463" s="34">
        <v>32.4925</v>
      </c>
      <c r="E1463" s="37">
        <v>31.8599</v>
      </c>
      <c r="F1463" s="37">
        <v>32.5989</v>
      </c>
      <c r="G1463" s="37">
        <v>31.021000000000001</v>
      </c>
      <c r="H1463" s="37">
        <v>32.378500000000003</v>
      </c>
      <c r="I1463" s="37"/>
      <c r="J1463" s="37">
        <v>46</v>
      </c>
      <c r="K1463" s="37">
        <v>46</v>
      </c>
      <c r="L1463" s="37">
        <v>36</v>
      </c>
      <c r="M1463" s="37">
        <v>50.3</v>
      </c>
      <c r="N1463" s="37">
        <v>50.3</v>
      </c>
      <c r="O1463" s="37">
        <v>39.700000000000003</v>
      </c>
      <c r="P1463" s="37">
        <v>112.63</v>
      </c>
      <c r="Q1463" s="37">
        <v>0</v>
      </c>
      <c r="R1463" s="37">
        <v>323.31</v>
      </c>
      <c r="S1463" s="37">
        <v>41009000000</v>
      </c>
      <c r="T1463" s="37">
        <v>383</v>
      </c>
      <c r="U1463" s="37">
        <v>0.20009399999999999</v>
      </c>
      <c r="V1463" s="37">
        <v>-0.527397</v>
      </c>
      <c r="W1463" s="37" t="s">
        <v>4646</v>
      </c>
      <c r="X1463" s="37" t="s">
        <v>3138</v>
      </c>
      <c r="Y1463" s="37" t="s">
        <v>4610</v>
      </c>
    </row>
    <row r="1464" spans="1:25" x14ac:dyDescent="0.3">
      <c r="A1464" s="34" t="s">
        <v>41</v>
      </c>
      <c r="B1464" s="34">
        <v>25.638300000000001</v>
      </c>
      <c r="C1464" s="34">
        <v>25.17</v>
      </c>
      <c r="D1464" s="34">
        <v>25.104399999999998</v>
      </c>
      <c r="E1464" s="37">
        <v>24.687799999999999</v>
      </c>
      <c r="F1464" s="37">
        <v>24.516400000000001</v>
      </c>
      <c r="G1464" s="37">
        <v>25.2302</v>
      </c>
      <c r="H1464" s="37">
        <v>24.654299999999999</v>
      </c>
      <c r="I1464" s="37"/>
      <c r="J1464" s="37">
        <v>12</v>
      </c>
      <c r="K1464" s="37">
        <v>12</v>
      </c>
      <c r="L1464" s="37">
        <v>12</v>
      </c>
      <c r="M1464" s="37">
        <v>5</v>
      </c>
      <c r="N1464" s="37">
        <v>5</v>
      </c>
      <c r="O1464" s="37">
        <v>5</v>
      </c>
      <c r="P1464" s="37">
        <v>341.68</v>
      </c>
      <c r="Q1464" s="37">
        <v>0</v>
      </c>
      <c r="R1464" s="37">
        <v>28.023</v>
      </c>
      <c r="S1464" s="37">
        <v>221090000</v>
      </c>
      <c r="T1464" s="37">
        <v>19</v>
      </c>
      <c r="U1464" s="37">
        <v>7.1315900000000002E-2</v>
      </c>
      <c r="V1464" s="37">
        <v>-0.53204200000000001</v>
      </c>
      <c r="W1464" s="37" t="s">
        <v>2831</v>
      </c>
      <c r="X1464" s="37" t="s">
        <v>2831</v>
      </c>
      <c r="Y1464" s="37" t="s">
        <v>4647</v>
      </c>
    </row>
    <row r="1465" spans="1:25" x14ac:dyDescent="0.3">
      <c r="A1465" s="34">
        <v>26.8185</v>
      </c>
      <c r="B1465" s="34">
        <v>26.873699999999999</v>
      </c>
      <c r="C1465" s="34">
        <v>27.156700000000001</v>
      </c>
      <c r="D1465" s="34">
        <v>27.1797</v>
      </c>
      <c r="E1465" s="37">
        <v>26.1021</v>
      </c>
      <c r="F1465" s="37">
        <v>28.0657</v>
      </c>
      <c r="G1465" s="37">
        <v>25.908000000000001</v>
      </c>
      <c r="H1465" s="37">
        <v>25.819800000000001</v>
      </c>
      <c r="I1465" s="37"/>
      <c r="J1465" s="37">
        <v>17</v>
      </c>
      <c r="K1465" s="37">
        <v>13</v>
      </c>
      <c r="L1465" s="37">
        <v>12</v>
      </c>
      <c r="M1465" s="37">
        <v>35.4</v>
      </c>
      <c r="N1465" s="37">
        <v>29.3</v>
      </c>
      <c r="O1465" s="37">
        <v>27.2</v>
      </c>
      <c r="P1465" s="37">
        <v>70.617000000000004</v>
      </c>
      <c r="Q1465" s="37">
        <v>0</v>
      </c>
      <c r="R1465" s="37">
        <v>120.35</v>
      </c>
      <c r="S1465" s="37">
        <v>976700000</v>
      </c>
      <c r="T1465" s="37">
        <v>45</v>
      </c>
      <c r="U1465" s="37">
        <v>0.36319800000000002</v>
      </c>
      <c r="V1465" s="37">
        <v>-0.53326600000000002</v>
      </c>
      <c r="W1465" s="37" t="s">
        <v>469</v>
      </c>
      <c r="X1465" s="37" t="s">
        <v>469</v>
      </c>
      <c r="Y1465" s="37" t="s">
        <v>470</v>
      </c>
    </row>
    <row r="1466" spans="1:25" x14ac:dyDescent="0.3">
      <c r="A1466" s="34">
        <v>27.7532</v>
      </c>
      <c r="B1466" s="34">
        <v>27.5091</v>
      </c>
      <c r="C1466" s="34">
        <v>29.148900000000001</v>
      </c>
      <c r="D1466" s="34">
        <v>27.531199999999998</v>
      </c>
      <c r="E1466" s="37">
        <v>27.334499999999998</v>
      </c>
      <c r="F1466" s="37" t="s">
        <v>41</v>
      </c>
      <c r="G1466" s="37">
        <v>28.435400000000001</v>
      </c>
      <c r="H1466" s="37">
        <v>26.5853</v>
      </c>
      <c r="I1466" s="37"/>
      <c r="J1466" s="37">
        <v>2</v>
      </c>
      <c r="K1466" s="37">
        <v>2</v>
      </c>
      <c r="L1466" s="37">
        <v>2</v>
      </c>
      <c r="M1466" s="37">
        <v>25</v>
      </c>
      <c r="N1466" s="37">
        <v>25</v>
      </c>
      <c r="O1466" s="37">
        <v>25</v>
      </c>
      <c r="P1466" s="37">
        <v>11.999000000000001</v>
      </c>
      <c r="Q1466" s="37">
        <v>0</v>
      </c>
      <c r="R1466" s="37">
        <v>26.984000000000002</v>
      </c>
      <c r="S1466" s="37">
        <v>1567800000</v>
      </c>
      <c r="T1466" s="37">
        <v>11</v>
      </c>
      <c r="U1466" s="37">
        <v>0.44594499999999998</v>
      </c>
      <c r="V1466" s="37">
        <v>-0.53386100000000003</v>
      </c>
      <c r="W1466" s="37" t="s">
        <v>1493</v>
      </c>
      <c r="X1466" s="37" t="s">
        <v>1493</v>
      </c>
      <c r="Y1466" s="37" t="s">
        <v>640</v>
      </c>
    </row>
    <row r="1467" spans="1:25" x14ac:dyDescent="0.3">
      <c r="A1467" s="34">
        <v>29.883299999999998</v>
      </c>
      <c r="B1467" s="34">
        <v>29.791899999999998</v>
      </c>
      <c r="C1467" s="34">
        <v>29.229800000000001</v>
      </c>
      <c r="D1467" s="34">
        <v>30.0044</v>
      </c>
      <c r="E1467" s="37">
        <v>28.969899999999999</v>
      </c>
      <c r="F1467" s="37">
        <v>29.846699999999998</v>
      </c>
      <c r="G1467" s="37">
        <v>28.447700000000001</v>
      </c>
      <c r="H1467" s="37">
        <v>29.502099999999999</v>
      </c>
      <c r="I1467" s="37"/>
      <c r="J1467" s="37">
        <v>14</v>
      </c>
      <c r="K1467" s="37">
        <v>14</v>
      </c>
      <c r="L1467" s="37">
        <v>14</v>
      </c>
      <c r="M1467" s="37">
        <v>50.2</v>
      </c>
      <c r="N1467" s="37">
        <v>50.2</v>
      </c>
      <c r="O1467" s="37">
        <v>50.2</v>
      </c>
      <c r="P1467" s="37">
        <v>29.359000000000002</v>
      </c>
      <c r="Q1467" s="37">
        <v>0</v>
      </c>
      <c r="R1467" s="37">
        <v>78.308999999999997</v>
      </c>
      <c r="S1467" s="37">
        <v>6004100000</v>
      </c>
      <c r="T1467" s="37">
        <v>89</v>
      </c>
      <c r="U1467" s="37">
        <v>0.17807200000000001</v>
      </c>
      <c r="V1467" s="37">
        <v>-0.53574900000000003</v>
      </c>
      <c r="W1467" s="37" t="s">
        <v>3647</v>
      </c>
      <c r="X1467" s="37" t="s">
        <v>3647</v>
      </c>
      <c r="Y1467" s="37" t="s">
        <v>4648</v>
      </c>
    </row>
    <row r="1468" spans="1:25" x14ac:dyDescent="0.3">
      <c r="A1468" s="34">
        <v>27.875800000000002</v>
      </c>
      <c r="B1468" s="34">
        <v>27.4603</v>
      </c>
      <c r="C1468" s="34">
        <v>27.2117</v>
      </c>
      <c r="D1468" s="34">
        <v>27.908000000000001</v>
      </c>
      <c r="E1468" s="37">
        <v>26.834800000000001</v>
      </c>
      <c r="F1468" s="37">
        <v>27.808299999999999</v>
      </c>
      <c r="G1468" s="37">
        <v>26.2623</v>
      </c>
      <c r="H1468" s="37">
        <v>27.4039</v>
      </c>
      <c r="I1468" s="37"/>
      <c r="J1468" s="37">
        <v>9</v>
      </c>
      <c r="K1468" s="37">
        <v>9</v>
      </c>
      <c r="L1468" s="37">
        <v>9</v>
      </c>
      <c r="M1468" s="37">
        <v>19.899999999999999</v>
      </c>
      <c r="N1468" s="37">
        <v>19.899999999999999</v>
      </c>
      <c r="O1468" s="37">
        <v>19.899999999999999</v>
      </c>
      <c r="P1468" s="37">
        <v>57.597999999999999</v>
      </c>
      <c r="Q1468" s="37">
        <v>0</v>
      </c>
      <c r="R1468" s="37">
        <v>70.486999999999995</v>
      </c>
      <c r="S1468" s="37">
        <v>1402000000</v>
      </c>
      <c r="T1468" s="37">
        <v>48</v>
      </c>
      <c r="U1468" s="37">
        <v>0.204348</v>
      </c>
      <c r="V1468" s="37">
        <v>-0.53662799999999999</v>
      </c>
      <c r="W1468" s="37" t="s">
        <v>4649</v>
      </c>
      <c r="X1468" s="37" t="s">
        <v>3624</v>
      </c>
      <c r="Y1468" s="37" t="s">
        <v>4650</v>
      </c>
    </row>
    <row r="1469" spans="1:25" x14ac:dyDescent="0.3">
      <c r="A1469" s="34">
        <v>30.846800000000002</v>
      </c>
      <c r="B1469" s="34">
        <v>30.992100000000001</v>
      </c>
      <c r="C1469" s="34">
        <v>31.497199999999999</v>
      </c>
      <c r="D1469" s="34">
        <v>31.040700000000001</v>
      </c>
      <c r="E1469" s="37">
        <v>30.457899999999999</v>
      </c>
      <c r="F1469" s="37">
        <v>30.203499999999998</v>
      </c>
      <c r="G1469" s="37">
        <v>31.1113</v>
      </c>
      <c r="H1469" s="37">
        <v>30.453700000000001</v>
      </c>
      <c r="I1469" s="37"/>
      <c r="J1469" s="37">
        <v>38</v>
      </c>
      <c r="K1469" s="37">
        <v>38</v>
      </c>
      <c r="L1469" s="37">
        <v>38</v>
      </c>
      <c r="M1469" s="37">
        <v>58.1</v>
      </c>
      <c r="N1469" s="37">
        <v>58.1</v>
      </c>
      <c r="O1469" s="37">
        <v>58.1</v>
      </c>
      <c r="P1469" s="37">
        <v>119.03</v>
      </c>
      <c r="Q1469" s="37">
        <v>0</v>
      </c>
      <c r="R1469" s="37">
        <v>323.31</v>
      </c>
      <c r="S1469" s="37">
        <v>14157000000</v>
      </c>
      <c r="T1469" s="37">
        <v>228</v>
      </c>
      <c r="U1469" s="37">
        <v>6.6108299999999995E-2</v>
      </c>
      <c r="V1469" s="37">
        <v>-0.53761400000000004</v>
      </c>
      <c r="W1469" s="37" t="s">
        <v>1198</v>
      </c>
      <c r="X1469" s="37" t="s">
        <v>1198</v>
      </c>
      <c r="Y1469" s="37" t="s">
        <v>1199</v>
      </c>
    </row>
    <row r="1470" spans="1:25" x14ac:dyDescent="0.3">
      <c r="A1470" s="34">
        <v>31.906300000000002</v>
      </c>
      <c r="B1470" s="34">
        <v>32.121600000000001</v>
      </c>
      <c r="C1470" s="34">
        <v>32.743000000000002</v>
      </c>
      <c r="D1470" s="34">
        <v>31.999700000000001</v>
      </c>
      <c r="E1470" s="37">
        <v>31.784700000000001</v>
      </c>
      <c r="F1470" s="37">
        <v>31.178000000000001</v>
      </c>
      <c r="G1470" s="37">
        <v>32.081600000000002</v>
      </c>
      <c r="H1470" s="37">
        <v>31.562799999999999</v>
      </c>
      <c r="I1470" s="37"/>
      <c r="J1470" s="37">
        <v>22</v>
      </c>
      <c r="K1470" s="37">
        <v>22</v>
      </c>
      <c r="L1470" s="37">
        <v>22</v>
      </c>
      <c r="M1470" s="37">
        <v>48.2</v>
      </c>
      <c r="N1470" s="37">
        <v>48.2</v>
      </c>
      <c r="O1470" s="37">
        <v>48.2</v>
      </c>
      <c r="P1470" s="37">
        <v>71.700999999999993</v>
      </c>
      <c r="Q1470" s="37">
        <v>0</v>
      </c>
      <c r="R1470" s="37">
        <v>302.54000000000002</v>
      </c>
      <c r="S1470" s="37">
        <v>30990000000</v>
      </c>
      <c r="T1470" s="37">
        <v>183</v>
      </c>
      <c r="U1470" s="37">
        <v>9.0126800000000007E-2</v>
      </c>
      <c r="V1470" s="37">
        <v>-0.54088800000000004</v>
      </c>
      <c r="W1470" s="37" t="s">
        <v>418</v>
      </c>
      <c r="X1470" s="37" t="s">
        <v>418</v>
      </c>
      <c r="Y1470" s="37" t="s">
        <v>419</v>
      </c>
    </row>
    <row r="1471" spans="1:25" x14ac:dyDescent="0.3">
      <c r="A1471" s="34">
        <v>27.8674</v>
      </c>
      <c r="B1471" s="34">
        <v>28.44</v>
      </c>
      <c r="C1471" s="34">
        <v>28.4863</v>
      </c>
      <c r="D1471" s="34">
        <v>28.575399999999998</v>
      </c>
      <c r="E1471" s="37">
        <v>27.482700000000001</v>
      </c>
      <c r="F1471" s="37">
        <v>26.5748</v>
      </c>
      <c r="G1471" s="37">
        <v>29.284500000000001</v>
      </c>
      <c r="H1471" s="37">
        <v>27.852399999999999</v>
      </c>
      <c r="I1471" s="37"/>
      <c r="J1471" s="37">
        <v>8</v>
      </c>
      <c r="K1471" s="37">
        <v>8</v>
      </c>
      <c r="L1471" s="37">
        <v>8</v>
      </c>
      <c r="M1471" s="37">
        <v>53.6</v>
      </c>
      <c r="N1471" s="37">
        <v>53.6</v>
      </c>
      <c r="O1471" s="37">
        <v>53.6</v>
      </c>
      <c r="P1471" s="37">
        <v>19.039000000000001</v>
      </c>
      <c r="Q1471" s="37">
        <v>0</v>
      </c>
      <c r="R1471" s="37">
        <v>94.222999999999999</v>
      </c>
      <c r="S1471" s="37">
        <v>2246800000</v>
      </c>
      <c r="T1471" s="37">
        <v>40</v>
      </c>
      <c r="U1471" s="37">
        <v>0.389183</v>
      </c>
      <c r="V1471" s="37">
        <v>-0.543682</v>
      </c>
      <c r="W1471" s="37" t="s">
        <v>3684</v>
      </c>
      <c r="X1471" s="37" t="s">
        <v>3684</v>
      </c>
      <c r="Y1471" s="37" t="s">
        <v>91</v>
      </c>
    </row>
    <row r="1472" spans="1:25" x14ac:dyDescent="0.3">
      <c r="A1472" s="34">
        <v>26.0124</v>
      </c>
      <c r="B1472" s="34">
        <v>25.661300000000001</v>
      </c>
      <c r="C1472" s="34" t="s">
        <v>41</v>
      </c>
      <c r="D1472" s="34">
        <v>25.146799999999999</v>
      </c>
      <c r="E1472" s="37">
        <v>24.904599999999999</v>
      </c>
      <c r="F1472" s="37">
        <v>25.585100000000001</v>
      </c>
      <c r="G1472" s="37">
        <v>24.202300000000001</v>
      </c>
      <c r="H1472" s="37">
        <v>25.556000000000001</v>
      </c>
      <c r="I1472" s="37"/>
      <c r="J1472" s="37">
        <v>7</v>
      </c>
      <c r="K1472" s="37">
        <v>7</v>
      </c>
      <c r="L1472" s="37">
        <v>7</v>
      </c>
      <c r="M1472" s="37">
        <v>10.1</v>
      </c>
      <c r="N1472" s="37">
        <v>10.1</v>
      </c>
      <c r="O1472" s="37">
        <v>10.1</v>
      </c>
      <c r="P1472" s="37">
        <v>88.775999999999996</v>
      </c>
      <c r="Q1472" s="37">
        <v>0</v>
      </c>
      <c r="R1472" s="37">
        <v>33.222999999999999</v>
      </c>
      <c r="S1472" s="37">
        <v>317240000</v>
      </c>
      <c r="T1472" s="37">
        <v>22</v>
      </c>
      <c r="U1472" s="37">
        <v>0.27072200000000002</v>
      </c>
      <c r="V1472" s="37">
        <v>-0.54484200000000005</v>
      </c>
      <c r="W1472" s="37" t="s">
        <v>3659</v>
      </c>
      <c r="X1472" s="37" t="s">
        <v>3659</v>
      </c>
      <c r="Y1472" s="37" t="s">
        <v>4651</v>
      </c>
    </row>
    <row r="1473" spans="1:25" x14ac:dyDescent="0.3">
      <c r="A1473" s="34">
        <v>30.106100000000001</v>
      </c>
      <c r="B1473" s="34">
        <v>29.8399</v>
      </c>
      <c r="C1473" s="34">
        <v>29.324000000000002</v>
      </c>
      <c r="D1473" s="34">
        <v>30.125299999999999</v>
      </c>
      <c r="E1473" s="37">
        <v>29.052399999999999</v>
      </c>
      <c r="F1473" s="37">
        <v>29.9163</v>
      </c>
      <c r="G1473" s="37">
        <v>28.613299999999999</v>
      </c>
      <c r="H1473" s="37">
        <v>29.633199999999999</v>
      </c>
      <c r="I1473" s="37"/>
      <c r="J1473" s="37">
        <v>16</v>
      </c>
      <c r="K1473" s="37">
        <v>16</v>
      </c>
      <c r="L1473" s="37">
        <v>16</v>
      </c>
      <c r="M1473" s="37">
        <v>52.4</v>
      </c>
      <c r="N1473" s="37">
        <v>52.4</v>
      </c>
      <c r="O1473" s="37">
        <v>52.4</v>
      </c>
      <c r="P1473" s="37">
        <v>30.587</v>
      </c>
      <c r="Q1473" s="37">
        <v>0</v>
      </c>
      <c r="R1473" s="37">
        <v>108.23</v>
      </c>
      <c r="S1473" s="37">
        <v>6452600000</v>
      </c>
      <c r="T1473" s="37">
        <v>100</v>
      </c>
      <c r="U1473" s="37">
        <v>0.16693</v>
      </c>
      <c r="V1473" s="37">
        <v>-0.54501200000000005</v>
      </c>
      <c r="W1473" s="37" t="s">
        <v>3433</v>
      </c>
      <c r="X1473" s="37" t="s">
        <v>3433</v>
      </c>
      <c r="Y1473" s="37" t="s">
        <v>4652</v>
      </c>
    </row>
    <row r="1474" spans="1:25" x14ac:dyDescent="0.3">
      <c r="A1474" s="34">
        <v>28.704599999999999</v>
      </c>
      <c r="B1474" s="34">
        <v>28.5532</v>
      </c>
      <c r="C1474" s="34">
        <v>28.1401</v>
      </c>
      <c r="D1474" s="34">
        <v>28.703499999999998</v>
      </c>
      <c r="E1474" s="37">
        <v>27.7851</v>
      </c>
      <c r="F1474" s="37">
        <v>28.8034</v>
      </c>
      <c r="G1474" s="37">
        <v>27.339300000000001</v>
      </c>
      <c r="H1474" s="37">
        <v>27.9923</v>
      </c>
      <c r="I1474" s="37"/>
      <c r="J1474" s="37">
        <v>10</v>
      </c>
      <c r="K1474" s="37">
        <v>8</v>
      </c>
      <c r="L1474" s="37">
        <v>6</v>
      </c>
      <c r="M1474" s="37">
        <v>4.9000000000000004</v>
      </c>
      <c r="N1474" s="37">
        <v>4.4000000000000004</v>
      </c>
      <c r="O1474" s="37">
        <v>3.8</v>
      </c>
      <c r="P1474" s="37">
        <v>168.67</v>
      </c>
      <c r="Q1474" s="37">
        <v>0</v>
      </c>
      <c r="R1474" s="37">
        <v>38.729999999999997</v>
      </c>
      <c r="S1474" s="37">
        <v>2568900000</v>
      </c>
      <c r="T1474" s="37">
        <v>64</v>
      </c>
      <c r="U1474" s="37">
        <v>0.15377399999999999</v>
      </c>
      <c r="V1474" s="37">
        <v>-0.54535199999999995</v>
      </c>
      <c r="W1474" s="37" t="s">
        <v>3165</v>
      </c>
      <c r="X1474" s="37" t="s">
        <v>3165</v>
      </c>
      <c r="Y1474" s="37" t="s">
        <v>4653</v>
      </c>
    </row>
    <row r="1475" spans="1:25" x14ac:dyDescent="0.3">
      <c r="A1475" s="34">
        <v>26.0562</v>
      </c>
      <c r="B1475" s="34">
        <v>26.082599999999999</v>
      </c>
      <c r="C1475" s="34">
        <v>25.822299999999998</v>
      </c>
      <c r="D1475" s="34">
        <v>25.546500000000002</v>
      </c>
      <c r="E1475" s="37">
        <v>25.035599999999999</v>
      </c>
      <c r="F1475" s="37">
        <v>25.823499999999999</v>
      </c>
      <c r="G1475" s="37" t="s">
        <v>41</v>
      </c>
      <c r="H1475" s="37">
        <v>25.131900000000002</v>
      </c>
      <c r="I1475" s="37"/>
      <c r="J1475" s="37">
        <v>6</v>
      </c>
      <c r="K1475" s="37">
        <v>6</v>
      </c>
      <c r="L1475" s="37">
        <v>6</v>
      </c>
      <c r="M1475" s="37">
        <v>12.2</v>
      </c>
      <c r="N1475" s="37">
        <v>12.2</v>
      </c>
      <c r="O1475" s="37">
        <v>12.2</v>
      </c>
      <c r="P1475" s="37">
        <v>102.8</v>
      </c>
      <c r="Q1475" s="37">
        <v>0</v>
      </c>
      <c r="R1475" s="37">
        <v>44.3</v>
      </c>
      <c r="S1475" s="37">
        <v>368880000</v>
      </c>
      <c r="T1475" s="37">
        <v>27</v>
      </c>
      <c r="U1475" s="37">
        <v>8.4680099999999994E-2</v>
      </c>
      <c r="V1475" s="37">
        <v>-0.54654599999999998</v>
      </c>
      <c r="W1475" s="37" t="s">
        <v>3645</v>
      </c>
      <c r="X1475" s="37" t="s">
        <v>3645</v>
      </c>
      <c r="Y1475" s="37" t="s">
        <v>4654</v>
      </c>
    </row>
    <row r="1476" spans="1:25" x14ac:dyDescent="0.3">
      <c r="A1476" s="34">
        <v>29.037800000000001</v>
      </c>
      <c r="B1476" s="34">
        <v>29.08</v>
      </c>
      <c r="C1476" s="34">
        <v>28.886600000000001</v>
      </c>
      <c r="D1476" s="34">
        <v>29.617599999999999</v>
      </c>
      <c r="E1476" s="37">
        <v>28.399699999999999</v>
      </c>
      <c r="F1476" s="37">
        <v>29.065999999999999</v>
      </c>
      <c r="G1476" s="37">
        <v>27.993500000000001</v>
      </c>
      <c r="H1476" s="37">
        <v>28.9679</v>
      </c>
      <c r="I1476" s="37"/>
      <c r="J1476" s="37">
        <v>29</v>
      </c>
      <c r="K1476" s="37">
        <v>29</v>
      </c>
      <c r="L1476" s="37">
        <v>29</v>
      </c>
      <c r="M1476" s="37">
        <v>14.6</v>
      </c>
      <c r="N1476" s="37">
        <v>14.6</v>
      </c>
      <c r="O1476" s="37">
        <v>14.6</v>
      </c>
      <c r="P1476" s="37">
        <v>257.83999999999997</v>
      </c>
      <c r="Q1476" s="37">
        <v>0</v>
      </c>
      <c r="R1476" s="37">
        <v>63.591999999999999</v>
      </c>
      <c r="S1476" s="37">
        <v>3903800000</v>
      </c>
      <c r="T1476" s="37">
        <v>84</v>
      </c>
      <c r="U1476" s="37">
        <v>0.115157</v>
      </c>
      <c r="V1476" s="37">
        <v>-0.54875600000000002</v>
      </c>
      <c r="W1476" s="37" t="s">
        <v>3157</v>
      </c>
      <c r="X1476" s="37" t="s">
        <v>3157</v>
      </c>
      <c r="Y1476" s="37" t="s">
        <v>4655</v>
      </c>
    </row>
    <row r="1477" spans="1:25" x14ac:dyDescent="0.3">
      <c r="A1477" s="34">
        <v>29.0015</v>
      </c>
      <c r="B1477" s="34">
        <v>28.625699999999998</v>
      </c>
      <c r="C1477" s="34">
        <v>28.373000000000001</v>
      </c>
      <c r="D1477" s="34">
        <v>29.116599999999998</v>
      </c>
      <c r="E1477" s="37">
        <v>28.0212</v>
      </c>
      <c r="F1477" s="37">
        <v>29.0517</v>
      </c>
      <c r="G1477" s="37">
        <v>27.246600000000001</v>
      </c>
      <c r="H1477" s="37">
        <v>28.600200000000001</v>
      </c>
      <c r="I1477" s="37"/>
      <c r="J1477" s="37">
        <v>9</v>
      </c>
      <c r="K1477" s="37">
        <v>9</v>
      </c>
      <c r="L1477" s="37">
        <v>9</v>
      </c>
      <c r="M1477" s="37">
        <v>37.4</v>
      </c>
      <c r="N1477" s="37">
        <v>37.4</v>
      </c>
      <c r="O1477" s="37">
        <v>37.4</v>
      </c>
      <c r="P1477" s="37">
        <v>24.422000000000001</v>
      </c>
      <c r="Q1477" s="37">
        <v>0</v>
      </c>
      <c r="R1477" s="37">
        <v>42.801000000000002</v>
      </c>
      <c r="S1477" s="37">
        <v>3152000000</v>
      </c>
      <c r="T1477" s="37">
        <v>52</v>
      </c>
      <c r="U1477" s="37">
        <v>0.24445700000000001</v>
      </c>
      <c r="V1477" s="37">
        <v>-0.54927400000000004</v>
      </c>
      <c r="W1477" s="37" t="s">
        <v>2948</v>
      </c>
      <c r="X1477" s="37" t="s">
        <v>2948</v>
      </c>
      <c r="Y1477" s="37" t="s">
        <v>4656</v>
      </c>
    </row>
    <row r="1478" spans="1:25" x14ac:dyDescent="0.3">
      <c r="A1478" s="34">
        <v>33.734400000000001</v>
      </c>
      <c r="B1478" s="34">
        <v>33.767200000000003</v>
      </c>
      <c r="C1478" s="34">
        <v>35.040100000000002</v>
      </c>
      <c r="D1478" s="34">
        <v>34.112900000000003</v>
      </c>
      <c r="E1478" s="37">
        <v>33.483400000000003</v>
      </c>
      <c r="F1478" s="37">
        <v>32.957700000000003</v>
      </c>
      <c r="G1478" s="37">
        <v>34.517699999999998</v>
      </c>
      <c r="H1478" s="37">
        <v>33.492699999999999</v>
      </c>
      <c r="I1478" s="37"/>
      <c r="J1478" s="37">
        <v>15</v>
      </c>
      <c r="K1478" s="37">
        <v>15</v>
      </c>
      <c r="L1478" s="37">
        <v>15</v>
      </c>
      <c r="M1478" s="37">
        <v>61</v>
      </c>
      <c r="N1478" s="37">
        <v>61</v>
      </c>
      <c r="O1478" s="37">
        <v>61</v>
      </c>
      <c r="P1478" s="37">
        <v>27.811</v>
      </c>
      <c r="Q1478" s="37">
        <v>0</v>
      </c>
      <c r="R1478" s="37">
        <v>323.31</v>
      </c>
      <c r="S1478" s="37">
        <v>126820000000</v>
      </c>
      <c r="T1478" s="37">
        <v>253</v>
      </c>
      <c r="U1478" s="37">
        <v>0.26342300000000002</v>
      </c>
      <c r="V1478" s="37">
        <v>-0.55075099999999999</v>
      </c>
      <c r="W1478" s="37" t="s">
        <v>978</v>
      </c>
      <c r="X1478" s="37" t="s">
        <v>978</v>
      </c>
      <c r="Y1478" s="37" t="s">
        <v>91</v>
      </c>
    </row>
    <row r="1479" spans="1:25" x14ac:dyDescent="0.3">
      <c r="A1479" s="34">
        <v>29.661200000000001</v>
      </c>
      <c r="B1479" s="34">
        <v>29.2987</v>
      </c>
      <c r="C1479" s="34">
        <v>28.976800000000001</v>
      </c>
      <c r="D1479" s="34">
        <v>29.746099999999998</v>
      </c>
      <c r="E1479" s="37">
        <v>28.713799999999999</v>
      </c>
      <c r="F1479" s="37">
        <v>29.529</v>
      </c>
      <c r="G1479" s="37">
        <v>28.116800000000001</v>
      </c>
      <c r="H1479" s="37">
        <v>29.103999999999999</v>
      </c>
      <c r="I1479" s="37"/>
      <c r="J1479" s="37">
        <v>16</v>
      </c>
      <c r="K1479" s="37">
        <v>16</v>
      </c>
      <c r="L1479" s="37">
        <v>16</v>
      </c>
      <c r="M1479" s="37">
        <v>47.9</v>
      </c>
      <c r="N1479" s="37">
        <v>47.9</v>
      </c>
      <c r="O1479" s="37">
        <v>47.9</v>
      </c>
      <c r="P1479" s="37">
        <v>51.075000000000003</v>
      </c>
      <c r="Q1479" s="37">
        <v>0</v>
      </c>
      <c r="R1479" s="37">
        <v>182.76</v>
      </c>
      <c r="S1479" s="37">
        <v>4800300000</v>
      </c>
      <c r="T1479" s="37">
        <v>97</v>
      </c>
      <c r="U1479" s="37">
        <v>0.16237199999999999</v>
      </c>
      <c r="V1479" s="37">
        <v>-0.55478400000000005</v>
      </c>
      <c r="W1479" s="37" t="s">
        <v>3181</v>
      </c>
      <c r="X1479" s="37" t="s">
        <v>3181</v>
      </c>
      <c r="Y1479" s="37" t="s">
        <v>4657</v>
      </c>
    </row>
    <row r="1480" spans="1:25" x14ac:dyDescent="0.3">
      <c r="A1480" s="34">
        <v>29.456700000000001</v>
      </c>
      <c r="B1480" s="34">
        <v>29.0488</v>
      </c>
      <c r="C1480" s="34">
        <v>28.680900000000001</v>
      </c>
      <c r="D1480" s="34">
        <v>28.901199999999999</v>
      </c>
      <c r="E1480" s="37">
        <v>28.4132</v>
      </c>
      <c r="F1480" s="37">
        <v>29.203600000000002</v>
      </c>
      <c r="G1480" s="37">
        <v>27.850999999999999</v>
      </c>
      <c r="H1480" s="37">
        <v>28.399699999999999</v>
      </c>
      <c r="I1480" s="37"/>
      <c r="J1480" s="37">
        <v>12</v>
      </c>
      <c r="K1480" s="37">
        <v>12</v>
      </c>
      <c r="L1480" s="37">
        <v>12</v>
      </c>
      <c r="M1480" s="37">
        <v>30.8</v>
      </c>
      <c r="N1480" s="37">
        <v>30.8</v>
      </c>
      <c r="O1480" s="37">
        <v>30.8</v>
      </c>
      <c r="P1480" s="37">
        <v>83.658000000000001</v>
      </c>
      <c r="Q1480" s="37">
        <v>0</v>
      </c>
      <c r="R1480" s="37">
        <v>209.88</v>
      </c>
      <c r="S1480" s="37">
        <v>3754700000</v>
      </c>
      <c r="T1480" s="37">
        <v>82</v>
      </c>
      <c r="U1480" s="37">
        <v>0.13630400000000001</v>
      </c>
      <c r="V1480" s="37">
        <v>-0.55502700000000005</v>
      </c>
      <c r="W1480" s="37" t="s">
        <v>3540</v>
      </c>
      <c r="X1480" s="37" t="s">
        <v>3540</v>
      </c>
      <c r="Y1480" s="37" t="s">
        <v>4658</v>
      </c>
    </row>
    <row r="1481" spans="1:25" x14ac:dyDescent="0.3">
      <c r="A1481" s="34">
        <v>26.341699999999999</v>
      </c>
      <c r="B1481" s="34">
        <v>26.139500000000002</v>
      </c>
      <c r="C1481" s="34">
        <v>25.797799999999999</v>
      </c>
      <c r="D1481" s="34">
        <v>26.494499999999999</v>
      </c>
      <c r="E1481" s="37">
        <v>25.476199999999999</v>
      </c>
      <c r="F1481" s="37">
        <v>26.478000000000002</v>
      </c>
      <c r="G1481" s="37">
        <v>24.543500000000002</v>
      </c>
      <c r="H1481" s="37">
        <v>26.0504</v>
      </c>
      <c r="I1481" s="37"/>
      <c r="J1481" s="37">
        <v>10</v>
      </c>
      <c r="K1481" s="37">
        <v>10</v>
      </c>
      <c r="L1481" s="37">
        <v>10</v>
      </c>
      <c r="M1481" s="37">
        <v>20</v>
      </c>
      <c r="N1481" s="37">
        <v>20</v>
      </c>
      <c r="O1481" s="37">
        <v>20</v>
      </c>
      <c r="P1481" s="37">
        <v>81.105000000000004</v>
      </c>
      <c r="Q1481" s="37">
        <v>0</v>
      </c>
      <c r="R1481" s="37">
        <v>45.823</v>
      </c>
      <c r="S1481" s="37">
        <v>508380000</v>
      </c>
      <c r="T1481" s="37">
        <v>35</v>
      </c>
      <c r="U1481" s="37">
        <v>0.25736700000000001</v>
      </c>
      <c r="V1481" s="37">
        <v>-0.55635299999999999</v>
      </c>
      <c r="W1481" s="37" t="s">
        <v>3224</v>
      </c>
      <c r="X1481" s="37" t="s">
        <v>3224</v>
      </c>
      <c r="Y1481" s="37" t="s">
        <v>4659</v>
      </c>
    </row>
    <row r="1482" spans="1:25" x14ac:dyDescent="0.3">
      <c r="A1482" s="34">
        <v>28.869800000000001</v>
      </c>
      <c r="B1482" s="34">
        <v>29.144500000000001</v>
      </c>
      <c r="C1482" s="34">
        <v>30.055900000000001</v>
      </c>
      <c r="D1482" s="34">
        <v>29.325500000000002</v>
      </c>
      <c r="E1482" s="37">
        <v>28.952200000000001</v>
      </c>
      <c r="F1482" s="37">
        <v>27.7484</v>
      </c>
      <c r="G1482" s="37">
        <v>29.880400000000002</v>
      </c>
      <c r="H1482" s="37">
        <v>28.585599999999999</v>
      </c>
      <c r="I1482" s="37"/>
      <c r="J1482" s="37">
        <v>8</v>
      </c>
      <c r="K1482" s="37">
        <v>8</v>
      </c>
      <c r="L1482" s="37">
        <v>8</v>
      </c>
      <c r="M1482" s="37">
        <v>38.9</v>
      </c>
      <c r="N1482" s="37">
        <v>38.9</v>
      </c>
      <c r="O1482" s="37">
        <v>38.9</v>
      </c>
      <c r="P1482" s="37">
        <v>26.036999999999999</v>
      </c>
      <c r="Q1482" s="37">
        <v>0</v>
      </c>
      <c r="R1482" s="37">
        <v>92.134</v>
      </c>
      <c r="S1482" s="37">
        <v>4455600000</v>
      </c>
      <c r="T1482" s="37">
        <v>49</v>
      </c>
      <c r="U1482" s="37">
        <v>0.31589600000000001</v>
      </c>
      <c r="V1482" s="37">
        <v>-0.55730800000000003</v>
      </c>
      <c r="W1482" s="37" t="s">
        <v>1176</v>
      </c>
      <c r="X1482" s="37" t="s">
        <v>1176</v>
      </c>
      <c r="Y1482" s="37" t="s">
        <v>1177</v>
      </c>
    </row>
    <row r="1483" spans="1:25" x14ac:dyDescent="0.3">
      <c r="A1483" s="34">
        <v>27.807400000000001</v>
      </c>
      <c r="B1483" s="34">
        <v>27.701799999999999</v>
      </c>
      <c r="C1483" s="34">
        <v>27.615100000000002</v>
      </c>
      <c r="D1483" s="34">
        <v>27.764800000000001</v>
      </c>
      <c r="E1483" s="37">
        <v>26.8156</v>
      </c>
      <c r="F1483" s="37">
        <v>27.686299999999999</v>
      </c>
      <c r="G1483" s="37" t="s">
        <v>41</v>
      </c>
      <c r="H1483" s="37">
        <v>26.9833</v>
      </c>
      <c r="I1483" s="37"/>
      <c r="J1483" s="37">
        <v>16</v>
      </c>
      <c r="K1483" s="37">
        <v>16</v>
      </c>
      <c r="L1483" s="37">
        <v>16</v>
      </c>
      <c r="M1483" s="37">
        <v>37.1</v>
      </c>
      <c r="N1483" s="37">
        <v>37.1</v>
      </c>
      <c r="O1483" s="37">
        <v>37.1</v>
      </c>
      <c r="P1483" s="37">
        <v>64.039000000000001</v>
      </c>
      <c r="Q1483" s="37">
        <v>0</v>
      </c>
      <c r="R1483" s="37">
        <v>162.38</v>
      </c>
      <c r="S1483" s="37">
        <v>1289700000</v>
      </c>
      <c r="T1483" s="37">
        <v>56</v>
      </c>
      <c r="U1483" s="37">
        <v>5.7753899999999997E-2</v>
      </c>
      <c r="V1483" s="37">
        <v>-0.56056799999999996</v>
      </c>
      <c r="W1483" s="37" t="s">
        <v>3022</v>
      </c>
      <c r="X1483" s="37" t="s">
        <v>3022</v>
      </c>
      <c r="Y1483" s="37" t="s">
        <v>4660</v>
      </c>
    </row>
    <row r="1484" spans="1:25" x14ac:dyDescent="0.3">
      <c r="A1484" s="34">
        <v>28.731200000000001</v>
      </c>
      <c r="B1484" s="34">
        <v>28.814800000000002</v>
      </c>
      <c r="C1484" s="34">
        <v>30.196000000000002</v>
      </c>
      <c r="D1484" s="34">
        <v>29.3355</v>
      </c>
      <c r="E1484" s="37">
        <v>28.616299999999999</v>
      </c>
      <c r="F1484" s="37">
        <v>28.166399999999999</v>
      </c>
      <c r="G1484" s="37">
        <v>29.843800000000002</v>
      </c>
      <c r="H1484" s="37">
        <v>28.2028</v>
      </c>
      <c r="I1484" s="37"/>
      <c r="J1484" s="37">
        <v>6</v>
      </c>
      <c r="K1484" s="37">
        <v>6</v>
      </c>
      <c r="L1484" s="37">
        <v>6</v>
      </c>
      <c r="M1484" s="37">
        <v>44.4</v>
      </c>
      <c r="N1484" s="37">
        <v>44.4</v>
      </c>
      <c r="O1484" s="37">
        <v>44.4</v>
      </c>
      <c r="P1484" s="37">
        <v>17.611000000000001</v>
      </c>
      <c r="Q1484" s="37">
        <v>0</v>
      </c>
      <c r="R1484" s="37">
        <v>46.756</v>
      </c>
      <c r="S1484" s="37">
        <v>4420000000</v>
      </c>
      <c r="T1484" s="37">
        <v>48</v>
      </c>
      <c r="U1484" s="37">
        <v>0.31865199999999999</v>
      </c>
      <c r="V1484" s="37">
        <v>-0.56201500000000004</v>
      </c>
      <c r="W1484" s="37" t="s">
        <v>3637</v>
      </c>
      <c r="X1484" s="37" t="s">
        <v>3637</v>
      </c>
      <c r="Y1484" s="37" t="s">
        <v>91</v>
      </c>
    </row>
    <row r="1485" spans="1:25" x14ac:dyDescent="0.3">
      <c r="A1485" s="34">
        <v>30.3276</v>
      </c>
      <c r="B1485" s="34">
        <v>30.706700000000001</v>
      </c>
      <c r="C1485" s="34">
        <v>31.931100000000001</v>
      </c>
      <c r="D1485" s="34">
        <v>31.343299999999999</v>
      </c>
      <c r="E1485" s="37">
        <v>30.4421</v>
      </c>
      <c r="F1485" s="37">
        <v>29.427700000000002</v>
      </c>
      <c r="G1485" s="37">
        <v>31.8261</v>
      </c>
      <c r="H1485" s="37">
        <v>30.361699999999999</v>
      </c>
      <c r="I1485" s="37"/>
      <c r="J1485" s="37">
        <v>12</v>
      </c>
      <c r="K1485" s="37">
        <v>12</v>
      </c>
      <c r="L1485" s="37">
        <v>11</v>
      </c>
      <c r="M1485" s="37">
        <v>35.1</v>
      </c>
      <c r="N1485" s="37">
        <v>35.1</v>
      </c>
      <c r="O1485" s="37">
        <v>35.1</v>
      </c>
      <c r="P1485" s="37">
        <v>27.425000000000001</v>
      </c>
      <c r="Q1485" s="37">
        <v>0</v>
      </c>
      <c r="R1485" s="37">
        <v>122.85</v>
      </c>
      <c r="S1485" s="37">
        <v>14980000000</v>
      </c>
      <c r="T1485" s="37">
        <v>127</v>
      </c>
      <c r="U1485" s="37">
        <v>0.39001200000000003</v>
      </c>
      <c r="V1485" s="37">
        <v>-0.56276899999999996</v>
      </c>
      <c r="W1485" s="37" t="s">
        <v>3563</v>
      </c>
      <c r="X1485" s="37" t="s">
        <v>3563</v>
      </c>
      <c r="Y1485" s="37" t="s">
        <v>91</v>
      </c>
    </row>
    <row r="1486" spans="1:25" x14ac:dyDescent="0.3">
      <c r="A1486" s="34">
        <v>32.109699999999997</v>
      </c>
      <c r="B1486" s="34">
        <v>31.761099999999999</v>
      </c>
      <c r="C1486" s="34">
        <v>31.4695</v>
      </c>
      <c r="D1486" s="34">
        <v>31.964600000000001</v>
      </c>
      <c r="E1486" s="37">
        <v>31.014399999999998</v>
      </c>
      <c r="F1486" s="37">
        <v>31.8536</v>
      </c>
      <c r="G1486" s="37">
        <v>30.927499999999998</v>
      </c>
      <c r="H1486" s="37">
        <v>31.256900000000002</v>
      </c>
      <c r="I1486" s="37"/>
      <c r="J1486" s="37">
        <v>10</v>
      </c>
      <c r="K1486" s="37">
        <v>10</v>
      </c>
      <c r="L1486" s="37">
        <v>10</v>
      </c>
      <c r="M1486" s="37">
        <v>50.2</v>
      </c>
      <c r="N1486" s="37">
        <v>50.2</v>
      </c>
      <c r="O1486" s="37">
        <v>50.2</v>
      </c>
      <c r="P1486" s="37">
        <v>23.611000000000001</v>
      </c>
      <c r="Q1486" s="37">
        <v>0</v>
      </c>
      <c r="R1486" s="37">
        <v>168.89</v>
      </c>
      <c r="S1486" s="37">
        <v>25445000000</v>
      </c>
      <c r="T1486" s="37">
        <v>172</v>
      </c>
      <c r="U1486" s="37">
        <v>6.5769099999999997E-2</v>
      </c>
      <c r="V1486" s="37">
        <v>-0.56315300000000001</v>
      </c>
      <c r="W1486" s="37" t="s">
        <v>383</v>
      </c>
      <c r="X1486" s="37" t="s">
        <v>383</v>
      </c>
      <c r="Y1486" s="37" t="s">
        <v>384</v>
      </c>
    </row>
    <row r="1487" spans="1:25" x14ac:dyDescent="0.3">
      <c r="A1487" s="34">
        <v>27.932200000000002</v>
      </c>
      <c r="B1487" s="34">
        <v>27.6265</v>
      </c>
      <c r="C1487" s="34">
        <v>28.097000000000001</v>
      </c>
      <c r="D1487" s="34">
        <v>28.038499999999999</v>
      </c>
      <c r="E1487" s="37">
        <v>26.978000000000002</v>
      </c>
      <c r="F1487" s="37">
        <v>27.910299999999999</v>
      </c>
      <c r="G1487" s="37">
        <v>26.922499999999999</v>
      </c>
      <c r="H1487" s="37">
        <v>27.627600000000001</v>
      </c>
      <c r="I1487" s="37"/>
      <c r="J1487" s="37">
        <v>13</v>
      </c>
      <c r="K1487" s="37">
        <v>12</v>
      </c>
      <c r="L1487" s="37">
        <v>12</v>
      </c>
      <c r="M1487" s="37">
        <v>43.5</v>
      </c>
      <c r="N1487" s="37">
        <v>40.5</v>
      </c>
      <c r="O1487" s="37">
        <v>40.5</v>
      </c>
      <c r="P1487" s="37">
        <v>45.387999999999998</v>
      </c>
      <c r="Q1487" s="37">
        <v>0</v>
      </c>
      <c r="R1487" s="37">
        <v>111.25</v>
      </c>
      <c r="S1487" s="37">
        <v>1599200000</v>
      </c>
      <c r="T1487" s="37">
        <v>52</v>
      </c>
      <c r="U1487" s="37">
        <v>7.75058E-2</v>
      </c>
      <c r="V1487" s="37">
        <v>-0.56394699999999998</v>
      </c>
      <c r="W1487" s="37" t="s">
        <v>4661</v>
      </c>
      <c r="X1487" s="37" t="s">
        <v>103</v>
      </c>
      <c r="Y1487" s="37" t="s">
        <v>104</v>
      </c>
    </row>
    <row r="1488" spans="1:25" x14ac:dyDescent="0.3">
      <c r="A1488" s="34">
        <v>27.570900000000002</v>
      </c>
      <c r="B1488" s="34">
        <v>27.330200000000001</v>
      </c>
      <c r="C1488" s="34">
        <v>26.860299999999999</v>
      </c>
      <c r="D1488" s="34">
        <v>27.4696</v>
      </c>
      <c r="E1488" s="37">
        <v>26.392800000000001</v>
      </c>
      <c r="F1488" s="37">
        <v>25.7879</v>
      </c>
      <c r="G1488" s="37">
        <v>27.1294</v>
      </c>
      <c r="H1488" s="37">
        <v>27.664200000000001</v>
      </c>
      <c r="I1488" s="37"/>
      <c r="J1488" s="37">
        <v>11</v>
      </c>
      <c r="K1488" s="37">
        <v>11</v>
      </c>
      <c r="L1488" s="37">
        <v>11</v>
      </c>
      <c r="M1488" s="37">
        <v>14.3</v>
      </c>
      <c r="N1488" s="37">
        <v>14.3</v>
      </c>
      <c r="O1488" s="37">
        <v>14.3</v>
      </c>
      <c r="P1488" s="37">
        <v>111.46</v>
      </c>
      <c r="Q1488" s="37">
        <v>0</v>
      </c>
      <c r="R1488" s="37">
        <v>68.605999999999995</v>
      </c>
      <c r="S1488" s="37">
        <v>1115600000</v>
      </c>
      <c r="T1488" s="37">
        <v>37</v>
      </c>
      <c r="U1488" s="37">
        <v>0.24757100000000001</v>
      </c>
      <c r="V1488" s="37">
        <v>-0.56420199999999998</v>
      </c>
      <c r="W1488" s="37" t="s">
        <v>1329</v>
      </c>
      <c r="X1488" s="37" t="s">
        <v>1329</v>
      </c>
      <c r="Y1488" s="37" t="s">
        <v>1330</v>
      </c>
    </row>
    <row r="1489" spans="1:25" x14ac:dyDescent="0.3">
      <c r="A1489" s="34">
        <v>29.8142</v>
      </c>
      <c r="B1489" s="34">
        <v>29.654299999999999</v>
      </c>
      <c r="C1489" s="34">
        <v>29.2746</v>
      </c>
      <c r="D1489" s="34">
        <v>29.963100000000001</v>
      </c>
      <c r="E1489" s="37">
        <v>28.895600000000002</v>
      </c>
      <c r="F1489" s="37">
        <v>29.7134</v>
      </c>
      <c r="G1489" s="37">
        <v>28.4209</v>
      </c>
      <c r="H1489" s="37">
        <v>29.418700000000001</v>
      </c>
      <c r="I1489" s="37"/>
      <c r="J1489" s="37">
        <v>12</v>
      </c>
      <c r="K1489" s="37">
        <v>12</v>
      </c>
      <c r="L1489" s="37">
        <v>12</v>
      </c>
      <c r="M1489" s="37">
        <v>42.7</v>
      </c>
      <c r="N1489" s="37">
        <v>42.7</v>
      </c>
      <c r="O1489" s="37">
        <v>42.7</v>
      </c>
      <c r="P1489" s="37">
        <v>28.134</v>
      </c>
      <c r="Q1489" s="37">
        <v>0</v>
      </c>
      <c r="R1489" s="37">
        <v>110.49</v>
      </c>
      <c r="S1489" s="37">
        <v>5639700000</v>
      </c>
      <c r="T1489" s="37">
        <v>90</v>
      </c>
      <c r="U1489" s="37">
        <v>0.130083</v>
      </c>
      <c r="V1489" s="37">
        <v>-0.56437099999999996</v>
      </c>
      <c r="W1489" s="37" t="s">
        <v>3233</v>
      </c>
      <c r="X1489" s="37" t="s">
        <v>3233</v>
      </c>
      <c r="Y1489" s="37" t="s">
        <v>4662</v>
      </c>
    </row>
    <row r="1490" spans="1:25" x14ac:dyDescent="0.3">
      <c r="A1490" s="34">
        <v>29.6889</v>
      </c>
      <c r="B1490" s="34">
        <v>29.571300000000001</v>
      </c>
      <c r="C1490" s="34">
        <v>29.205500000000001</v>
      </c>
      <c r="D1490" s="34">
        <v>29.914999999999999</v>
      </c>
      <c r="E1490" s="37">
        <v>28.937100000000001</v>
      </c>
      <c r="F1490" s="37">
        <v>29.453499999999998</v>
      </c>
      <c r="G1490" s="37">
        <v>28.4178</v>
      </c>
      <c r="H1490" s="37">
        <v>29.309100000000001</v>
      </c>
      <c r="I1490" s="37"/>
      <c r="J1490" s="37">
        <v>10</v>
      </c>
      <c r="K1490" s="37">
        <v>10</v>
      </c>
      <c r="L1490" s="37">
        <v>10</v>
      </c>
      <c r="M1490" s="37">
        <v>48.6</v>
      </c>
      <c r="N1490" s="37">
        <v>48.6</v>
      </c>
      <c r="O1490" s="37">
        <v>48.6</v>
      </c>
      <c r="P1490" s="37">
        <v>25.404</v>
      </c>
      <c r="Q1490" s="37">
        <v>0</v>
      </c>
      <c r="R1490" s="37">
        <v>109.66</v>
      </c>
      <c r="S1490" s="37">
        <v>5370300000</v>
      </c>
      <c r="T1490" s="37">
        <v>73</v>
      </c>
      <c r="U1490" s="37">
        <v>8.4923200000000004E-2</v>
      </c>
      <c r="V1490" s="37">
        <v>-0.56579699999999999</v>
      </c>
      <c r="W1490" s="37" t="s">
        <v>3125</v>
      </c>
      <c r="X1490" s="37" t="s">
        <v>3125</v>
      </c>
      <c r="Y1490" s="37" t="s">
        <v>4663</v>
      </c>
    </row>
    <row r="1491" spans="1:25" x14ac:dyDescent="0.3">
      <c r="A1491" s="34">
        <v>26.8553</v>
      </c>
      <c r="B1491" s="34">
        <v>26.467400000000001</v>
      </c>
      <c r="C1491" s="34">
        <v>26.218800000000002</v>
      </c>
      <c r="D1491" s="34">
        <v>26.067299999999999</v>
      </c>
      <c r="E1491" s="37">
        <v>26.690100000000001</v>
      </c>
      <c r="F1491" s="37">
        <v>26.027100000000001</v>
      </c>
      <c r="G1491" s="37">
        <v>25.090199999999999</v>
      </c>
      <c r="H1491" s="37">
        <v>25.538</v>
      </c>
      <c r="I1491" s="37"/>
      <c r="J1491" s="37">
        <v>2</v>
      </c>
      <c r="K1491" s="37">
        <v>2</v>
      </c>
      <c r="L1491" s="37">
        <v>2</v>
      </c>
      <c r="M1491" s="37">
        <v>16.899999999999999</v>
      </c>
      <c r="N1491" s="37">
        <v>16.899999999999999</v>
      </c>
      <c r="O1491" s="37">
        <v>16.899999999999999</v>
      </c>
      <c r="P1491" s="37">
        <v>27.132999999999999</v>
      </c>
      <c r="Q1491" s="37">
        <v>0</v>
      </c>
      <c r="R1491" s="37">
        <v>24.433</v>
      </c>
      <c r="S1491" s="37">
        <v>594270000</v>
      </c>
      <c r="T1491" s="37">
        <v>16</v>
      </c>
      <c r="U1491" s="37">
        <v>0.19068599999999999</v>
      </c>
      <c r="V1491" s="37">
        <v>-0.56584599999999996</v>
      </c>
      <c r="W1491" s="37" t="s">
        <v>3236</v>
      </c>
      <c r="X1491" s="37" t="s">
        <v>3236</v>
      </c>
      <c r="Y1491" s="37" t="s">
        <v>4664</v>
      </c>
    </row>
    <row r="1492" spans="1:25" x14ac:dyDescent="0.3">
      <c r="A1492" s="34">
        <v>23.8932</v>
      </c>
      <c r="B1492" s="34">
        <v>23.950399999999998</v>
      </c>
      <c r="C1492" s="34">
        <v>25.372199999999999</v>
      </c>
      <c r="D1492" s="34">
        <v>23.935500000000001</v>
      </c>
      <c r="E1492" s="37" t="s">
        <v>41</v>
      </c>
      <c r="F1492" s="37">
        <v>23.721399999999999</v>
      </c>
      <c r="G1492" s="37" t="s">
        <v>41</v>
      </c>
      <c r="H1492" s="37" t="s">
        <v>41</v>
      </c>
      <c r="I1492" s="37"/>
      <c r="J1492" s="37">
        <v>2</v>
      </c>
      <c r="K1492" s="37">
        <v>2</v>
      </c>
      <c r="L1492" s="37">
        <v>2</v>
      </c>
      <c r="M1492" s="37">
        <v>17.5</v>
      </c>
      <c r="N1492" s="37">
        <v>17.5</v>
      </c>
      <c r="O1492" s="37">
        <v>17.5</v>
      </c>
      <c r="P1492" s="37">
        <v>14.609</v>
      </c>
      <c r="Q1492" s="37">
        <v>0</v>
      </c>
      <c r="R1492" s="37">
        <v>13.225</v>
      </c>
      <c r="S1492" s="37">
        <v>99694000</v>
      </c>
      <c r="T1492" s="37">
        <v>4</v>
      </c>
      <c r="U1492" s="37">
        <v>1</v>
      </c>
      <c r="V1492" s="37">
        <v>-0.56642199999999998</v>
      </c>
      <c r="W1492" s="37" t="s">
        <v>3118</v>
      </c>
      <c r="X1492" s="37" t="s">
        <v>3118</v>
      </c>
      <c r="Y1492" s="37" t="s">
        <v>4665</v>
      </c>
    </row>
    <row r="1493" spans="1:25" x14ac:dyDescent="0.3">
      <c r="A1493" s="34">
        <v>29.3855</v>
      </c>
      <c r="B1493" s="34">
        <v>29.1663</v>
      </c>
      <c r="C1493" s="34">
        <v>29.031099999999999</v>
      </c>
      <c r="D1493" s="34">
        <v>29.305599999999998</v>
      </c>
      <c r="E1493" s="37">
        <v>28.459499999999998</v>
      </c>
      <c r="F1493" s="37">
        <v>29.1126</v>
      </c>
      <c r="G1493" s="37">
        <v>28.139600000000002</v>
      </c>
      <c r="H1493" s="37">
        <v>28.908799999999999</v>
      </c>
      <c r="I1493" s="37"/>
      <c r="J1493" s="37">
        <v>21</v>
      </c>
      <c r="K1493" s="37">
        <v>21</v>
      </c>
      <c r="L1493" s="37">
        <v>21</v>
      </c>
      <c r="M1493" s="37">
        <v>58</v>
      </c>
      <c r="N1493" s="37">
        <v>58</v>
      </c>
      <c r="O1493" s="37">
        <v>58</v>
      </c>
      <c r="P1493" s="37">
        <v>48.378999999999998</v>
      </c>
      <c r="Q1493" s="37">
        <v>0</v>
      </c>
      <c r="R1493" s="37">
        <v>172.42</v>
      </c>
      <c r="S1493" s="37">
        <v>4078800000</v>
      </c>
      <c r="T1493" s="37">
        <v>101</v>
      </c>
      <c r="U1493" s="37">
        <v>5.0853099999999998E-2</v>
      </c>
      <c r="V1493" s="37">
        <v>-0.56703499999999996</v>
      </c>
      <c r="W1493" s="37" t="s">
        <v>3383</v>
      </c>
      <c r="X1493" s="37" t="s">
        <v>3383</v>
      </c>
      <c r="Y1493" s="37" t="s">
        <v>4666</v>
      </c>
    </row>
    <row r="1494" spans="1:25" x14ac:dyDescent="0.3">
      <c r="A1494" s="34">
        <v>34.243699999999997</v>
      </c>
      <c r="B1494" s="34">
        <v>34.070999999999998</v>
      </c>
      <c r="C1494" s="34">
        <v>34.782400000000003</v>
      </c>
      <c r="D1494" s="34">
        <v>33.920699999999997</v>
      </c>
      <c r="E1494" s="37">
        <v>33.797199999999997</v>
      </c>
      <c r="F1494" s="37">
        <v>33.303100000000001</v>
      </c>
      <c r="G1494" s="37">
        <v>34.2851</v>
      </c>
      <c r="H1494" s="37">
        <v>33.352800000000002</v>
      </c>
      <c r="I1494" s="37"/>
      <c r="J1494" s="37">
        <v>10</v>
      </c>
      <c r="K1494" s="37">
        <v>10</v>
      </c>
      <c r="L1494" s="37">
        <v>10</v>
      </c>
      <c r="M1494" s="37">
        <v>85.5</v>
      </c>
      <c r="N1494" s="37">
        <v>85.5</v>
      </c>
      <c r="O1494" s="37">
        <v>85.5</v>
      </c>
      <c r="P1494" s="37">
        <v>15.712999999999999</v>
      </c>
      <c r="Q1494" s="37">
        <v>0</v>
      </c>
      <c r="R1494" s="37">
        <v>323.31</v>
      </c>
      <c r="S1494" s="37">
        <v>127820000000</v>
      </c>
      <c r="T1494" s="37">
        <v>183</v>
      </c>
      <c r="U1494" s="37">
        <v>0.102677</v>
      </c>
      <c r="V1494" s="37">
        <v>-0.56990300000000005</v>
      </c>
      <c r="W1494" s="37" t="s">
        <v>253</v>
      </c>
      <c r="X1494" s="37" t="s">
        <v>253</v>
      </c>
      <c r="Y1494" s="37" t="s">
        <v>254</v>
      </c>
    </row>
    <row r="1495" spans="1:25" x14ac:dyDescent="0.3">
      <c r="A1495" s="34">
        <v>32.234999999999999</v>
      </c>
      <c r="B1495" s="34">
        <v>32.248699999999999</v>
      </c>
      <c r="C1495" s="34">
        <v>32.892800000000001</v>
      </c>
      <c r="D1495" s="34">
        <v>32.402299999999997</v>
      </c>
      <c r="E1495" s="37">
        <v>31.854399999999998</v>
      </c>
      <c r="F1495" s="37">
        <v>31.322099999999999</v>
      </c>
      <c r="G1495" s="37">
        <v>32.735999999999997</v>
      </c>
      <c r="H1495" s="37">
        <v>31.575600000000001</v>
      </c>
      <c r="I1495" s="37"/>
      <c r="J1495" s="37">
        <v>8</v>
      </c>
      <c r="K1495" s="37">
        <v>8</v>
      </c>
      <c r="L1495" s="37">
        <v>8</v>
      </c>
      <c r="M1495" s="37">
        <v>48.3</v>
      </c>
      <c r="N1495" s="37">
        <v>48.3</v>
      </c>
      <c r="O1495" s="37">
        <v>48.3</v>
      </c>
      <c r="P1495" s="37">
        <v>23.42</v>
      </c>
      <c r="Q1495" s="37">
        <v>0</v>
      </c>
      <c r="R1495" s="37">
        <v>101.44</v>
      </c>
      <c r="S1495" s="37">
        <v>36401000000</v>
      </c>
      <c r="T1495" s="37">
        <v>81</v>
      </c>
      <c r="U1495" s="37">
        <v>0.14727899999999999</v>
      </c>
      <c r="V1495" s="37">
        <v>-0.57264999999999999</v>
      </c>
      <c r="W1495" s="37" t="s">
        <v>4667</v>
      </c>
      <c r="X1495" s="37" t="s">
        <v>1303</v>
      </c>
      <c r="Y1495" s="37" t="s">
        <v>1304</v>
      </c>
    </row>
    <row r="1496" spans="1:25" x14ac:dyDescent="0.3">
      <c r="A1496" s="34">
        <v>26.525700000000001</v>
      </c>
      <c r="B1496" s="34">
        <v>26.154</v>
      </c>
      <c r="C1496" s="34">
        <v>27.073</v>
      </c>
      <c r="D1496" s="34">
        <v>26.6769</v>
      </c>
      <c r="E1496" s="37">
        <v>26.213799999999999</v>
      </c>
      <c r="F1496" s="37">
        <v>25.5794</v>
      </c>
      <c r="G1496" s="37">
        <v>25.937200000000001</v>
      </c>
      <c r="H1496" s="37">
        <v>26.400200000000002</v>
      </c>
      <c r="I1496" s="37"/>
      <c r="J1496" s="37">
        <v>10</v>
      </c>
      <c r="K1496" s="37">
        <v>10</v>
      </c>
      <c r="L1496" s="37">
        <v>10</v>
      </c>
      <c r="M1496" s="37">
        <v>14.7</v>
      </c>
      <c r="N1496" s="37">
        <v>14.7</v>
      </c>
      <c r="O1496" s="37">
        <v>14.7</v>
      </c>
      <c r="P1496" s="37">
        <v>86.304000000000002</v>
      </c>
      <c r="Q1496" s="37">
        <v>0</v>
      </c>
      <c r="R1496" s="37">
        <v>22.527000000000001</v>
      </c>
      <c r="S1496" s="37">
        <v>663560000</v>
      </c>
      <c r="T1496" s="37">
        <v>21</v>
      </c>
      <c r="U1496" s="37">
        <v>6.9730600000000004E-2</v>
      </c>
      <c r="V1496" s="37">
        <v>-0.57478799999999997</v>
      </c>
      <c r="W1496" s="37" t="s">
        <v>979</v>
      </c>
      <c r="X1496" s="37" t="s">
        <v>979</v>
      </c>
      <c r="Y1496" s="37" t="s">
        <v>980</v>
      </c>
    </row>
    <row r="1497" spans="1:25" x14ac:dyDescent="0.3">
      <c r="A1497" s="34">
        <v>26.872199999999999</v>
      </c>
      <c r="B1497" s="34">
        <v>26.710999999999999</v>
      </c>
      <c r="C1497" s="34">
        <v>27.565000000000001</v>
      </c>
      <c r="D1497" s="34">
        <v>27.014399999999998</v>
      </c>
      <c r="E1497" s="37">
        <v>26.699400000000001</v>
      </c>
      <c r="F1497" s="37">
        <v>26.145800000000001</v>
      </c>
      <c r="G1497" s="37">
        <v>27.1401</v>
      </c>
      <c r="H1497" s="37">
        <v>25.874500000000001</v>
      </c>
      <c r="I1497" s="37"/>
      <c r="J1497" s="37">
        <v>7</v>
      </c>
      <c r="K1497" s="37">
        <v>7</v>
      </c>
      <c r="L1497" s="37">
        <v>7</v>
      </c>
      <c r="M1497" s="37">
        <v>18.8</v>
      </c>
      <c r="N1497" s="37">
        <v>18.8</v>
      </c>
      <c r="O1497" s="37">
        <v>18.8</v>
      </c>
      <c r="P1497" s="37">
        <v>54.572000000000003</v>
      </c>
      <c r="Q1497" s="37">
        <v>0</v>
      </c>
      <c r="R1497" s="37">
        <v>64.864999999999995</v>
      </c>
      <c r="S1497" s="37">
        <v>913670000</v>
      </c>
      <c r="T1497" s="37">
        <v>48</v>
      </c>
      <c r="U1497" s="37">
        <v>0.139796</v>
      </c>
      <c r="V1497" s="37">
        <v>-0.57567900000000005</v>
      </c>
      <c r="W1497" s="37" t="s">
        <v>513</v>
      </c>
      <c r="X1497" s="37" t="s">
        <v>513</v>
      </c>
      <c r="Y1497" s="37" t="s">
        <v>514</v>
      </c>
    </row>
    <row r="1498" spans="1:25" x14ac:dyDescent="0.3">
      <c r="A1498" s="34">
        <v>29.7318</v>
      </c>
      <c r="B1498" s="34">
        <v>29.568999999999999</v>
      </c>
      <c r="C1498" s="34">
        <v>28.9694</v>
      </c>
      <c r="D1498" s="34">
        <v>29.993200000000002</v>
      </c>
      <c r="E1498" s="37">
        <v>28.823699999999999</v>
      </c>
      <c r="F1498" s="37">
        <v>29.800699999999999</v>
      </c>
      <c r="G1498" s="37">
        <v>28.080200000000001</v>
      </c>
      <c r="H1498" s="37">
        <v>29.2484</v>
      </c>
      <c r="I1498" s="37"/>
      <c r="J1498" s="37">
        <v>13</v>
      </c>
      <c r="K1498" s="37">
        <v>13</v>
      </c>
      <c r="L1498" s="37">
        <v>13</v>
      </c>
      <c r="M1498" s="37">
        <v>43.5</v>
      </c>
      <c r="N1498" s="37">
        <v>43.5</v>
      </c>
      <c r="O1498" s="37">
        <v>43.5</v>
      </c>
      <c r="P1498" s="37">
        <v>45.402999999999999</v>
      </c>
      <c r="Q1498" s="37">
        <v>0</v>
      </c>
      <c r="R1498" s="37">
        <v>110.58</v>
      </c>
      <c r="S1498" s="37">
        <v>5329600000</v>
      </c>
      <c r="T1498" s="37">
        <v>69</v>
      </c>
      <c r="U1498" s="37">
        <v>0.220916</v>
      </c>
      <c r="V1498" s="37">
        <v>-0.57758699999999996</v>
      </c>
      <c r="W1498" s="37" t="s">
        <v>3006</v>
      </c>
      <c r="X1498" s="37" t="s">
        <v>3006</v>
      </c>
      <c r="Y1498" s="37" t="s">
        <v>4668</v>
      </c>
    </row>
    <row r="1499" spans="1:25" x14ac:dyDescent="0.3">
      <c r="A1499" s="34">
        <v>31.096</v>
      </c>
      <c r="B1499" s="34">
        <v>31.030999999999999</v>
      </c>
      <c r="C1499" s="34">
        <v>30.466000000000001</v>
      </c>
      <c r="D1499" s="34">
        <v>31.1676</v>
      </c>
      <c r="E1499" s="37">
        <v>30.149899999999999</v>
      </c>
      <c r="F1499" s="37">
        <v>30.963999999999999</v>
      </c>
      <c r="G1499" s="37">
        <v>29.5853</v>
      </c>
      <c r="H1499" s="37">
        <v>30.7501</v>
      </c>
      <c r="I1499" s="37"/>
      <c r="J1499" s="37">
        <v>23</v>
      </c>
      <c r="K1499" s="37">
        <v>23</v>
      </c>
      <c r="L1499" s="37">
        <v>23</v>
      </c>
      <c r="M1499" s="37">
        <v>84.4</v>
      </c>
      <c r="N1499" s="37">
        <v>84.4</v>
      </c>
      <c r="O1499" s="37">
        <v>84.4</v>
      </c>
      <c r="P1499" s="37">
        <v>36.445</v>
      </c>
      <c r="Q1499" s="37">
        <v>0</v>
      </c>
      <c r="R1499" s="37">
        <v>323.31</v>
      </c>
      <c r="S1499" s="37">
        <v>13611000000</v>
      </c>
      <c r="T1499" s="37">
        <v>168</v>
      </c>
      <c r="U1499" s="37">
        <v>0.14989</v>
      </c>
      <c r="V1499" s="37">
        <v>-0.577847</v>
      </c>
      <c r="W1499" s="37" t="s">
        <v>2990</v>
      </c>
      <c r="X1499" s="37" t="s">
        <v>2990</v>
      </c>
      <c r="Y1499" s="37" t="s">
        <v>4669</v>
      </c>
    </row>
    <row r="1500" spans="1:25" x14ac:dyDescent="0.3">
      <c r="A1500" s="34">
        <v>27.814800000000002</v>
      </c>
      <c r="B1500" s="34">
        <v>27.0764</v>
      </c>
      <c r="C1500" s="34">
        <v>27.2105</v>
      </c>
      <c r="D1500" s="34">
        <v>27.4359</v>
      </c>
      <c r="E1500" s="37" t="s">
        <v>41</v>
      </c>
      <c r="F1500" s="37">
        <v>27.409300000000002</v>
      </c>
      <c r="G1500" s="37" t="s">
        <v>41</v>
      </c>
      <c r="H1500" s="37">
        <v>26.196999999999999</v>
      </c>
      <c r="I1500" s="37"/>
      <c r="J1500" s="37">
        <v>14</v>
      </c>
      <c r="K1500" s="37">
        <v>10</v>
      </c>
      <c r="L1500" s="37">
        <v>10</v>
      </c>
      <c r="M1500" s="37">
        <v>9.1999999999999993</v>
      </c>
      <c r="N1500" s="37">
        <v>7.5</v>
      </c>
      <c r="O1500" s="37">
        <v>7.5</v>
      </c>
      <c r="P1500" s="37">
        <v>241.81</v>
      </c>
      <c r="Q1500" s="37">
        <v>0</v>
      </c>
      <c r="R1500" s="37">
        <v>39.576999999999998</v>
      </c>
      <c r="S1500" s="37">
        <v>1504400000</v>
      </c>
      <c r="T1500" s="37">
        <v>27</v>
      </c>
      <c r="U1500" s="37">
        <v>0.259961</v>
      </c>
      <c r="V1500" s="37">
        <v>-0.58125400000000005</v>
      </c>
      <c r="W1500" s="37" t="s">
        <v>457</v>
      </c>
      <c r="X1500" s="37" t="s">
        <v>457</v>
      </c>
      <c r="Y1500" s="37" t="s">
        <v>458</v>
      </c>
    </row>
    <row r="1501" spans="1:25" x14ac:dyDescent="0.3">
      <c r="A1501" s="34">
        <v>24.1342</v>
      </c>
      <c r="B1501" s="34">
        <v>24.889800000000001</v>
      </c>
      <c r="C1501" s="34">
        <v>25.7546</v>
      </c>
      <c r="D1501" s="34">
        <v>25.157699999999998</v>
      </c>
      <c r="E1501" s="37">
        <v>24.462499999999999</v>
      </c>
      <c r="F1501" s="37">
        <v>23.629899999999999</v>
      </c>
      <c r="G1501" s="37">
        <v>25.183499999999999</v>
      </c>
      <c r="H1501" s="37">
        <v>24.3278</v>
      </c>
      <c r="I1501" s="37"/>
      <c r="J1501" s="37">
        <v>4</v>
      </c>
      <c r="K1501" s="37">
        <v>4</v>
      </c>
      <c r="L1501" s="37">
        <v>4</v>
      </c>
      <c r="M1501" s="37">
        <v>30.5</v>
      </c>
      <c r="N1501" s="37">
        <v>30.5</v>
      </c>
      <c r="O1501" s="37">
        <v>30.5</v>
      </c>
      <c r="P1501" s="37">
        <v>15.413</v>
      </c>
      <c r="Q1501" s="37">
        <v>0</v>
      </c>
      <c r="R1501" s="37">
        <v>29.634</v>
      </c>
      <c r="S1501" s="37">
        <v>211740000</v>
      </c>
      <c r="T1501" s="37">
        <v>15</v>
      </c>
      <c r="U1501" s="37">
        <v>0.25451299999999999</v>
      </c>
      <c r="V1501" s="37">
        <v>-0.58314200000000005</v>
      </c>
      <c r="W1501" s="37" t="s">
        <v>3639</v>
      </c>
      <c r="X1501" s="37" t="s">
        <v>3639</v>
      </c>
      <c r="Y1501" s="37" t="e">
        <f>---NA--- cysteine-type endopeptidase inhibitor activity</f>
        <v>#NAME?</v>
      </c>
    </row>
    <row r="1502" spans="1:25" x14ac:dyDescent="0.3">
      <c r="A1502" s="34">
        <v>27.728200000000001</v>
      </c>
      <c r="B1502" s="34">
        <v>27.877500000000001</v>
      </c>
      <c r="C1502" s="34">
        <v>28.382000000000001</v>
      </c>
      <c r="D1502" s="34">
        <v>28.0749</v>
      </c>
      <c r="E1502" s="37">
        <v>27.299800000000001</v>
      </c>
      <c r="F1502" s="37">
        <v>26.852699999999999</v>
      </c>
      <c r="G1502" s="37">
        <v>28.136500000000002</v>
      </c>
      <c r="H1502" s="37">
        <v>27.436199999999999</v>
      </c>
      <c r="I1502" s="37"/>
      <c r="J1502" s="37">
        <v>11</v>
      </c>
      <c r="K1502" s="37">
        <v>11</v>
      </c>
      <c r="L1502" s="37">
        <v>11</v>
      </c>
      <c r="M1502" s="37">
        <v>35.799999999999997</v>
      </c>
      <c r="N1502" s="37">
        <v>35.799999999999997</v>
      </c>
      <c r="O1502" s="37">
        <v>35.799999999999997</v>
      </c>
      <c r="P1502" s="37">
        <v>48.866</v>
      </c>
      <c r="Q1502" s="37">
        <v>0</v>
      </c>
      <c r="R1502" s="37">
        <v>126.33</v>
      </c>
      <c r="S1502" s="37">
        <v>1673400000</v>
      </c>
      <c r="T1502" s="37">
        <v>63</v>
      </c>
      <c r="U1502" s="37">
        <v>0.10045800000000001</v>
      </c>
      <c r="V1502" s="37">
        <v>-0.58435999999999999</v>
      </c>
      <c r="W1502" s="37" t="s">
        <v>3575</v>
      </c>
      <c r="X1502" s="37" t="s">
        <v>3575</v>
      </c>
      <c r="Y1502" s="37" t="s">
        <v>4670</v>
      </c>
    </row>
    <row r="1503" spans="1:25" x14ac:dyDescent="0.3">
      <c r="A1503" s="34">
        <v>28.4665</v>
      </c>
      <c r="B1503" s="34">
        <v>28.6267</v>
      </c>
      <c r="C1503" s="34">
        <v>26.667999999999999</v>
      </c>
      <c r="D1503" s="34">
        <v>28.467600000000001</v>
      </c>
      <c r="E1503" s="37">
        <v>27.995100000000001</v>
      </c>
      <c r="F1503" s="37">
        <v>27.552199999999999</v>
      </c>
      <c r="G1503" s="37">
        <v>27.084599999999998</v>
      </c>
      <c r="H1503" s="37">
        <v>27.257899999999999</v>
      </c>
      <c r="I1503" s="37"/>
      <c r="J1503" s="37">
        <v>5</v>
      </c>
      <c r="K1503" s="37">
        <v>5</v>
      </c>
      <c r="L1503" s="37">
        <v>5</v>
      </c>
      <c r="M1503" s="37">
        <v>39.200000000000003</v>
      </c>
      <c r="N1503" s="37">
        <v>39.200000000000003</v>
      </c>
      <c r="O1503" s="37">
        <v>39.200000000000003</v>
      </c>
      <c r="P1503" s="37">
        <v>19.47</v>
      </c>
      <c r="Q1503" s="37">
        <v>0</v>
      </c>
      <c r="R1503" s="37">
        <v>23.13</v>
      </c>
      <c r="S1503" s="37">
        <v>1906800000</v>
      </c>
      <c r="T1503" s="37">
        <v>34</v>
      </c>
      <c r="U1503" s="37">
        <v>0.29127500000000001</v>
      </c>
      <c r="V1503" s="37">
        <v>-0.58480600000000005</v>
      </c>
      <c r="W1503" s="37" t="s">
        <v>441</v>
      </c>
      <c r="X1503" s="37" t="s">
        <v>441</v>
      </c>
      <c r="Y1503" s="37" t="s">
        <v>442</v>
      </c>
    </row>
    <row r="1504" spans="1:25" x14ac:dyDescent="0.3">
      <c r="A1504" s="34">
        <v>24.317900000000002</v>
      </c>
      <c r="B1504" s="34">
        <v>24.110499999999998</v>
      </c>
      <c r="C1504" s="34">
        <v>25.571200000000001</v>
      </c>
      <c r="D1504" s="34">
        <v>24.460999999999999</v>
      </c>
      <c r="E1504" s="37">
        <v>24.085100000000001</v>
      </c>
      <c r="F1504" s="37" t="s">
        <v>41</v>
      </c>
      <c r="G1504" s="37" t="s">
        <v>41</v>
      </c>
      <c r="H1504" s="37">
        <v>23.969799999999999</v>
      </c>
      <c r="I1504" s="37"/>
      <c r="J1504" s="37">
        <v>4</v>
      </c>
      <c r="K1504" s="37">
        <v>3</v>
      </c>
      <c r="L1504" s="37">
        <v>3</v>
      </c>
      <c r="M1504" s="37">
        <v>27.1</v>
      </c>
      <c r="N1504" s="37">
        <v>23.6</v>
      </c>
      <c r="O1504" s="37">
        <v>23.6</v>
      </c>
      <c r="P1504" s="37">
        <v>24.391999999999999</v>
      </c>
      <c r="Q1504" s="37">
        <v>0</v>
      </c>
      <c r="R1504" s="37">
        <v>28.75</v>
      </c>
      <c r="S1504" s="37">
        <v>156180000</v>
      </c>
      <c r="T1504" s="37">
        <v>11</v>
      </c>
      <c r="U1504" s="37">
        <v>0.29767900000000003</v>
      </c>
      <c r="V1504" s="37">
        <v>-0.587727</v>
      </c>
      <c r="W1504" s="37" t="s">
        <v>3565</v>
      </c>
      <c r="X1504" s="37" t="s">
        <v>3565</v>
      </c>
      <c r="Y1504" s="37" t="s">
        <v>91</v>
      </c>
    </row>
    <row r="1505" spans="1:25" x14ac:dyDescent="0.3">
      <c r="A1505" s="34">
        <v>28.782599999999999</v>
      </c>
      <c r="B1505" s="34">
        <v>28.390599999999999</v>
      </c>
      <c r="C1505" s="34">
        <v>28.070399999999999</v>
      </c>
      <c r="D1505" s="34">
        <v>28.581900000000001</v>
      </c>
      <c r="E1505" s="37">
        <v>27.648</v>
      </c>
      <c r="F1505" s="37">
        <v>28.5151</v>
      </c>
      <c r="G1505" s="37">
        <v>27.021599999999999</v>
      </c>
      <c r="H1505" s="37">
        <v>28.273700000000002</v>
      </c>
      <c r="I1505" s="37"/>
      <c r="J1505" s="37">
        <v>11</v>
      </c>
      <c r="K1505" s="37">
        <v>11</v>
      </c>
      <c r="L1505" s="37">
        <v>11</v>
      </c>
      <c r="M1505" s="37">
        <v>57.9</v>
      </c>
      <c r="N1505" s="37">
        <v>57.9</v>
      </c>
      <c r="O1505" s="37">
        <v>57.9</v>
      </c>
      <c r="P1505" s="37">
        <v>25.062000000000001</v>
      </c>
      <c r="Q1505" s="37">
        <v>0</v>
      </c>
      <c r="R1505" s="37">
        <v>96.855999999999995</v>
      </c>
      <c r="S1505" s="37">
        <v>2448000000</v>
      </c>
      <c r="T1505" s="37">
        <v>58</v>
      </c>
      <c r="U1505" s="37">
        <v>0.15878900000000001</v>
      </c>
      <c r="V1505" s="37">
        <v>-0.59176099999999998</v>
      </c>
      <c r="W1505" s="37" t="s">
        <v>475</v>
      </c>
      <c r="X1505" s="37" t="s">
        <v>475</v>
      </c>
      <c r="Y1505" s="37" t="s">
        <v>476</v>
      </c>
    </row>
    <row r="1506" spans="1:25" x14ac:dyDescent="0.3">
      <c r="A1506" s="34">
        <v>26.095099999999999</v>
      </c>
      <c r="B1506" s="34">
        <v>26.0198</v>
      </c>
      <c r="C1506" s="34">
        <v>26.4696</v>
      </c>
      <c r="D1506" s="34">
        <v>25.5593</v>
      </c>
      <c r="E1506" s="37" t="s">
        <v>41</v>
      </c>
      <c r="F1506" s="37" t="s">
        <v>41</v>
      </c>
      <c r="G1506" s="37" t="s">
        <v>41</v>
      </c>
      <c r="H1506" s="37">
        <v>25.444199999999999</v>
      </c>
      <c r="I1506" s="37"/>
      <c r="J1506" s="37">
        <v>4</v>
      </c>
      <c r="K1506" s="37">
        <v>4</v>
      </c>
      <c r="L1506" s="37">
        <v>4</v>
      </c>
      <c r="M1506" s="37">
        <v>7.3</v>
      </c>
      <c r="N1506" s="37">
        <v>7.3</v>
      </c>
      <c r="O1506" s="37">
        <v>7.3</v>
      </c>
      <c r="P1506" s="37">
        <v>90.159000000000006</v>
      </c>
      <c r="Q1506" s="37">
        <v>0</v>
      </c>
      <c r="R1506" s="37">
        <v>30.956</v>
      </c>
      <c r="S1506" s="37">
        <v>369570000</v>
      </c>
      <c r="T1506" s="37">
        <v>11</v>
      </c>
      <c r="U1506" s="37">
        <v>1</v>
      </c>
      <c r="V1506" s="37">
        <v>-0.591804</v>
      </c>
      <c r="W1506" s="37" t="s">
        <v>3102</v>
      </c>
      <c r="X1506" s="37" t="s">
        <v>3102</v>
      </c>
      <c r="Y1506" s="37" t="s">
        <v>4671</v>
      </c>
    </row>
    <row r="1507" spans="1:25" x14ac:dyDescent="0.3">
      <c r="A1507" s="34">
        <v>26.013999999999999</v>
      </c>
      <c r="B1507" s="34">
        <v>25.352900000000002</v>
      </c>
      <c r="C1507" s="34">
        <v>24.719200000000001</v>
      </c>
      <c r="D1507" s="34">
        <v>26.800699999999999</v>
      </c>
      <c r="E1507" s="37">
        <v>24.625900000000001</v>
      </c>
      <c r="F1507" s="37">
        <v>25.9253</v>
      </c>
      <c r="G1507" s="37">
        <v>24.5672</v>
      </c>
      <c r="H1507" s="37">
        <v>25.398900000000001</v>
      </c>
      <c r="I1507" s="37"/>
      <c r="J1507" s="37">
        <v>6</v>
      </c>
      <c r="K1507" s="37">
        <v>6</v>
      </c>
      <c r="L1507" s="37">
        <v>6</v>
      </c>
      <c r="M1507" s="37">
        <v>27.2</v>
      </c>
      <c r="N1507" s="37">
        <v>27.2</v>
      </c>
      <c r="O1507" s="37">
        <v>27.2</v>
      </c>
      <c r="P1507" s="37">
        <v>15.635</v>
      </c>
      <c r="Q1507" s="37">
        <v>0</v>
      </c>
      <c r="R1507" s="37">
        <v>8.9536999999999995</v>
      </c>
      <c r="S1507" s="37">
        <v>391970000</v>
      </c>
      <c r="T1507" s="37">
        <v>18</v>
      </c>
      <c r="U1507" s="37">
        <v>0.325075</v>
      </c>
      <c r="V1507" s="37">
        <v>-0.59235099999999996</v>
      </c>
      <c r="W1507" s="37" t="s">
        <v>3533</v>
      </c>
      <c r="X1507" s="37" t="s">
        <v>3533</v>
      </c>
      <c r="Y1507" s="37" t="s">
        <v>4672</v>
      </c>
    </row>
    <row r="1508" spans="1:25" x14ac:dyDescent="0.3">
      <c r="A1508" s="34">
        <v>28.813300000000002</v>
      </c>
      <c r="B1508" s="34">
        <v>28.816199999999998</v>
      </c>
      <c r="C1508" s="34">
        <v>29.459599999999998</v>
      </c>
      <c r="D1508" s="34">
        <v>28.350100000000001</v>
      </c>
      <c r="E1508" s="37">
        <v>28.563500000000001</v>
      </c>
      <c r="F1508" s="37">
        <v>28.851500000000001</v>
      </c>
      <c r="G1508" s="37">
        <v>28.009899999999998</v>
      </c>
      <c r="H1508" s="37">
        <v>27.632899999999999</v>
      </c>
      <c r="I1508" s="37"/>
      <c r="J1508" s="37">
        <v>4</v>
      </c>
      <c r="K1508" s="37">
        <v>1</v>
      </c>
      <c r="L1508" s="37">
        <v>1</v>
      </c>
      <c r="M1508" s="37">
        <v>40.4</v>
      </c>
      <c r="N1508" s="37">
        <v>23.5</v>
      </c>
      <c r="O1508" s="37">
        <v>23.5</v>
      </c>
      <c r="P1508" s="37">
        <v>15.404</v>
      </c>
      <c r="Q1508" s="37">
        <v>0</v>
      </c>
      <c r="R1508" s="37">
        <v>38.694000000000003</v>
      </c>
      <c r="S1508" s="37">
        <v>3286600000</v>
      </c>
      <c r="T1508" s="37">
        <v>26</v>
      </c>
      <c r="U1508" s="37">
        <v>0.14557899999999999</v>
      </c>
      <c r="V1508" s="37">
        <v>-0.59529399999999999</v>
      </c>
      <c r="W1508" s="37" t="s">
        <v>4673</v>
      </c>
      <c r="X1508" s="37" t="s">
        <v>4673</v>
      </c>
      <c r="Y1508" s="37" t="s">
        <v>114</v>
      </c>
    </row>
    <row r="1509" spans="1:25" x14ac:dyDescent="0.3">
      <c r="A1509" s="34">
        <v>26.896000000000001</v>
      </c>
      <c r="B1509" s="34">
        <v>26.6922</v>
      </c>
      <c r="C1509" s="34">
        <v>26.220700000000001</v>
      </c>
      <c r="D1509" s="34">
        <v>26.129899999999999</v>
      </c>
      <c r="E1509" s="37">
        <v>25.5349</v>
      </c>
      <c r="F1509" s="37">
        <v>25.6035</v>
      </c>
      <c r="G1509" s="37" t="s">
        <v>41</v>
      </c>
      <c r="H1509" s="37">
        <v>26.521999999999998</v>
      </c>
      <c r="I1509" s="37"/>
      <c r="J1509" s="37">
        <v>23</v>
      </c>
      <c r="K1509" s="37">
        <v>8</v>
      </c>
      <c r="L1509" s="37">
        <v>7</v>
      </c>
      <c r="M1509" s="37">
        <v>57</v>
      </c>
      <c r="N1509" s="37">
        <v>29.3</v>
      </c>
      <c r="O1509" s="37">
        <v>25.5</v>
      </c>
      <c r="P1509" s="37">
        <v>49.808999999999997</v>
      </c>
      <c r="Q1509" s="37">
        <v>0</v>
      </c>
      <c r="R1509" s="37">
        <v>90.894999999999996</v>
      </c>
      <c r="S1509" s="37">
        <v>552320000</v>
      </c>
      <c r="T1509" s="37">
        <v>20</v>
      </c>
      <c r="U1509" s="37">
        <v>0.14285800000000001</v>
      </c>
      <c r="V1509" s="37">
        <v>-0.59790900000000002</v>
      </c>
      <c r="W1509" s="37" t="s">
        <v>3710</v>
      </c>
      <c r="X1509" s="37" t="s">
        <v>3710</v>
      </c>
      <c r="Y1509" s="37" t="s">
        <v>4674</v>
      </c>
    </row>
    <row r="1510" spans="1:25" x14ac:dyDescent="0.3">
      <c r="A1510" s="34" t="s">
        <v>41</v>
      </c>
      <c r="B1510" s="34">
        <v>24.424800000000001</v>
      </c>
      <c r="C1510" s="34">
        <v>25.743500000000001</v>
      </c>
      <c r="D1510" s="34">
        <v>24.6995</v>
      </c>
      <c r="E1510" s="37">
        <v>24.473299999999998</v>
      </c>
      <c r="F1510" s="37" t="s">
        <v>41</v>
      </c>
      <c r="G1510" s="37">
        <v>24.329599999999999</v>
      </c>
      <c r="H1510" s="37">
        <v>24.2607</v>
      </c>
      <c r="I1510" s="37"/>
      <c r="J1510" s="37">
        <v>4</v>
      </c>
      <c r="K1510" s="37">
        <v>4</v>
      </c>
      <c r="L1510" s="37">
        <v>4</v>
      </c>
      <c r="M1510" s="37">
        <v>35.1</v>
      </c>
      <c r="N1510" s="37">
        <v>35.1</v>
      </c>
      <c r="O1510" s="37">
        <v>35.1</v>
      </c>
      <c r="P1510" s="37">
        <v>19.306999999999999</v>
      </c>
      <c r="Q1510" s="37">
        <v>0</v>
      </c>
      <c r="R1510" s="37">
        <v>15.728999999999999</v>
      </c>
      <c r="S1510" s="37">
        <v>165510000</v>
      </c>
      <c r="T1510" s="37">
        <v>10</v>
      </c>
      <c r="U1510" s="37">
        <v>0.21312300000000001</v>
      </c>
      <c r="V1510" s="37">
        <v>-0.60141599999999995</v>
      </c>
      <c r="W1510" s="37" t="s">
        <v>3726</v>
      </c>
      <c r="X1510" s="37" t="s">
        <v>3726</v>
      </c>
      <c r="Y1510" s="37" t="s">
        <v>91</v>
      </c>
    </row>
    <row r="1511" spans="1:25" x14ac:dyDescent="0.3">
      <c r="A1511" s="34">
        <v>27.941099999999999</v>
      </c>
      <c r="B1511" s="34">
        <v>27.4453</v>
      </c>
      <c r="C1511" s="34">
        <v>27.230599999999999</v>
      </c>
      <c r="D1511" s="34">
        <v>27.593599999999999</v>
      </c>
      <c r="E1511" s="37">
        <v>26.6769</v>
      </c>
      <c r="F1511" s="37">
        <v>27.5824</v>
      </c>
      <c r="G1511" s="37">
        <v>26.130500000000001</v>
      </c>
      <c r="H1511" s="37">
        <v>27.414300000000001</v>
      </c>
      <c r="I1511" s="37"/>
      <c r="J1511" s="37">
        <v>6</v>
      </c>
      <c r="K1511" s="37">
        <v>6</v>
      </c>
      <c r="L1511" s="37">
        <v>5</v>
      </c>
      <c r="M1511" s="37">
        <v>33.799999999999997</v>
      </c>
      <c r="N1511" s="37">
        <v>33.799999999999997</v>
      </c>
      <c r="O1511" s="37">
        <v>30.1</v>
      </c>
      <c r="P1511" s="37">
        <v>25.105</v>
      </c>
      <c r="Q1511" s="37">
        <v>0</v>
      </c>
      <c r="R1511" s="37">
        <v>39.945999999999998</v>
      </c>
      <c r="S1511" s="37">
        <v>1325700000</v>
      </c>
      <c r="T1511" s="37">
        <v>43</v>
      </c>
      <c r="U1511" s="37">
        <v>0.15365400000000001</v>
      </c>
      <c r="V1511" s="37">
        <v>-0.60163999999999995</v>
      </c>
      <c r="W1511" s="37" t="s">
        <v>1256</v>
      </c>
      <c r="X1511" s="37" t="s">
        <v>1256</v>
      </c>
      <c r="Y1511" s="37" t="s">
        <v>1257</v>
      </c>
    </row>
    <row r="1512" spans="1:25" x14ac:dyDescent="0.3">
      <c r="A1512" s="34">
        <v>27.2393</v>
      </c>
      <c r="B1512" s="34">
        <v>27.068100000000001</v>
      </c>
      <c r="C1512" s="34">
        <v>28.1736</v>
      </c>
      <c r="D1512" s="34">
        <v>27.189599999999999</v>
      </c>
      <c r="E1512" s="37">
        <v>26.650500000000001</v>
      </c>
      <c r="F1512" s="37">
        <v>26.554300000000001</v>
      </c>
      <c r="G1512" s="37">
        <v>27.584900000000001</v>
      </c>
      <c r="H1512" s="37">
        <v>26.462900000000001</v>
      </c>
      <c r="I1512" s="37"/>
      <c r="J1512" s="37">
        <v>4</v>
      </c>
      <c r="K1512" s="37">
        <v>4</v>
      </c>
      <c r="L1512" s="37">
        <v>4</v>
      </c>
      <c r="M1512" s="37">
        <v>25.1</v>
      </c>
      <c r="N1512" s="37">
        <v>25.1</v>
      </c>
      <c r="O1512" s="37">
        <v>25.1</v>
      </c>
      <c r="P1512" s="37">
        <v>23.75</v>
      </c>
      <c r="Q1512" s="37">
        <v>0</v>
      </c>
      <c r="R1512" s="37">
        <v>57.686999999999998</v>
      </c>
      <c r="S1512" s="37">
        <v>1114500000</v>
      </c>
      <c r="T1512" s="37">
        <v>32</v>
      </c>
      <c r="U1512" s="37">
        <v>0.147755</v>
      </c>
      <c r="V1512" s="37">
        <v>-0.60448100000000005</v>
      </c>
      <c r="W1512" s="37" t="s">
        <v>862</v>
      </c>
      <c r="X1512" s="37" t="s">
        <v>862</v>
      </c>
      <c r="Y1512" s="37" t="s">
        <v>91</v>
      </c>
    </row>
    <row r="1513" spans="1:25" x14ac:dyDescent="0.3">
      <c r="A1513" s="34">
        <v>27.394400000000001</v>
      </c>
      <c r="B1513" s="34">
        <v>27.068999999999999</v>
      </c>
      <c r="C1513" s="34">
        <v>28.818300000000001</v>
      </c>
      <c r="D1513" s="34">
        <v>27.517399999999999</v>
      </c>
      <c r="E1513" s="37">
        <v>27.016200000000001</v>
      </c>
      <c r="F1513" s="37">
        <v>26.5611</v>
      </c>
      <c r="G1513" s="37">
        <v>27.700900000000001</v>
      </c>
      <c r="H1513" s="37">
        <v>27.09</v>
      </c>
      <c r="I1513" s="37"/>
      <c r="J1513" s="37">
        <v>4</v>
      </c>
      <c r="K1513" s="37">
        <v>4</v>
      </c>
      <c r="L1513" s="37">
        <v>3</v>
      </c>
      <c r="M1513" s="37">
        <v>16.899999999999999</v>
      </c>
      <c r="N1513" s="37">
        <v>16.899999999999999</v>
      </c>
      <c r="O1513" s="37">
        <v>13.9</v>
      </c>
      <c r="P1513" s="37">
        <v>27.885999999999999</v>
      </c>
      <c r="Q1513" s="37">
        <v>0</v>
      </c>
      <c r="R1513" s="37">
        <v>25.079000000000001</v>
      </c>
      <c r="S1513" s="37">
        <v>1400600000</v>
      </c>
      <c r="T1513" s="37">
        <v>37</v>
      </c>
      <c r="U1513" s="37">
        <v>0.225907</v>
      </c>
      <c r="V1513" s="37">
        <v>-0.60770100000000005</v>
      </c>
      <c r="W1513" s="37" t="s">
        <v>2973</v>
      </c>
      <c r="X1513" s="37" t="s">
        <v>2973</v>
      </c>
      <c r="Y1513" s="37" t="s">
        <v>91</v>
      </c>
    </row>
    <row r="1514" spans="1:25" x14ac:dyDescent="0.3">
      <c r="A1514" s="34">
        <v>26.703700000000001</v>
      </c>
      <c r="B1514" s="34">
        <v>26.546900000000001</v>
      </c>
      <c r="C1514" s="34">
        <v>26.040900000000001</v>
      </c>
      <c r="D1514" s="34">
        <v>26.415400000000002</v>
      </c>
      <c r="E1514" s="37">
        <v>25.802099999999999</v>
      </c>
      <c r="F1514" s="37">
        <v>26.4664</v>
      </c>
      <c r="G1514" s="37">
        <v>25.336200000000002</v>
      </c>
      <c r="H1514" s="37">
        <v>25.666499999999999</v>
      </c>
      <c r="I1514" s="37"/>
      <c r="J1514" s="37">
        <v>10</v>
      </c>
      <c r="K1514" s="37">
        <v>10</v>
      </c>
      <c r="L1514" s="37">
        <v>10</v>
      </c>
      <c r="M1514" s="37">
        <v>30.6</v>
      </c>
      <c r="N1514" s="37">
        <v>30.6</v>
      </c>
      <c r="O1514" s="37">
        <v>30.6</v>
      </c>
      <c r="P1514" s="37">
        <v>39.409999999999997</v>
      </c>
      <c r="Q1514" s="37">
        <v>0</v>
      </c>
      <c r="R1514" s="37">
        <v>42.703000000000003</v>
      </c>
      <c r="S1514" s="37">
        <v>579680000</v>
      </c>
      <c r="T1514" s="37">
        <v>25</v>
      </c>
      <c r="U1514" s="37">
        <v>6.9702799999999995E-2</v>
      </c>
      <c r="V1514" s="37">
        <v>-0.60891499999999998</v>
      </c>
      <c r="W1514" s="37" t="s">
        <v>3530</v>
      </c>
      <c r="X1514" s="37" t="s">
        <v>3530</v>
      </c>
      <c r="Y1514" s="37" t="s">
        <v>4675</v>
      </c>
    </row>
    <row r="1515" spans="1:25" x14ac:dyDescent="0.3">
      <c r="A1515" s="34">
        <v>25.635000000000002</v>
      </c>
      <c r="B1515" s="34">
        <v>25.259699999999999</v>
      </c>
      <c r="C1515" s="34">
        <v>26.914100000000001</v>
      </c>
      <c r="D1515" s="34">
        <v>25.177600000000002</v>
      </c>
      <c r="E1515" s="37" t="s">
        <v>41</v>
      </c>
      <c r="F1515" s="37" t="s">
        <v>41</v>
      </c>
      <c r="G1515" s="37">
        <v>25.137</v>
      </c>
      <c r="H1515" s="37" t="s">
        <v>41</v>
      </c>
      <c r="I1515" s="37"/>
      <c r="J1515" s="37">
        <v>3</v>
      </c>
      <c r="K1515" s="37">
        <v>3</v>
      </c>
      <c r="L1515" s="37">
        <v>3</v>
      </c>
      <c r="M1515" s="37">
        <v>5.6</v>
      </c>
      <c r="N1515" s="37">
        <v>5.6</v>
      </c>
      <c r="O1515" s="37">
        <v>5.6</v>
      </c>
      <c r="P1515" s="37">
        <v>88.494</v>
      </c>
      <c r="Q1515" s="37">
        <v>0</v>
      </c>
      <c r="R1515" s="37">
        <v>17.978000000000002</v>
      </c>
      <c r="S1515" s="37">
        <v>241670000</v>
      </c>
      <c r="T1515" s="37">
        <v>7</v>
      </c>
      <c r="U1515" s="37">
        <v>1</v>
      </c>
      <c r="V1515" s="37">
        <v>-0.60958999999999997</v>
      </c>
      <c r="W1515" s="37" t="s">
        <v>3359</v>
      </c>
      <c r="X1515" s="37" t="s">
        <v>3359</v>
      </c>
      <c r="Y1515" s="37" t="e">
        <f>---NA--- metal ion binding,superoxide metabolic process</f>
        <v>#NAME?</v>
      </c>
    </row>
    <row r="1516" spans="1:25" x14ac:dyDescent="0.3">
      <c r="A1516" s="34">
        <v>26.687899999999999</v>
      </c>
      <c r="B1516" s="34">
        <v>26.741399999999999</v>
      </c>
      <c r="C1516" s="34">
        <v>26.1157</v>
      </c>
      <c r="D1516" s="34">
        <v>26.709299999999999</v>
      </c>
      <c r="E1516" s="37">
        <v>25.753499999999999</v>
      </c>
      <c r="F1516" s="37">
        <v>26.474299999999999</v>
      </c>
      <c r="G1516" s="37">
        <v>25.1326</v>
      </c>
      <c r="H1516" s="37">
        <v>26.453600000000002</v>
      </c>
      <c r="I1516" s="37"/>
      <c r="J1516" s="37">
        <v>6</v>
      </c>
      <c r="K1516" s="37">
        <v>6</v>
      </c>
      <c r="L1516" s="37">
        <v>6</v>
      </c>
      <c r="M1516" s="37">
        <v>37.9</v>
      </c>
      <c r="N1516" s="37">
        <v>37.9</v>
      </c>
      <c r="O1516" s="37">
        <v>37.9</v>
      </c>
      <c r="P1516" s="37">
        <v>21.358000000000001</v>
      </c>
      <c r="Q1516" s="37">
        <v>0</v>
      </c>
      <c r="R1516" s="37">
        <v>25.571999999999999</v>
      </c>
      <c r="S1516" s="37">
        <v>635660000</v>
      </c>
      <c r="T1516" s="37">
        <v>19</v>
      </c>
      <c r="U1516" s="37">
        <v>0.13564799999999999</v>
      </c>
      <c r="V1516" s="37">
        <v>-0.61005299999999996</v>
      </c>
      <c r="W1516" s="37" t="s">
        <v>2956</v>
      </c>
      <c r="X1516" s="37" t="s">
        <v>2956</v>
      </c>
      <c r="Y1516" s="37" t="s">
        <v>4676</v>
      </c>
    </row>
    <row r="1517" spans="1:25" x14ac:dyDescent="0.3">
      <c r="A1517" s="34">
        <v>27.348600000000001</v>
      </c>
      <c r="B1517" s="34">
        <v>26.606999999999999</v>
      </c>
      <c r="C1517" s="34">
        <v>27.817</v>
      </c>
      <c r="D1517" s="34">
        <v>26.776299999999999</v>
      </c>
      <c r="E1517" s="37" t="s">
        <v>41</v>
      </c>
      <c r="F1517" s="37">
        <v>26.524899999999999</v>
      </c>
      <c r="G1517" s="37" t="s">
        <v>41</v>
      </c>
      <c r="H1517" s="37" t="s">
        <v>41</v>
      </c>
      <c r="I1517" s="37"/>
      <c r="J1517" s="37">
        <v>6</v>
      </c>
      <c r="K1517" s="37">
        <v>6</v>
      </c>
      <c r="L1517" s="37">
        <v>6</v>
      </c>
      <c r="M1517" s="37">
        <v>31.4</v>
      </c>
      <c r="N1517" s="37">
        <v>31.4</v>
      </c>
      <c r="O1517" s="37">
        <v>31.4</v>
      </c>
      <c r="P1517" s="37">
        <v>26.727</v>
      </c>
      <c r="Q1517" s="37">
        <v>0</v>
      </c>
      <c r="R1517" s="37">
        <v>60.518999999999998</v>
      </c>
      <c r="S1517" s="37">
        <v>785070000</v>
      </c>
      <c r="T1517" s="37">
        <v>21</v>
      </c>
      <c r="U1517" s="37">
        <v>1</v>
      </c>
      <c r="V1517" s="37">
        <v>-0.61227900000000002</v>
      </c>
      <c r="W1517" s="37" t="s">
        <v>2920</v>
      </c>
      <c r="X1517" s="37" t="s">
        <v>2920</v>
      </c>
      <c r="Y1517" s="37" t="s">
        <v>4677</v>
      </c>
    </row>
    <row r="1518" spans="1:25" x14ac:dyDescent="0.3">
      <c r="A1518" s="34">
        <v>30.579899999999999</v>
      </c>
      <c r="B1518" s="34">
        <v>31.2013</v>
      </c>
      <c r="C1518" s="34">
        <v>33.1297</v>
      </c>
      <c r="D1518" s="34">
        <v>31.1797</v>
      </c>
      <c r="E1518" s="37">
        <v>31.019400000000001</v>
      </c>
      <c r="F1518" s="37">
        <v>30.272400000000001</v>
      </c>
      <c r="G1518" s="37">
        <v>31.7437</v>
      </c>
      <c r="H1518" s="37">
        <v>30.594999999999999</v>
      </c>
      <c r="I1518" s="37"/>
      <c r="J1518" s="37">
        <v>19</v>
      </c>
      <c r="K1518" s="37">
        <v>19</v>
      </c>
      <c r="L1518" s="37">
        <v>19</v>
      </c>
      <c r="M1518" s="37">
        <v>59.3</v>
      </c>
      <c r="N1518" s="37">
        <v>59.3</v>
      </c>
      <c r="O1518" s="37">
        <v>59.3</v>
      </c>
      <c r="P1518" s="37">
        <v>27.436</v>
      </c>
      <c r="Q1518" s="37">
        <v>0</v>
      </c>
      <c r="R1518" s="37">
        <v>300.48</v>
      </c>
      <c r="S1518" s="37">
        <v>21343000000</v>
      </c>
      <c r="T1518" s="37">
        <v>128</v>
      </c>
      <c r="U1518" s="37">
        <v>0.37321599999999999</v>
      </c>
      <c r="V1518" s="37">
        <v>-0.61501600000000001</v>
      </c>
      <c r="W1518" s="37" t="s">
        <v>792</v>
      </c>
      <c r="X1518" s="37" t="s">
        <v>792</v>
      </c>
      <c r="Y1518" s="37" t="s">
        <v>793</v>
      </c>
    </row>
    <row r="1519" spans="1:25" x14ac:dyDescent="0.3">
      <c r="A1519" s="34">
        <v>28.750900000000001</v>
      </c>
      <c r="B1519" s="34">
        <v>28.5687</v>
      </c>
      <c r="C1519" s="34">
        <v>28.484400000000001</v>
      </c>
      <c r="D1519" s="34">
        <v>28.932200000000002</v>
      </c>
      <c r="E1519" s="37">
        <v>27.9255</v>
      </c>
      <c r="F1519" s="37">
        <v>28.522300000000001</v>
      </c>
      <c r="G1519" s="37">
        <v>27.155899999999999</v>
      </c>
      <c r="H1519" s="37">
        <v>28.665500000000002</v>
      </c>
      <c r="I1519" s="37"/>
      <c r="J1519" s="37">
        <v>20</v>
      </c>
      <c r="K1519" s="37">
        <v>20</v>
      </c>
      <c r="L1519" s="37">
        <v>20</v>
      </c>
      <c r="M1519" s="37">
        <v>59.1</v>
      </c>
      <c r="N1519" s="37">
        <v>59.1</v>
      </c>
      <c r="O1519" s="37">
        <v>59.1</v>
      </c>
      <c r="P1519" s="37">
        <v>35.246000000000002</v>
      </c>
      <c r="Q1519" s="37">
        <v>0</v>
      </c>
      <c r="R1519" s="37">
        <v>66.307000000000002</v>
      </c>
      <c r="S1519" s="37">
        <v>2762200000</v>
      </c>
      <c r="T1519" s="37">
        <v>71</v>
      </c>
      <c r="U1519" s="37">
        <v>0.13537199999999999</v>
      </c>
      <c r="V1519" s="37">
        <v>-0.61677599999999999</v>
      </c>
      <c r="W1519" s="37" t="s">
        <v>3538</v>
      </c>
      <c r="X1519" s="37" t="s">
        <v>3538</v>
      </c>
      <c r="Y1519" s="37" t="s">
        <v>4678</v>
      </c>
    </row>
    <row r="1520" spans="1:25" x14ac:dyDescent="0.3">
      <c r="A1520" s="34">
        <v>26.938700000000001</v>
      </c>
      <c r="B1520" s="34">
        <v>26.366099999999999</v>
      </c>
      <c r="C1520" s="34">
        <v>26.491700000000002</v>
      </c>
      <c r="D1520" s="34">
        <v>27.289899999999999</v>
      </c>
      <c r="E1520" s="37">
        <v>25.776</v>
      </c>
      <c r="F1520" s="37">
        <v>26.597200000000001</v>
      </c>
      <c r="G1520" s="37">
        <v>25.578199999999999</v>
      </c>
      <c r="H1520" s="37">
        <v>26.6539</v>
      </c>
      <c r="I1520" s="37"/>
      <c r="J1520" s="37">
        <v>6</v>
      </c>
      <c r="K1520" s="37">
        <v>6</v>
      </c>
      <c r="L1520" s="37">
        <v>6</v>
      </c>
      <c r="M1520" s="37">
        <v>40.700000000000003</v>
      </c>
      <c r="N1520" s="37">
        <v>40.700000000000003</v>
      </c>
      <c r="O1520" s="37">
        <v>40.700000000000003</v>
      </c>
      <c r="P1520" s="37">
        <v>18.32</v>
      </c>
      <c r="Q1520" s="37">
        <v>0</v>
      </c>
      <c r="R1520" s="37">
        <v>42.262</v>
      </c>
      <c r="S1520" s="37">
        <v>752780000</v>
      </c>
      <c r="T1520" s="37">
        <v>18</v>
      </c>
      <c r="U1520" s="37">
        <v>0.12567800000000001</v>
      </c>
      <c r="V1520" s="37">
        <v>-0.62027900000000002</v>
      </c>
      <c r="W1520" s="37" t="s">
        <v>3051</v>
      </c>
      <c r="X1520" s="37" t="s">
        <v>3051</v>
      </c>
      <c r="Y1520" s="37" t="s">
        <v>4679</v>
      </c>
    </row>
    <row r="1521" spans="1:25" x14ac:dyDescent="0.3">
      <c r="A1521" s="34">
        <v>25.940999999999999</v>
      </c>
      <c r="B1521" s="34">
        <v>25.650500000000001</v>
      </c>
      <c r="C1521" s="34">
        <v>25.315999999999999</v>
      </c>
      <c r="D1521" s="34">
        <v>25.979399999999998</v>
      </c>
      <c r="E1521" s="37">
        <v>24.575399999999998</v>
      </c>
      <c r="F1521" s="37">
        <v>25.840900000000001</v>
      </c>
      <c r="G1521" s="37">
        <v>24.687000000000001</v>
      </c>
      <c r="H1521" s="37">
        <v>25.289300000000001</v>
      </c>
      <c r="I1521" s="37"/>
      <c r="J1521" s="37">
        <v>3</v>
      </c>
      <c r="K1521" s="37">
        <v>3</v>
      </c>
      <c r="L1521" s="37">
        <v>3</v>
      </c>
      <c r="M1521" s="37">
        <v>21</v>
      </c>
      <c r="N1521" s="37">
        <v>21</v>
      </c>
      <c r="O1521" s="37">
        <v>21</v>
      </c>
      <c r="P1521" s="37">
        <v>20.292999999999999</v>
      </c>
      <c r="Q1521" s="37">
        <v>0</v>
      </c>
      <c r="R1521" s="37">
        <v>14.058999999999999</v>
      </c>
      <c r="S1521" s="37">
        <v>364920000</v>
      </c>
      <c r="T1521" s="37">
        <v>18</v>
      </c>
      <c r="U1521" s="37">
        <v>0.10856200000000001</v>
      </c>
      <c r="V1521" s="37">
        <v>-0.62357799999999997</v>
      </c>
      <c r="W1521" s="37" t="s">
        <v>2778</v>
      </c>
      <c r="X1521" s="37" t="s">
        <v>2778</v>
      </c>
      <c r="Y1521" s="37" t="s">
        <v>4680</v>
      </c>
    </row>
    <row r="1522" spans="1:25" x14ac:dyDescent="0.3">
      <c r="A1522" s="34">
        <v>26.3202</v>
      </c>
      <c r="B1522" s="34">
        <v>26.0276</v>
      </c>
      <c r="C1522" s="34">
        <v>25.150600000000001</v>
      </c>
      <c r="D1522" s="34">
        <v>26.345500000000001</v>
      </c>
      <c r="E1522" s="37">
        <v>25.137699999999999</v>
      </c>
      <c r="F1522" s="37">
        <v>25.149899999999999</v>
      </c>
      <c r="G1522" s="37" t="s">
        <v>41</v>
      </c>
      <c r="H1522" s="37">
        <v>25.721900000000002</v>
      </c>
      <c r="I1522" s="37"/>
      <c r="J1522" s="37">
        <v>7</v>
      </c>
      <c r="K1522" s="37">
        <v>7</v>
      </c>
      <c r="L1522" s="37">
        <v>7</v>
      </c>
      <c r="M1522" s="37">
        <v>38.299999999999997</v>
      </c>
      <c r="N1522" s="37">
        <v>38.299999999999997</v>
      </c>
      <c r="O1522" s="37">
        <v>38.299999999999997</v>
      </c>
      <c r="P1522" s="37">
        <v>41.137999999999998</v>
      </c>
      <c r="Q1522" s="37">
        <v>0</v>
      </c>
      <c r="R1522" s="37">
        <v>53.348999999999997</v>
      </c>
      <c r="S1522" s="37">
        <v>378700000</v>
      </c>
      <c r="T1522" s="37">
        <v>21</v>
      </c>
      <c r="U1522" s="37">
        <v>0.15048500000000001</v>
      </c>
      <c r="V1522" s="37">
        <v>-0.62449600000000005</v>
      </c>
      <c r="W1522" s="37" t="s">
        <v>55</v>
      </c>
      <c r="X1522" s="37" t="s">
        <v>55</v>
      </c>
      <c r="Y1522" s="37" t="s">
        <v>56</v>
      </c>
    </row>
    <row r="1523" spans="1:25" x14ac:dyDescent="0.3">
      <c r="A1523" s="34">
        <v>26.739699999999999</v>
      </c>
      <c r="B1523" s="34">
        <v>26.717600000000001</v>
      </c>
      <c r="C1523" s="34">
        <v>26.1541</v>
      </c>
      <c r="D1523" s="34">
        <v>27.4221</v>
      </c>
      <c r="E1523" s="37">
        <v>25.812899999999999</v>
      </c>
      <c r="F1523" s="37">
        <v>26.852699999999999</v>
      </c>
      <c r="G1523" s="37">
        <v>25.222200000000001</v>
      </c>
      <c r="H1523" s="37">
        <v>26.641400000000001</v>
      </c>
      <c r="I1523" s="37"/>
      <c r="J1523" s="37">
        <v>6</v>
      </c>
      <c r="K1523" s="37">
        <v>6</v>
      </c>
      <c r="L1523" s="37">
        <v>6</v>
      </c>
      <c r="M1523" s="37">
        <v>29.8</v>
      </c>
      <c r="N1523" s="37">
        <v>29.8</v>
      </c>
      <c r="O1523" s="37">
        <v>29.8</v>
      </c>
      <c r="P1523" s="37">
        <v>18.773</v>
      </c>
      <c r="Q1523" s="37">
        <v>0</v>
      </c>
      <c r="R1523" s="37">
        <v>11.81</v>
      </c>
      <c r="S1523" s="37">
        <v>775780000</v>
      </c>
      <c r="T1523" s="37">
        <v>34</v>
      </c>
      <c r="U1523" s="37">
        <v>0.22054699999999999</v>
      </c>
      <c r="V1523" s="37">
        <v>-0.62607199999999996</v>
      </c>
      <c r="W1523" s="37" t="s">
        <v>3094</v>
      </c>
      <c r="X1523" s="37" t="s">
        <v>3094</v>
      </c>
      <c r="Y1523" s="37" t="s">
        <v>4681</v>
      </c>
    </row>
    <row r="1524" spans="1:25" x14ac:dyDescent="0.3">
      <c r="A1524" s="34">
        <v>29.362300000000001</v>
      </c>
      <c r="B1524" s="34">
        <v>28.9497</v>
      </c>
      <c r="C1524" s="34">
        <v>28.448399999999999</v>
      </c>
      <c r="D1524" s="34">
        <v>29.0243</v>
      </c>
      <c r="E1524" s="37">
        <v>27.7544</v>
      </c>
      <c r="F1524" s="37">
        <v>29.1432</v>
      </c>
      <c r="G1524" s="37">
        <v>27.6342</v>
      </c>
      <c r="H1524" s="37">
        <v>28.747599999999998</v>
      </c>
      <c r="I1524" s="37"/>
      <c r="J1524" s="37">
        <v>9</v>
      </c>
      <c r="K1524" s="37">
        <v>9</v>
      </c>
      <c r="L1524" s="37">
        <v>9</v>
      </c>
      <c r="M1524" s="37">
        <v>38.200000000000003</v>
      </c>
      <c r="N1524" s="37">
        <v>38.200000000000003</v>
      </c>
      <c r="O1524" s="37">
        <v>38.200000000000003</v>
      </c>
      <c r="P1524" s="37">
        <v>24.260999999999999</v>
      </c>
      <c r="Q1524" s="37">
        <v>0</v>
      </c>
      <c r="R1524" s="37">
        <v>53.308</v>
      </c>
      <c r="S1524" s="37">
        <v>3447500000</v>
      </c>
      <c r="T1524" s="37">
        <v>61</v>
      </c>
      <c r="U1524" s="37">
        <v>0.18299799999999999</v>
      </c>
      <c r="V1524" s="37">
        <v>-0.62631800000000004</v>
      </c>
      <c r="W1524" s="37" t="s">
        <v>3114</v>
      </c>
      <c r="X1524" s="37" t="s">
        <v>3114</v>
      </c>
      <c r="Y1524" s="37" t="s">
        <v>4682</v>
      </c>
    </row>
    <row r="1525" spans="1:25" x14ac:dyDescent="0.3">
      <c r="A1525" s="34" t="s">
        <v>41</v>
      </c>
      <c r="B1525" s="34">
        <v>25.561499999999999</v>
      </c>
      <c r="C1525" s="34">
        <v>25.973700000000001</v>
      </c>
      <c r="D1525" s="34">
        <v>26.190899999999999</v>
      </c>
      <c r="E1525" s="37" t="s">
        <v>41</v>
      </c>
      <c r="F1525" s="37">
        <v>25.106200000000001</v>
      </c>
      <c r="G1525" s="37">
        <v>25.5823</v>
      </c>
      <c r="H1525" s="37">
        <v>25.156099999999999</v>
      </c>
      <c r="I1525" s="37"/>
      <c r="J1525" s="37">
        <v>3</v>
      </c>
      <c r="K1525" s="37">
        <v>3</v>
      </c>
      <c r="L1525" s="37">
        <v>3</v>
      </c>
      <c r="M1525" s="37">
        <v>30.4</v>
      </c>
      <c r="N1525" s="37">
        <v>30.4</v>
      </c>
      <c r="O1525" s="37">
        <v>30.4</v>
      </c>
      <c r="P1525" s="37">
        <v>10.632</v>
      </c>
      <c r="Q1525" s="37">
        <v>0</v>
      </c>
      <c r="R1525" s="37">
        <v>4.6976000000000004</v>
      </c>
      <c r="S1525" s="37">
        <v>266010000</v>
      </c>
      <c r="T1525" s="37">
        <v>8</v>
      </c>
      <c r="U1525" s="37">
        <v>5.82243E-2</v>
      </c>
      <c r="V1525" s="37">
        <v>-0.62717299999999998</v>
      </c>
      <c r="W1525" s="37" t="s">
        <v>2947</v>
      </c>
      <c r="X1525" s="37" t="s">
        <v>2947</v>
      </c>
      <c r="Y1525" s="37" t="s">
        <v>4683</v>
      </c>
    </row>
    <row r="1526" spans="1:25" x14ac:dyDescent="0.3">
      <c r="A1526" s="34">
        <v>25.5322</v>
      </c>
      <c r="B1526" s="34">
        <v>24.450600000000001</v>
      </c>
      <c r="C1526" s="34">
        <v>26.174499999999998</v>
      </c>
      <c r="D1526" s="34">
        <v>25.5031</v>
      </c>
      <c r="E1526" s="37">
        <v>24.386299999999999</v>
      </c>
      <c r="F1526" s="37">
        <v>24.343299999999999</v>
      </c>
      <c r="G1526" s="37">
        <v>26.1447</v>
      </c>
      <c r="H1526" s="37">
        <v>24.2699</v>
      </c>
      <c r="I1526" s="37"/>
      <c r="J1526" s="37">
        <v>6</v>
      </c>
      <c r="K1526" s="37">
        <v>6</v>
      </c>
      <c r="L1526" s="37">
        <v>6</v>
      </c>
      <c r="M1526" s="37">
        <v>26.4</v>
      </c>
      <c r="N1526" s="37">
        <v>26.4</v>
      </c>
      <c r="O1526" s="37">
        <v>26.4</v>
      </c>
      <c r="P1526" s="37">
        <v>43.720999999999997</v>
      </c>
      <c r="Q1526" s="37">
        <v>0</v>
      </c>
      <c r="R1526" s="37">
        <v>35.749000000000002</v>
      </c>
      <c r="S1526" s="37">
        <v>281070000</v>
      </c>
      <c r="T1526" s="37">
        <v>23</v>
      </c>
      <c r="U1526" s="37">
        <v>0.31755</v>
      </c>
      <c r="V1526" s="37">
        <v>-0.62903299999999995</v>
      </c>
      <c r="W1526" s="37" t="s">
        <v>2864</v>
      </c>
      <c r="X1526" s="37" t="s">
        <v>2864</v>
      </c>
      <c r="Y1526" s="37" t="s">
        <v>4684</v>
      </c>
    </row>
    <row r="1527" spans="1:25" x14ac:dyDescent="0.3">
      <c r="A1527" s="34">
        <v>27.718599999999999</v>
      </c>
      <c r="B1527" s="34">
        <v>27.4114</v>
      </c>
      <c r="C1527" s="34">
        <v>26.978899999999999</v>
      </c>
      <c r="D1527" s="34">
        <v>27.604600000000001</v>
      </c>
      <c r="E1527" s="37">
        <v>26.703199999999999</v>
      </c>
      <c r="F1527" s="37">
        <v>27.450600000000001</v>
      </c>
      <c r="G1527" s="37">
        <v>25.9422</v>
      </c>
      <c r="H1527" s="37">
        <v>27.101299999999998</v>
      </c>
      <c r="I1527" s="37"/>
      <c r="J1527" s="37">
        <v>9</v>
      </c>
      <c r="K1527" s="37">
        <v>9</v>
      </c>
      <c r="L1527" s="37">
        <v>9</v>
      </c>
      <c r="M1527" s="37">
        <v>45</v>
      </c>
      <c r="N1527" s="37">
        <v>45</v>
      </c>
      <c r="O1527" s="37">
        <v>45</v>
      </c>
      <c r="P1527" s="37">
        <v>34.683999999999997</v>
      </c>
      <c r="Q1527" s="37">
        <v>0</v>
      </c>
      <c r="R1527" s="37">
        <v>58.944000000000003</v>
      </c>
      <c r="S1527" s="37">
        <v>1192600000</v>
      </c>
      <c r="T1527" s="37">
        <v>48</v>
      </c>
      <c r="U1527" s="37">
        <v>0.133352</v>
      </c>
      <c r="V1527" s="37">
        <v>-0.62909099999999996</v>
      </c>
      <c r="W1527" s="37" t="s">
        <v>3671</v>
      </c>
      <c r="X1527" s="37" t="s">
        <v>3671</v>
      </c>
      <c r="Y1527" s="37" t="s">
        <v>4685</v>
      </c>
    </row>
    <row r="1528" spans="1:25" x14ac:dyDescent="0.3">
      <c r="A1528" s="34">
        <v>28.72</v>
      </c>
      <c r="B1528" s="34">
        <v>28.568200000000001</v>
      </c>
      <c r="C1528" s="34">
        <v>28.147300000000001</v>
      </c>
      <c r="D1528" s="34">
        <v>28.9148</v>
      </c>
      <c r="E1528" s="37">
        <v>27.779299999999999</v>
      </c>
      <c r="F1528" s="37">
        <v>28.248799999999999</v>
      </c>
      <c r="G1528" s="37">
        <v>27.3813</v>
      </c>
      <c r="H1528" s="37">
        <v>28.420100000000001</v>
      </c>
      <c r="I1528" s="37"/>
      <c r="J1528" s="37">
        <v>9</v>
      </c>
      <c r="K1528" s="37">
        <v>9</v>
      </c>
      <c r="L1528" s="37">
        <v>9</v>
      </c>
      <c r="M1528" s="37">
        <v>41.4</v>
      </c>
      <c r="N1528" s="37">
        <v>41.4</v>
      </c>
      <c r="O1528" s="37">
        <v>41.4</v>
      </c>
      <c r="P1528" s="37">
        <v>24.954999999999998</v>
      </c>
      <c r="Q1528" s="37">
        <v>0</v>
      </c>
      <c r="R1528" s="37">
        <v>53.064</v>
      </c>
      <c r="S1528" s="37">
        <v>2611500000</v>
      </c>
      <c r="T1528" s="37">
        <v>55</v>
      </c>
      <c r="U1528" s="37">
        <v>6.9756200000000004E-2</v>
      </c>
      <c r="V1528" s="37">
        <v>-0.63021300000000002</v>
      </c>
      <c r="W1528" s="37" t="s">
        <v>699</v>
      </c>
      <c r="X1528" s="37" t="s">
        <v>699</v>
      </c>
      <c r="Y1528" s="37" t="s">
        <v>700</v>
      </c>
    </row>
    <row r="1529" spans="1:25" x14ac:dyDescent="0.3">
      <c r="A1529" s="34">
        <v>26.805399999999999</v>
      </c>
      <c r="B1529" s="34">
        <v>26.662199999999999</v>
      </c>
      <c r="C1529" s="34">
        <v>28.059799999999999</v>
      </c>
      <c r="D1529" s="34">
        <v>27.257200000000001</v>
      </c>
      <c r="E1529" s="37">
        <v>26.374099999999999</v>
      </c>
      <c r="F1529" s="37" t="s">
        <v>41</v>
      </c>
      <c r="G1529" s="37">
        <v>26.753699999999998</v>
      </c>
      <c r="H1529" s="37" t="s">
        <v>41</v>
      </c>
      <c r="I1529" s="37"/>
      <c r="J1529" s="37">
        <v>6</v>
      </c>
      <c r="K1529" s="37">
        <v>6</v>
      </c>
      <c r="L1529" s="37">
        <v>6</v>
      </c>
      <c r="M1529" s="37">
        <v>2</v>
      </c>
      <c r="N1529" s="37">
        <v>2</v>
      </c>
      <c r="O1529" s="37">
        <v>2</v>
      </c>
      <c r="P1529" s="37">
        <v>456.62</v>
      </c>
      <c r="Q1529" s="37">
        <v>0</v>
      </c>
      <c r="R1529" s="37">
        <v>26.774000000000001</v>
      </c>
      <c r="S1529" s="37">
        <v>790570000</v>
      </c>
      <c r="T1529" s="37">
        <v>16</v>
      </c>
      <c r="U1529" s="37">
        <v>0.26310800000000001</v>
      </c>
      <c r="V1529" s="37">
        <v>-0.63225699999999996</v>
      </c>
      <c r="W1529" s="37" t="s">
        <v>4686</v>
      </c>
      <c r="X1529" s="37" t="s">
        <v>1464</v>
      </c>
      <c r="Y1529" s="37" t="s">
        <v>1465</v>
      </c>
    </row>
    <row r="1530" spans="1:25" x14ac:dyDescent="0.3">
      <c r="A1530" s="34">
        <v>28.767399999999999</v>
      </c>
      <c r="B1530" s="34">
        <v>28.404</v>
      </c>
      <c r="C1530" s="34">
        <v>28.0289</v>
      </c>
      <c r="D1530" s="34">
        <v>28.8062</v>
      </c>
      <c r="E1530" s="37">
        <v>27.629899999999999</v>
      </c>
      <c r="F1530" s="37">
        <v>28.485900000000001</v>
      </c>
      <c r="G1530" s="37">
        <v>27.072800000000001</v>
      </c>
      <c r="H1530" s="37">
        <v>28.2851</v>
      </c>
      <c r="I1530" s="37"/>
      <c r="J1530" s="37">
        <v>8</v>
      </c>
      <c r="K1530" s="37">
        <v>8</v>
      </c>
      <c r="L1530" s="37">
        <v>8</v>
      </c>
      <c r="M1530" s="37">
        <v>32.200000000000003</v>
      </c>
      <c r="N1530" s="37">
        <v>32.200000000000003</v>
      </c>
      <c r="O1530" s="37">
        <v>32.200000000000003</v>
      </c>
      <c r="P1530" s="37">
        <v>25.06</v>
      </c>
      <c r="Q1530" s="37">
        <v>0</v>
      </c>
      <c r="R1530" s="37">
        <v>22.033999999999999</v>
      </c>
      <c r="S1530" s="37">
        <v>2407800000</v>
      </c>
      <c r="T1530" s="37">
        <v>50</v>
      </c>
      <c r="U1530" s="37">
        <v>0.13772400000000001</v>
      </c>
      <c r="V1530" s="37">
        <v>-0.63318399999999997</v>
      </c>
      <c r="W1530" s="37" t="s">
        <v>2819</v>
      </c>
      <c r="X1530" s="37" t="s">
        <v>2819</v>
      </c>
      <c r="Y1530" s="37" t="s">
        <v>4687</v>
      </c>
    </row>
    <row r="1531" spans="1:25" x14ac:dyDescent="0.3">
      <c r="A1531" s="34">
        <v>36.301400000000001</v>
      </c>
      <c r="B1531" s="34">
        <v>36.226399999999998</v>
      </c>
      <c r="C1531" s="34">
        <v>37.127699999999997</v>
      </c>
      <c r="D1531" s="34">
        <v>36.628700000000002</v>
      </c>
      <c r="E1531" s="37">
        <v>36.002000000000002</v>
      </c>
      <c r="F1531" s="37">
        <v>35.420499999999997</v>
      </c>
      <c r="G1531" s="37">
        <v>36.677399999999999</v>
      </c>
      <c r="H1531" s="37">
        <v>35.6511</v>
      </c>
      <c r="I1531" s="37"/>
      <c r="J1531" s="37">
        <v>12</v>
      </c>
      <c r="K1531" s="37">
        <v>12</v>
      </c>
      <c r="L1531" s="37">
        <v>12</v>
      </c>
      <c r="M1531" s="37">
        <v>71.900000000000006</v>
      </c>
      <c r="N1531" s="37">
        <v>71.900000000000006</v>
      </c>
      <c r="O1531" s="37">
        <v>71.900000000000006</v>
      </c>
      <c r="P1531" s="37">
        <v>15.894</v>
      </c>
      <c r="Q1531" s="37">
        <v>0</v>
      </c>
      <c r="R1531" s="37">
        <v>196.47</v>
      </c>
      <c r="S1531" s="37">
        <v>703550000000</v>
      </c>
      <c r="T1531" s="37">
        <v>350</v>
      </c>
      <c r="U1531" s="37">
        <v>0.11373</v>
      </c>
      <c r="V1531" s="37">
        <v>-0.63328600000000002</v>
      </c>
      <c r="W1531" s="37" t="s">
        <v>1321</v>
      </c>
      <c r="X1531" s="37" t="s">
        <v>1321</v>
      </c>
      <c r="Y1531" s="37" t="s">
        <v>1322</v>
      </c>
    </row>
    <row r="1532" spans="1:25" x14ac:dyDescent="0.3">
      <c r="A1532" s="34">
        <v>25.034700000000001</v>
      </c>
      <c r="B1532" s="34">
        <v>25.3565</v>
      </c>
      <c r="C1532" s="34">
        <v>26.038900000000002</v>
      </c>
      <c r="D1532" s="34">
        <v>25.9087</v>
      </c>
      <c r="E1532" s="37">
        <v>24.809200000000001</v>
      </c>
      <c r="F1532" s="37">
        <v>24.863</v>
      </c>
      <c r="G1532" s="37">
        <v>25.290299999999998</v>
      </c>
      <c r="H1532" s="37">
        <v>24.841699999999999</v>
      </c>
      <c r="I1532" s="37"/>
      <c r="J1532" s="37">
        <v>5</v>
      </c>
      <c r="K1532" s="37">
        <v>5</v>
      </c>
      <c r="L1532" s="37">
        <v>5</v>
      </c>
      <c r="M1532" s="37">
        <v>23.9</v>
      </c>
      <c r="N1532" s="37">
        <v>23.9</v>
      </c>
      <c r="O1532" s="37">
        <v>23.9</v>
      </c>
      <c r="P1532" s="37">
        <v>18.663</v>
      </c>
      <c r="Q1532" s="37">
        <v>0</v>
      </c>
      <c r="R1532" s="37">
        <v>16.942</v>
      </c>
      <c r="S1532" s="37">
        <v>339390000</v>
      </c>
      <c r="T1532" s="37">
        <v>20</v>
      </c>
      <c r="U1532" s="37">
        <v>5.1654899999999997E-2</v>
      </c>
      <c r="V1532" s="37">
        <v>-0.63366100000000003</v>
      </c>
      <c r="W1532" s="37" t="s">
        <v>3197</v>
      </c>
      <c r="X1532" s="37" t="s">
        <v>3197</v>
      </c>
      <c r="Y1532" s="37" t="s">
        <v>3729</v>
      </c>
    </row>
    <row r="1533" spans="1:25" x14ac:dyDescent="0.3">
      <c r="A1533" s="34">
        <v>27.969100000000001</v>
      </c>
      <c r="B1533" s="34">
        <v>27.660599999999999</v>
      </c>
      <c r="C1533" s="34">
        <v>27.6815</v>
      </c>
      <c r="D1533" s="34">
        <v>28.0547</v>
      </c>
      <c r="E1533" s="37">
        <v>26.9709</v>
      </c>
      <c r="F1533" s="37">
        <v>27.788399999999999</v>
      </c>
      <c r="G1533" s="37">
        <v>26.5213</v>
      </c>
      <c r="H1533" s="37">
        <v>27.5017</v>
      </c>
      <c r="I1533" s="37"/>
      <c r="J1533" s="37">
        <v>16</v>
      </c>
      <c r="K1533" s="37">
        <v>16</v>
      </c>
      <c r="L1533" s="37">
        <v>16</v>
      </c>
      <c r="M1533" s="37">
        <v>46.3</v>
      </c>
      <c r="N1533" s="37">
        <v>46.3</v>
      </c>
      <c r="O1533" s="37">
        <v>46.3</v>
      </c>
      <c r="P1533" s="37">
        <v>53.761000000000003</v>
      </c>
      <c r="Q1533" s="37">
        <v>0</v>
      </c>
      <c r="R1533" s="37">
        <v>100.74</v>
      </c>
      <c r="S1533" s="37">
        <v>1549700000</v>
      </c>
      <c r="T1533" s="37">
        <v>77</v>
      </c>
      <c r="U1533" s="37">
        <v>7.3803499999999994E-2</v>
      </c>
      <c r="V1533" s="37">
        <v>-0.64588500000000004</v>
      </c>
      <c r="W1533" s="37" t="s">
        <v>3150</v>
      </c>
      <c r="X1533" s="37" t="s">
        <v>3150</v>
      </c>
      <c r="Y1533" s="37" t="s">
        <v>4688</v>
      </c>
    </row>
    <row r="1534" spans="1:25" x14ac:dyDescent="0.3">
      <c r="A1534" s="34">
        <v>26.366900000000001</v>
      </c>
      <c r="B1534" s="34">
        <v>26.627300000000002</v>
      </c>
      <c r="C1534" s="34">
        <v>27.744800000000001</v>
      </c>
      <c r="D1534" s="34">
        <v>26.5746</v>
      </c>
      <c r="E1534" s="37">
        <v>26.7745</v>
      </c>
      <c r="F1534" s="37">
        <v>25.720099999999999</v>
      </c>
      <c r="G1534" s="37">
        <v>26.484999999999999</v>
      </c>
      <c r="H1534" s="37">
        <v>25.744299999999999</v>
      </c>
      <c r="I1534" s="37"/>
      <c r="J1534" s="37">
        <v>8</v>
      </c>
      <c r="K1534" s="37">
        <v>8</v>
      </c>
      <c r="L1534" s="37">
        <v>8</v>
      </c>
      <c r="M1534" s="37">
        <v>10.4</v>
      </c>
      <c r="N1534" s="37">
        <v>10.4</v>
      </c>
      <c r="O1534" s="37">
        <v>10.4</v>
      </c>
      <c r="P1534" s="37">
        <v>108.1</v>
      </c>
      <c r="Q1534" s="37">
        <v>0</v>
      </c>
      <c r="R1534" s="37">
        <v>36.365000000000002</v>
      </c>
      <c r="S1534" s="37">
        <v>764000000</v>
      </c>
      <c r="T1534" s="37">
        <v>34</v>
      </c>
      <c r="U1534" s="37">
        <v>0.16436999999999999</v>
      </c>
      <c r="V1534" s="37">
        <v>-0.64741400000000004</v>
      </c>
      <c r="W1534" s="37" t="s">
        <v>3553</v>
      </c>
      <c r="X1534" s="37" t="s">
        <v>3553</v>
      </c>
      <c r="Y1534" s="37" t="s">
        <v>4689</v>
      </c>
    </row>
    <row r="1535" spans="1:25" x14ac:dyDescent="0.3">
      <c r="A1535" s="34">
        <v>32.436</v>
      </c>
      <c r="B1535" s="34">
        <v>32.281300000000002</v>
      </c>
      <c r="C1535" s="34">
        <v>31.572199999999999</v>
      </c>
      <c r="D1535" s="34">
        <v>32.170499999999997</v>
      </c>
      <c r="E1535" s="37">
        <v>31.363800000000001</v>
      </c>
      <c r="F1535" s="37">
        <v>32.0884</v>
      </c>
      <c r="G1535" s="37">
        <v>30.509899999999998</v>
      </c>
      <c r="H1535" s="37">
        <v>31.904699999999998</v>
      </c>
      <c r="I1535" s="37"/>
      <c r="J1535" s="37">
        <v>23</v>
      </c>
      <c r="K1535" s="37">
        <v>23</v>
      </c>
      <c r="L1535" s="37">
        <v>9</v>
      </c>
      <c r="M1535" s="37">
        <v>71.599999999999994</v>
      </c>
      <c r="N1535" s="37">
        <v>71.599999999999994</v>
      </c>
      <c r="O1535" s="37">
        <v>34.200000000000003</v>
      </c>
      <c r="P1535" s="37">
        <v>50.054000000000002</v>
      </c>
      <c r="Q1535" s="37">
        <v>0</v>
      </c>
      <c r="R1535" s="37">
        <v>323.31</v>
      </c>
      <c r="S1535" s="37">
        <v>30757000000</v>
      </c>
      <c r="T1535" s="37">
        <v>192</v>
      </c>
      <c r="U1535" s="37">
        <v>0.15737699999999999</v>
      </c>
      <c r="V1535" s="37">
        <v>-0.64826499999999998</v>
      </c>
      <c r="W1535" s="37" t="s">
        <v>4690</v>
      </c>
      <c r="X1535" s="37" t="s">
        <v>4690</v>
      </c>
      <c r="Y1535" s="37" t="s">
        <v>1336</v>
      </c>
    </row>
    <row r="1536" spans="1:25" x14ac:dyDescent="0.3">
      <c r="A1536" s="34">
        <v>29.815300000000001</v>
      </c>
      <c r="B1536" s="34">
        <v>29.604700000000001</v>
      </c>
      <c r="C1536" s="34">
        <v>28.896599999999999</v>
      </c>
      <c r="D1536" s="34">
        <v>29.551500000000001</v>
      </c>
      <c r="E1536" s="37">
        <v>28.6478</v>
      </c>
      <c r="F1536" s="37">
        <v>29.414000000000001</v>
      </c>
      <c r="G1536" s="37">
        <v>28.1675</v>
      </c>
      <c r="H1536" s="37">
        <v>29.043800000000001</v>
      </c>
      <c r="I1536" s="37"/>
      <c r="J1536" s="37">
        <v>11</v>
      </c>
      <c r="K1536" s="37">
        <v>11</v>
      </c>
      <c r="L1536" s="37">
        <v>7</v>
      </c>
      <c r="M1536" s="37">
        <v>54.6</v>
      </c>
      <c r="N1536" s="37">
        <v>54.6</v>
      </c>
      <c r="O1536" s="37">
        <v>45.9</v>
      </c>
      <c r="P1536" s="37">
        <v>23.228999999999999</v>
      </c>
      <c r="Q1536" s="37">
        <v>0</v>
      </c>
      <c r="R1536" s="37">
        <v>172.57</v>
      </c>
      <c r="S1536" s="37">
        <v>5628900000</v>
      </c>
      <c r="T1536" s="37">
        <v>131</v>
      </c>
      <c r="U1536" s="37">
        <v>9.9347400000000002E-2</v>
      </c>
      <c r="V1536" s="37">
        <v>-0.64874200000000004</v>
      </c>
      <c r="W1536" s="37" t="s">
        <v>4691</v>
      </c>
      <c r="X1536" s="37" t="s">
        <v>4691</v>
      </c>
      <c r="Y1536" s="37" t="s">
        <v>4692</v>
      </c>
    </row>
    <row r="1537" spans="1:25" x14ac:dyDescent="0.3">
      <c r="A1537" s="34">
        <v>28.4617</v>
      </c>
      <c r="B1537" s="34">
        <v>28.753</v>
      </c>
      <c r="C1537" s="34">
        <v>29.904699999999998</v>
      </c>
      <c r="D1537" s="34">
        <v>28.9739</v>
      </c>
      <c r="E1537" s="37">
        <v>28.488299999999999</v>
      </c>
      <c r="F1537" s="37">
        <v>27.8917</v>
      </c>
      <c r="G1537" s="37">
        <v>28.7499</v>
      </c>
      <c r="H1537" s="37">
        <v>28.352499999999999</v>
      </c>
      <c r="I1537" s="37"/>
      <c r="J1537" s="37">
        <v>6</v>
      </c>
      <c r="K1537" s="37">
        <v>6</v>
      </c>
      <c r="L1537" s="37">
        <v>6</v>
      </c>
      <c r="M1537" s="37">
        <v>30.7</v>
      </c>
      <c r="N1537" s="37">
        <v>30.7</v>
      </c>
      <c r="O1537" s="37">
        <v>30.7</v>
      </c>
      <c r="P1537" s="37">
        <v>26.103000000000002</v>
      </c>
      <c r="Q1537" s="37">
        <v>0</v>
      </c>
      <c r="R1537" s="37">
        <v>79.308000000000007</v>
      </c>
      <c r="S1537" s="37">
        <v>3373900000</v>
      </c>
      <c r="T1537" s="37">
        <v>60</v>
      </c>
      <c r="U1537" s="37">
        <v>0.11974899999999999</v>
      </c>
      <c r="V1537" s="37">
        <v>-0.65272200000000002</v>
      </c>
      <c r="W1537" s="37" t="s">
        <v>698</v>
      </c>
      <c r="X1537" s="37" t="s">
        <v>698</v>
      </c>
      <c r="Y1537" s="37" t="s">
        <v>91</v>
      </c>
    </row>
    <row r="1538" spans="1:25" x14ac:dyDescent="0.3">
      <c r="A1538" s="34">
        <v>26.095600000000001</v>
      </c>
      <c r="B1538" s="34">
        <v>25.078800000000001</v>
      </c>
      <c r="C1538" s="34">
        <v>25.6813</v>
      </c>
      <c r="D1538" s="34">
        <v>25.2759</v>
      </c>
      <c r="E1538" s="37" t="s">
        <v>41</v>
      </c>
      <c r="F1538" s="37">
        <v>24.8902</v>
      </c>
      <c r="G1538" s="37" t="s">
        <v>41</v>
      </c>
      <c r="H1538" s="37">
        <v>24.869700000000002</v>
      </c>
      <c r="I1538" s="37"/>
      <c r="J1538" s="37">
        <v>4</v>
      </c>
      <c r="K1538" s="37">
        <v>4</v>
      </c>
      <c r="L1538" s="37">
        <v>4</v>
      </c>
      <c r="M1538" s="37">
        <v>16.3</v>
      </c>
      <c r="N1538" s="37">
        <v>16.3</v>
      </c>
      <c r="O1538" s="37">
        <v>16.3</v>
      </c>
      <c r="P1538" s="37">
        <v>50.369</v>
      </c>
      <c r="Q1538" s="37">
        <v>0</v>
      </c>
      <c r="R1538" s="37">
        <v>25.885000000000002</v>
      </c>
      <c r="S1538" s="37">
        <v>238860000</v>
      </c>
      <c r="T1538" s="37">
        <v>6</v>
      </c>
      <c r="U1538" s="37">
        <v>0.12598599999999999</v>
      </c>
      <c r="V1538" s="37">
        <v>-0.65292899999999998</v>
      </c>
      <c r="W1538" s="37" t="s">
        <v>2859</v>
      </c>
      <c r="X1538" s="37" t="s">
        <v>2859</v>
      </c>
      <c r="Y1538" s="37" t="s">
        <v>4693</v>
      </c>
    </row>
    <row r="1539" spans="1:25" x14ac:dyDescent="0.3">
      <c r="A1539" s="34">
        <v>29.193300000000001</v>
      </c>
      <c r="B1539" s="34">
        <v>29.148800000000001</v>
      </c>
      <c r="C1539" s="34">
        <v>30.520399999999999</v>
      </c>
      <c r="D1539" s="34">
        <v>29.529199999999999</v>
      </c>
      <c r="E1539" s="37">
        <v>29.120899999999999</v>
      </c>
      <c r="F1539" s="37">
        <v>28.2075</v>
      </c>
      <c r="G1539" s="37">
        <v>29.434000000000001</v>
      </c>
      <c r="H1539" s="37">
        <v>29.0062</v>
      </c>
      <c r="I1539" s="37"/>
      <c r="J1539" s="37">
        <v>5</v>
      </c>
      <c r="K1539" s="37">
        <v>5</v>
      </c>
      <c r="L1539" s="37">
        <v>5</v>
      </c>
      <c r="M1539" s="37">
        <v>47.9</v>
      </c>
      <c r="N1539" s="37">
        <v>47.9</v>
      </c>
      <c r="O1539" s="37">
        <v>47.9</v>
      </c>
      <c r="P1539" s="37">
        <v>13.007</v>
      </c>
      <c r="Q1539" s="37">
        <v>0</v>
      </c>
      <c r="R1539" s="37">
        <v>99.674000000000007</v>
      </c>
      <c r="S1539" s="37">
        <v>5006300000</v>
      </c>
      <c r="T1539" s="37">
        <v>26</v>
      </c>
      <c r="U1539" s="37">
        <v>0.16273499999999999</v>
      </c>
      <c r="V1539" s="37">
        <v>-0.65574900000000003</v>
      </c>
      <c r="W1539" s="37" t="s">
        <v>3421</v>
      </c>
      <c r="X1539" s="37" t="s">
        <v>3421</v>
      </c>
      <c r="Y1539" s="37" t="s">
        <v>4694</v>
      </c>
    </row>
    <row r="1540" spans="1:25" x14ac:dyDescent="0.3">
      <c r="A1540" s="34">
        <v>29.240500000000001</v>
      </c>
      <c r="B1540" s="34">
        <v>28.5166</v>
      </c>
      <c r="C1540" s="34">
        <v>28.657900000000001</v>
      </c>
      <c r="D1540" s="34">
        <v>28.790500000000002</v>
      </c>
      <c r="E1540" s="37">
        <v>28.107199999999999</v>
      </c>
      <c r="F1540" s="37">
        <v>28.6112</v>
      </c>
      <c r="G1540" s="37">
        <v>27.278300000000002</v>
      </c>
      <c r="H1540" s="37">
        <v>28.578700000000001</v>
      </c>
      <c r="I1540" s="37"/>
      <c r="J1540" s="37">
        <v>5</v>
      </c>
      <c r="K1540" s="37">
        <v>5</v>
      </c>
      <c r="L1540" s="37">
        <v>5</v>
      </c>
      <c r="M1540" s="37">
        <v>38.200000000000003</v>
      </c>
      <c r="N1540" s="37">
        <v>38.200000000000003</v>
      </c>
      <c r="O1540" s="37">
        <v>38.200000000000003</v>
      </c>
      <c r="P1540" s="37">
        <v>22.548999999999999</v>
      </c>
      <c r="Q1540" s="37">
        <v>0</v>
      </c>
      <c r="R1540" s="37">
        <v>86.623999999999995</v>
      </c>
      <c r="S1540" s="37">
        <v>3008400000</v>
      </c>
      <c r="T1540" s="37">
        <v>39</v>
      </c>
      <c r="U1540" s="37">
        <v>0.107693</v>
      </c>
      <c r="V1540" s="37">
        <v>-0.65752200000000005</v>
      </c>
      <c r="W1540" s="37" t="s">
        <v>1020</v>
      </c>
      <c r="X1540" s="37" t="s">
        <v>1020</v>
      </c>
      <c r="Y1540" s="37" t="s">
        <v>1021</v>
      </c>
    </row>
    <row r="1541" spans="1:25" x14ac:dyDescent="0.3">
      <c r="A1541" s="34">
        <v>25.770099999999999</v>
      </c>
      <c r="B1541" s="34">
        <v>25.299399999999999</v>
      </c>
      <c r="C1541" s="34">
        <v>25.386700000000001</v>
      </c>
      <c r="D1541" s="34">
        <v>25.7121</v>
      </c>
      <c r="E1541" s="37">
        <v>24.5014</v>
      </c>
      <c r="F1541" s="37">
        <v>25.605899999999998</v>
      </c>
      <c r="G1541" s="37">
        <v>24.589400000000001</v>
      </c>
      <c r="H1541" s="37">
        <v>24.832599999999999</v>
      </c>
      <c r="I1541" s="37"/>
      <c r="J1541" s="37">
        <v>6</v>
      </c>
      <c r="K1541" s="37">
        <v>6</v>
      </c>
      <c r="L1541" s="37">
        <v>3</v>
      </c>
      <c r="M1541" s="37">
        <v>28.3</v>
      </c>
      <c r="N1541" s="37">
        <v>28.3</v>
      </c>
      <c r="O1541" s="37">
        <v>17.5</v>
      </c>
      <c r="P1541" s="37">
        <v>26.552</v>
      </c>
      <c r="Q1541" s="37">
        <v>0</v>
      </c>
      <c r="R1541" s="37">
        <v>16.701000000000001</v>
      </c>
      <c r="S1541" s="37">
        <v>308400000</v>
      </c>
      <c r="T1541" s="37">
        <v>22</v>
      </c>
      <c r="U1541" s="37">
        <v>5.4651199999999997E-2</v>
      </c>
      <c r="V1541" s="37">
        <v>-0.65977600000000003</v>
      </c>
      <c r="W1541" s="37" t="s">
        <v>53</v>
      </c>
      <c r="X1541" s="37" t="s">
        <v>53</v>
      </c>
      <c r="Y1541" s="37" t="s">
        <v>54</v>
      </c>
    </row>
    <row r="1542" spans="1:25" x14ac:dyDescent="0.3">
      <c r="A1542" s="34">
        <v>33.060299999999998</v>
      </c>
      <c r="B1542" s="34">
        <v>32.948599999999999</v>
      </c>
      <c r="C1542" s="34">
        <v>32.348100000000002</v>
      </c>
      <c r="D1542" s="34">
        <v>32.905700000000003</v>
      </c>
      <c r="E1542" s="37">
        <v>32.054499999999997</v>
      </c>
      <c r="F1542" s="37">
        <v>32.696399999999997</v>
      </c>
      <c r="G1542" s="37">
        <v>31.297599999999999</v>
      </c>
      <c r="H1542" s="37">
        <v>32.571599999999997</v>
      </c>
      <c r="I1542" s="37"/>
      <c r="J1542" s="37">
        <v>31</v>
      </c>
      <c r="K1542" s="37">
        <v>31</v>
      </c>
      <c r="L1542" s="37">
        <v>16</v>
      </c>
      <c r="M1542" s="37">
        <v>73.099999999999994</v>
      </c>
      <c r="N1542" s="37">
        <v>73.099999999999994</v>
      </c>
      <c r="O1542" s="37">
        <v>45.5</v>
      </c>
      <c r="P1542" s="37">
        <v>50.085999999999999</v>
      </c>
      <c r="Q1542" s="37">
        <v>0</v>
      </c>
      <c r="R1542" s="37">
        <v>323.31</v>
      </c>
      <c r="S1542" s="37">
        <v>48713000000</v>
      </c>
      <c r="T1542" s="37">
        <v>272</v>
      </c>
      <c r="U1542" s="37">
        <v>0.112438</v>
      </c>
      <c r="V1542" s="37">
        <v>-0.66065600000000002</v>
      </c>
      <c r="W1542" s="37" t="s">
        <v>4695</v>
      </c>
      <c r="X1542" s="37" t="s">
        <v>741</v>
      </c>
      <c r="Y1542" s="37" t="s">
        <v>742</v>
      </c>
    </row>
    <row r="1543" spans="1:25" x14ac:dyDescent="0.3">
      <c r="A1543" s="34">
        <v>29.324400000000001</v>
      </c>
      <c r="B1543" s="34">
        <v>29.099499999999999</v>
      </c>
      <c r="C1543" s="34">
        <v>28.819299999999998</v>
      </c>
      <c r="D1543" s="34">
        <v>29.286899999999999</v>
      </c>
      <c r="E1543" s="37">
        <v>28.1313</v>
      </c>
      <c r="F1543" s="37">
        <v>29.146899999999999</v>
      </c>
      <c r="G1543" s="37">
        <v>27.7834</v>
      </c>
      <c r="H1543" s="37">
        <v>28.824400000000001</v>
      </c>
      <c r="I1543" s="37"/>
      <c r="J1543" s="37">
        <v>13</v>
      </c>
      <c r="K1543" s="37">
        <v>13</v>
      </c>
      <c r="L1543" s="37">
        <v>12</v>
      </c>
      <c r="M1543" s="37">
        <v>46.4</v>
      </c>
      <c r="N1543" s="37">
        <v>46.4</v>
      </c>
      <c r="O1543" s="37">
        <v>42.7</v>
      </c>
      <c r="P1543" s="37">
        <v>22.626999999999999</v>
      </c>
      <c r="Q1543" s="37">
        <v>0</v>
      </c>
      <c r="R1543" s="37">
        <v>72.108000000000004</v>
      </c>
      <c r="S1543" s="37">
        <v>3823100000</v>
      </c>
      <c r="T1543" s="37">
        <v>77</v>
      </c>
      <c r="U1543" s="37">
        <v>9.4286400000000006E-2</v>
      </c>
      <c r="V1543" s="37">
        <v>-0.66098400000000002</v>
      </c>
      <c r="W1543" s="37" t="s">
        <v>3234</v>
      </c>
      <c r="X1543" s="37" t="s">
        <v>3234</v>
      </c>
      <c r="Y1543" s="37" t="s">
        <v>4696</v>
      </c>
    </row>
    <row r="1544" spans="1:25" x14ac:dyDescent="0.3">
      <c r="A1544" s="34">
        <v>29.6007</v>
      </c>
      <c r="B1544" s="34">
        <v>29.561399999999999</v>
      </c>
      <c r="C1544" s="34">
        <v>29.1143</v>
      </c>
      <c r="D1544" s="34">
        <v>29.901499999999999</v>
      </c>
      <c r="E1544" s="37">
        <v>28.621300000000002</v>
      </c>
      <c r="F1544" s="37">
        <v>29.4939</v>
      </c>
      <c r="G1544" s="37">
        <v>28.073</v>
      </c>
      <c r="H1544" s="37">
        <v>29.3064</v>
      </c>
      <c r="I1544" s="37"/>
      <c r="J1544" s="37">
        <v>17</v>
      </c>
      <c r="K1544" s="37">
        <v>17</v>
      </c>
      <c r="L1544" s="37">
        <v>17</v>
      </c>
      <c r="M1544" s="37">
        <v>55.3</v>
      </c>
      <c r="N1544" s="37">
        <v>55.3</v>
      </c>
      <c r="O1544" s="37">
        <v>55.3</v>
      </c>
      <c r="P1544" s="37">
        <v>34.722999999999999</v>
      </c>
      <c r="Q1544" s="37">
        <v>0</v>
      </c>
      <c r="R1544" s="37">
        <v>143.63</v>
      </c>
      <c r="S1544" s="37">
        <v>5074600000</v>
      </c>
      <c r="T1544" s="37">
        <v>127</v>
      </c>
      <c r="U1544" s="37">
        <v>0.115157</v>
      </c>
      <c r="V1544" s="37">
        <v>-0.670848</v>
      </c>
      <c r="W1544" s="37" t="s">
        <v>1232</v>
      </c>
      <c r="X1544" s="37" t="s">
        <v>1232</v>
      </c>
      <c r="Y1544" s="37" t="s">
        <v>1233</v>
      </c>
    </row>
    <row r="1545" spans="1:25" x14ac:dyDescent="0.3">
      <c r="A1545" s="34">
        <v>27.5532</v>
      </c>
      <c r="B1545" s="34">
        <v>27.569500000000001</v>
      </c>
      <c r="C1545" s="34">
        <v>28.504000000000001</v>
      </c>
      <c r="D1545" s="34">
        <v>27.595500000000001</v>
      </c>
      <c r="E1545" s="37">
        <v>26.543099999999999</v>
      </c>
      <c r="F1545" s="37">
        <v>27.3629</v>
      </c>
      <c r="G1545" s="37">
        <v>27.338799999999999</v>
      </c>
      <c r="H1545" s="37">
        <v>27.293399999999998</v>
      </c>
      <c r="I1545" s="37"/>
      <c r="J1545" s="37">
        <v>27</v>
      </c>
      <c r="K1545" s="37">
        <v>27</v>
      </c>
      <c r="L1545" s="37">
        <v>27</v>
      </c>
      <c r="M1545" s="37">
        <v>18.399999999999999</v>
      </c>
      <c r="N1545" s="37">
        <v>18.399999999999999</v>
      </c>
      <c r="O1545" s="37">
        <v>18.399999999999999</v>
      </c>
      <c r="P1545" s="37">
        <v>232.44</v>
      </c>
      <c r="Q1545" s="37">
        <v>0</v>
      </c>
      <c r="R1545" s="37">
        <v>165.86</v>
      </c>
      <c r="S1545" s="37">
        <v>1437800000</v>
      </c>
      <c r="T1545" s="37">
        <v>75</v>
      </c>
      <c r="U1545" s="37">
        <v>7.0499099999999995E-2</v>
      </c>
      <c r="V1545" s="37">
        <v>-0.67097899999999999</v>
      </c>
      <c r="W1545" s="37" t="s">
        <v>3239</v>
      </c>
      <c r="X1545" s="37" t="s">
        <v>3239</v>
      </c>
      <c r="Y1545" s="37" t="s">
        <v>4697</v>
      </c>
    </row>
    <row r="1546" spans="1:25" x14ac:dyDescent="0.3">
      <c r="A1546" s="34">
        <v>26.852499999999999</v>
      </c>
      <c r="B1546" s="34">
        <v>26.579499999999999</v>
      </c>
      <c r="C1546" s="34">
        <v>27.557099999999998</v>
      </c>
      <c r="D1546" s="34">
        <v>27.150300000000001</v>
      </c>
      <c r="E1546" s="37">
        <v>26.235099999999999</v>
      </c>
      <c r="F1546" s="37">
        <v>25.4999</v>
      </c>
      <c r="G1546" s="37">
        <v>27.2286</v>
      </c>
      <c r="H1546" s="37">
        <v>26.4878</v>
      </c>
      <c r="I1546" s="37"/>
      <c r="J1546" s="37">
        <v>5</v>
      </c>
      <c r="K1546" s="37">
        <v>5</v>
      </c>
      <c r="L1546" s="37">
        <v>4</v>
      </c>
      <c r="M1546" s="37">
        <v>26.2</v>
      </c>
      <c r="N1546" s="37">
        <v>26.2</v>
      </c>
      <c r="O1546" s="37">
        <v>22.5</v>
      </c>
      <c r="P1546" s="37">
        <v>29.814</v>
      </c>
      <c r="Q1546" s="37">
        <v>0</v>
      </c>
      <c r="R1546" s="37">
        <v>31.265999999999998</v>
      </c>
      <c r="S1546" s="37">
        <v>904790000</v>
      </c>
      <c r="T1546" s="37">
        <v>30</v>
      </c>
      <c r="U1546" s="37">
        <v>0.15535599999999999</v>
      </c>
      <c r="V1546" s="37">
        <v>-0.671983</v>
      </c>
      <c r="W1546" s="37" t="s">
        <v>3217</v>
      </c>
      <c r="X1546" s="37" t="s">
        <v>3217</v>
      </c>
      <c r="Y1546" s="37" t="s">
        <v>4628</v>
      </c>
    </row>
    <row r="1547" spans="1:25" x14ac:dyDescent="0.3">
      <c r="A1547" s="34">
        <v>26.9192</v>
      </c>
      <c r="B1547" s="34">
        <v>26.386199999999999</v>
      </c>
      <c r="C1547" s="34">
        <v>26.0182</v>
      </c>
      <c r="D1547" s="34">
        <v>26.713100000000001</v>
      </c>
      <c r="E1547" s="37">
        <v>25.532399999999999</v>
      </c>
      <c r="F1547" s="37">
        <v>26.317900000000002</v>
      </c>
      <c r="G1547" s="37" t="s">
        <v>41</v>
      </c>
      <c r="H1547" s="37">
        <v>25.657900000000001</v>
      </c>
      <c r="I1547" s="37"/>
      <c r="J1547" s="37">
        <v>8</v>
      </c>
      <c r="K1547" s="37">
        <v>8</v>
      </c>
      <c r="L1547" s="37">
        <v>8</v>
      </c>
      <c r="M1547" s="37">
        <v>59.6</v>
      </c>
      <c r="N1547" s="37">
        <v>59.6</v>
      </c>
      <c r="O1547" s="37">
        <v>59.6</v>
      </c>
      <c r="P1547" s="37">
        <v>21.257000000000001</v>
      </c>
      <c r="Q1547" s="37">
        <v>0</v>
      </c>
      <c r="R1547" s="37">
        <v>61.055999999999997</v>
      </c>
      <c r="S1547" s="37">
        <v>564750000</v>
      </c>
      <c r="T1547" s="37">
        <v>28</v>
      </c>
      <c r="U1547" s="37">
        <v>8.1763100000000005E-2</v>
      </c>
      <c r="V1547" s="37">
        <v>-0.67313800000000001</v>
      </c>
      <c r="W1547" s="37" t="s">
        <v>1348</v>
      </c>
      <c r="X1547" s="37" t="s">
        <v>1348</v>
      </c>
      <c r="Y1547" s="37" t="s">
        <v>1349</v>
      </c>
    </row>
    <row r="1548" spans="1:25" x14ac:dyDescent="0.3">
      <c r="A1548" s="34">
        <v>35.016399999999997</v>
      </c>
      <c r="B1548" s="34">
        <v>35.309899999999999</v>
      </c>
      <c r="C1548" s="34">
        <v>36.300899999999999</v>
      </c>
      <c r="D1548" s="34">
        <v>35.559899999999999</v>
      </c>
      <c r="E1548" s="37">
        <v>34.627800000000001</v>
      </c>
      <c r="F1548" s="37">
        <v>35.092599999999997</v>
      </c>
      <c r="G1548" s="37">
        <v>35.112400000000001</v>
      </c>
      <c r="H1548" s="37">
        <v>34.651600000000002</v>
      </c>
      <c r="I1548" s="37"/>
      <c r="J1548" s="37">
        <v>179</v>
      </c>
      <c r="K1548" s="37">
        <v>179</v>
      </c>
      <c r="L1548" s="37">
        <v>179</v>
      </c>
      <c r="M1548" s="37">
        <v>63.7</v>
      </c>
      <c r="N1548" s="37">
        <v>63.7</v>
      </c>
      <c r="O1548" s="37">
        <v>63.7</v>
      </c>
      <c r="P1548" s="37">
        <v>249.02</v>
      </c>
      <c r="Q1548" s="37">
        <v>0</v>
      </c>
      <c r="R1548" s="37">
        <v>323.31</v>
      </c>
      <c r="S1548" s="37">
        <v>309050000000</v>
      </c>
      <c r="T1548" s="37">
        <v>1678</v>
      </c>
      <c r="U1548" s="37">
        <v>6.9083099999999995E-2</v>
      </c>
      <c r="V1548" s="37">
        <v>-0.67566400000000004</v>
      </c>
      <c r="W1548" s="37" t="s">
        <v>1202</v>
      </c>
      <c r="X1548" s="37" t="s">
        <v>1202</v>
      </c>
      <c r="Y1548" s="37" t="s">
        <v>1203</v>
      </c>
    </row>
    <row r="1549" spans="1:25" x14ac:dyDescent="0.3">
      <c r="A1549" s="34">
        <v>27.259499999999999</v>
      </c>
      <c r="B1549" s="34">
        <v>27.2959</v>
      </c>
      <c r="C1549" s="34">
        <v>26.967700000000001</v>
      </c>
      <c r="D1549" s="34">
        <v>27.505400000000002</v>
      </c>
      <c r="E1549" s="37">
        <v>26.3248</v>
      </c>
      <c r="F1549" s="37">
        <v>27.360800000000001</v>
      </c>
      <c r="G1549" s="37">
        <v>26.2865</v>
      </c>
      <c r="H1549" s="37">
        <v>26.338100000000001</v>
      </c>
      <c r="I1549" s="37"/>
      <c r="J1549" s="37">
        <v>4</v>
      </c>
      <c r="K1549" s="37">
        <v>4</v>
      </c>
      <c r="L1549" s="37">
        <v>4</v>
      </c>
      <c r="M1549" s="37">
        <v>3.1</v>
      </c>
      <c r="N1549" s="37">
        <v>3.1</v>
      </c>
      <c r="O1549" s="37">
        <v>3.1</v>
      </c>
      <c r="P1549" s="37">
        <v>187.31</v>
      </c>
      <c r="Q1549" s="37">
        <v>0</v>
      </c>
      <c r="R1549" s="37">
        <v>34.848999999999997</v>
      </c>
      <c r="S1549" s="37">
        <v>1008600000</v>
      </c>
      <c r="T1549" s="37">
        <v>20</v>
      </c>
      <c r="U1549" s="37">
        <v>5.36634E-2</v>
      </c>
      <c r="V1549" s="37">
        <v>-0.67958300000000005</v>
      </c>
      <c r="W1549" s="37" t="s">
        <v>1293</v>
      </c>
      <c r="X1549" s="37" t="s">
        <v>1293</v>
      </c>
      <c r="Y1549" s="37" t="s">
        <v>1294</v>
      </c>
    </row>
    <row r="1550" spans="1:25" x14ac:dyDescent="0.3">
      <c r="A1550" s="34">
        <v>23.687100000000001</v>
      </c>
      <c r="B1550" s="34">
        <v>23.3354</v>
      </c>
      <c r="C1550" s="34">
        <v>23.494599999999998</v>
      </c>
      <c r="D1550" s="34" t="s">
        <v>41</v>
      </c>
      <c r="E1550" s="37">
        <v>22.1798</v>
      </c>
      <c r="F1550" s="37" t="s">
        <v>41</v>
      </c>
      <c r="G1550" s="37" t="s">
        <v>41</v>
      </c>
      <c r="H1550" s="37">
        <v>23.469899999999999</v>
      </c>
      <c r="I1550" s="37"/>
      <c r="J1550" s="37">
        <v>2</v>
      </c>
      <c r="K1550" s="37">
        <v>2</v>
      </c>
      <c r="L1550" s="37">
        <v>2</v>
      </c>
      <c r="M1550" s="37">
        <v>2.2999999999999998</v>
      </c>
      <c r="N1550" s="37">
        <v>2.2999999999999998</v>
      </c>
      <c r="O1550" s="37">
        <v>2.2999999999999998</v>
      </c>
      <c r="P1550" s="37">
        <v>88.022999999999996</v>
      </c>
      <c r="Q1550" s="37">
        <v>6.7809999999999997E-3</v>
      </c>
      <c r="R1550" s="37">
        <v>1.6102000000000001</v>
      </c>
      <c r="S1550" s="37">
        <v>55445000</v>
      </c>
      <c r="T1550" s="37">
        <v>6</v>
      </c>
      <c r="U1550" s="37">
        <v>0.26528099999999999</v>
      </c>
      <c r="V1550" s="37">
        <v>-0.68084999999999996</v>
      </c>
      <c r="W1550" s="37" t="s">
        <v>3298</v>
      </c>
      <c r="X1550" s="37" t="s">
        <v>3298</v>
      </c>
      <c r="Y1550" s="37" t="s">
        <v>4698</v>
      </c>
    </row>
    <row r="1551" spans="1:25" x14ac:dyDescent="0.3">
      <c r="A1551" s="34">
        <v>29.838000000000001</v>
      </c>
      <c r="B1551" s="34">
        <v>29.330100000000002</v>
      </c>
      <c r="C1551" s="34">
        <v>29.205100000000002</v>
      </c>
      <c r="D1551" s="34">
        <v>29.797000000000001</v>
      </c>
      <c r="E1551" s="37">
        <v>28.6158</v>
      </c>
      <c r="F1551" s="37">
        <v>29.593699999999998</v>
      </c>
      <c r="G1551" s="37">
        <v>28.0747</v>
      </c>
      <c r="H1551" s="37">
        <v>29.142800000000001</v>
      </c>
      <c r="I1551" s="37"/>
      <c r="J1551" s="37">
        <v>14</v>
      </c>
      <c r="K1551" s="37">
        <v>14</v>
      </c>
      <c r="L1551" s="37">
        <v>14</v>
      </c>
      <c r="M1551" s="37">
        <v>53.1</v>
      </c>
      <c r="N1551" s="37">
        <v>53.1</v>
      </c>
      <c r="O1551" s="37">
        <v>53.1</v>
      </c>
      <c r="P1551" s="37">
        <v>27.843</v>
      </c>
      <c r="Q1551" s="37">
        <v>0</v>
      </c>
      <c r="R1551" s="37">
        <v>34.497999999999998</v>
      </c>
      <c r="S1551" s="37">
        <v>4994700000</v>
      </c>
      <c r="T1551" s="37">
        <v>73</v>
      </c>
      <c r="U1551" s="37">
        <v>0.109947</v>
      </c>
      <c r="V1551" s="37">
        <v>-0.68578099999999997</v>
      </c>
      <c r="W1551" s="37" t="s">
        <v>1264</v>
      </c>
      <c r="X1551" s="37" t="s">
        <v>1264</v>
      </c>
      <c r="Y1551" s="37" t="s">
        <v>1265</v>
      </c>
    </row>
    <row r="1552" spans="1:25" x14ac:dyDescent="0.3">
      <c r="A1552" s="34">
        <v>22.3598</v>
      </c>
      <c r="B1552" s="34">
        <v>22.412600000000001</v>
      </c>
      <c r="C1552" s="34">
        <v>23.987500000000001</v>
      </c>
      <c r="D1552" s="34" t="s">
        <v>41</v>
      </c>
      <c r="E1552" s="37">
        <v>22.228899999999999</v>
      </c>
      <c r="F1552" s="37" t="s">
        <v>41</v>
      </c>
      <c r="G1552" s="37" t="s">
        <v>41</v>
      </c>
      <c r="H1552" s="37" t="s">
        <v>41</v>
      </c>
      <c r="I1552" s="37"/>
      <c r="J1552" s="37">
        <v>3</v>
      </c>
      <c r="K1552" s="37">
        <v>3</v>
      </c>
      <c r="L1552" s="37">
        <v>3</v>
      </c>
      <c r="M1552" s="37">
        <v>36.4</v>
      </c>
      <c r="N1552" s="37">
        <v>36.4</v>
      </c>
      <c r="O1552" s="37">
        <v>36.4</v>
      </c>
      <c r="P1552" s="37">
        <v>7.3723999999999998</v>
      </c>
      <c r="Q1552" s="37">
        <v>0</v>
      </c>
      <c r="R1552" s="37">
        <v>17.381</v>
      </c>
      <c r="S1552" s="37">
        <v>44371000</v>
      </c>
      <c r="T1552" s="37">
        <v>8</v>
      </c>
      <c r="U1552" s="37">
        <v>1</v>
      </c>
      <c r="V1552" s="37">
        <v>-0.69104600000000005</v>
      </c>
      <c r="W1552" s="37" t="s">
        <v>3491</v>
      </c>
      <c r="X1552" s="37" t="s">
        <v>3491</v>
      </c>
      <c r="Y1552" s="37" t="s">
        <v>4699</v>
      </c>
    </row>
    <row r="1553" spans="1:25" x14ac:dyDescent="0.3">
      <c r="A1553" s="34">
        <v>25.348199999999999</v>
      </c>
      <c r="B1553" s="34" t="s">
        <v>41</v>
      </c>
      <c r="C1553" s="34">
        <v>24.771899999999999</v>
      </c>
      <c r="D1553" s="34">
        <v>25.3431</v>
      </c>
      <c r="E1553" s="37" t="s">
        <v>41</v>
      </c>
      <c r="F1553" s="37">
        <v>24.461400000000001</v>
      </c>
      <c r="G1553" s="37" t="s">
        <v>41</v>
      </c>
      <c r="H1553" s="37" t="s">
        <v>41</v>
      </c>
      <c r="I1553" s="37"/>
      <c r="J1553" s="37">
        <v>2</v>
      </c>
      <c r="K1553" s="37">
        <v>2</v>
      </c>
      <c r="L1553" s="37">
        <v>2</v>
      </c>
      <c r="M1553" s="37">
        <v>5.5</v>
      </c>
      <c r="N1553" s="37">
        <v>5.5</v>
      </c>
      <c r="O1553" s="37">
        <v>5.5</v>
      </c>
      <c r="P1553" s="37">
        <v>69.733000000000004</v>
      </c>
      <c r="Q1553" s="37">
        <v>0</v>
      </c>
      <c r="R1553" s="37">
        <v>38.950000000000003</v>
      </c>
      <c r="S1553" s="37">
        <v>180220000</v>
      </c>
      <c r="T1553" s="37">
        <v>11</v>
      </c>
      <c r="U1553" s="37">
        <v>1</v>
      </c>
      <c r="V1553" s="37">
        <v>-0.69300499999999998</v>
      </c>
      <c r="W1553" s="37" t="s">
        <v>3676</v>
      </c>
      <c r="X1553" s="37" t="s">
        <v>3676</v>
      </c>
      <c r="Y1553" s="37" t="s">
        <v>4700</v>
      </c>
    </row>
    <row r="1554" spans="1:25" x14ac:dyDescent="0.3">
      <c r="A1554" s="34">
        <v>28.233699999999999</v>
      </c>
      <c r="B1554" s="34">
        <v>28.663399999999999</v>
      </c>
      <c r="C1554" s="34">
        <v>28.791499999999999</v>
      </c>
      <c r="D1554" s="34">
        <v>28.597200000000001</v>
      </c>
      <c r="E1554" s="37">
        <v>28.503399999999999</v>
      </c>
      <c r="F1554" s="37">
        <v>27.889399999999998</v>
      </c>
      <c r="G1554" s="37">
        <v>28.221</v>
      </c>
      <c r="H1554" s="37">
        <v>26.890499999999999</v>
      </c>
      <c r="I1554" s="37"/>
      <c r="J1554" s="37">
        <v>4</v>
      </c>
      <c r="K1554" s="37">
        <v>1</v>
      </c>
      <c r="L1554" s="37">
        <v>1</v>
      </c>
      <c r="M1554" s="37">
        <v>6.7</v>
      </c>
      <c r="N1554" s="37">
        <v>3.9</v>
      </c>
      <c r="O1554" s="37">
        <v>3.9</v>
      </c>
      <c r="P1554" s="37">
        <v>94.238</v>
      </c>
      <c r="Q1554" s="37">
        <v>0</v>
      </c>
      <c r="R1554" s="37">
        <v>38.878999999999998</v>
      </c>
      <c r="S1554" s="37">
        <v>2420900000</v>
      </c>
      <c r="T1554" s="37">
        <v>18</v>
      </c>
      <c r="U1554" s="37">
        <v>0.110348</v>
      </c>
      <c r="V1554" s="37">
        <v>-0.69538299999999997</v>
      </c>
      <c r="W1554" s="37" t="s">
        <v>920</v>
      </c>
      <c r="X1554" s="37" t="s">
        <v>920</v>
      </c>
      <c r="Y1554" s="37" t="s">
        <v>114</v>
      </c>
    </row>
    <row r="1555" spans="1:25" x14ac:dyDescent="0.3">
      <c r="A1555" s="34">
        <v>27.046700000000001</v>
      </c>
      <c r="B1555" s="34">
        <v>26.515499999999999</v>
      </c>
      <c r="C1555" s="34">
        <v>26.397300000000001</v>
      </c>
      <c r="D1555" s="34">
        <v>26.658000000000001</v>
      </c>
      <c r="E1555" s="37">
        <v>25.6172</v>
      </c>
      <c r="F1555" s="37">
        <v>27.191099999999999</v>
      </c>
      <c r="G1555" s="37">
        <v>24.061299999999999</v>
      </c>
      <c r="H1555" s="37">
        <v>26.950900000000001</v>
      </c>
      <c r="I1555" s="37"/>
      <c r="J1555" s="37">
        <v>6</v>
      </c>
      <c r="K1555" s="37">
        <v>6</v>
      </c>
      <c r="L1555" s="37">
        <v>6</v>
      </c>
      <c r="M1555" s="37">
        <v>19.600000000000001</v>
      </c>
      <c r="N1555" s="37">
        <v>19.600000000000001</v>
      </c>
      <c r="O1555" s="37">
        <v>19.600000000000001</v>
      </c>
      <c r="P1555" s="37">
        <v>52.04</v>
      </c>
      <c r="Q1555" s="37">
        <v>0</v>
      </c>
      <c r="R1555" s="37">
        <v>43.289000000000001</v>
      </c>
      <c r="S1555" s="37">
        <v>772040000</v>
      </c>
      <c r="T1555" s="37">
        <v>34</v>
      </c>
      <c r="U1555" s="37">
        <v>0.377357</v>
      </c>
      <c r="V1555" s="37">
        <v>-0.69924699999999995</v>
      </c>
      <c r="W1555" s="37" t="s">
        <v>927</v>
      </c>
      <c r="X1555" s="37" t="s">
        <v>927</v>
      </c>
      <c r="Y1555" s="37" t="s">
        <v>928</v>
      </c>
    </row>
    <row r="1556" spans="1:25" x14ac:dyDescent="0.3">
      <c r="A1556" s="34">
        <v>24.756399999999999</v>
      </c>
      <c r="B1556" s="34">
        <v>25.720400000000001</v>
      </c>
      <c r="C1556" s="34">
        <v>28.327100000000002</v>
      </c>
      <c r="D1556" s="34">
        <v>25.666699999999999</v>
      </c>
      <c r="E1556" s="37">
        <v>26.146000000000001</v>
      </c>
      <c r="F1556" s="37">
        <v>24.8689</v>
      </c>
      <c r="G1556" s="37">
        <v>25.832799999999999</v>
      </c>
      <c r="H1556" s="37">
        <v>24.817799999999998</v>
      </c>
      <c r="I1556" s="37"/>
      <c r="J1556" s="37">
        <v>4</v>
      </c>
      <c r="K1556" s="37">
        <v>4</v>
      </c>
      <c r="L1556" s="37">
        <v>4</v>
      </c>
      <c r="M1556" s="37">
        <v>35.299999999999997</v>
      </c>
      <c r="N1556" s="37">
        <v>35.299999999999997</v>
      </c>
      <c r="O1556" s="37">
        <v>35.299999999999997</v>
      </c>
      <c r="P1556" s="37">
        <v>17.097000000000001</v>
      </c>
      <c r="Q1556" s="37">
        <v>0</v>
      </c>
      <c r="R1556" s="37">
        <v>21.52</v>
      </c>
      <c r="S1556" s="37">
        <v>566240000</v>
      </c>
      <c r="T1556" s="37">
        <v>17</v>
      </c>
      <c r="U1556" s="37">
        <v>0.43559100000000001</v>
      </c>
      <c r="V1556" s="37">
        <v>-0.70125099999999996</v>
      </c>
      <c r="W1556" s="37" t="s">
        <v>3501</v>
      </c>
      <c r="X1556" s="37" t="s">
        <v>3501</v>
      </c>
      <c r="Y1556" s="37" t="s">
        <v>4701</v>
      </c>
    </row>
    <row r="1557" spans="1:25" x14ac:dyDescent="0.3">
      <c r="A1557" s="34">
        <v>26.659400000000002</v>
      </c>
      <c r="B1557" s="34">
        <v>26.657399999999999</v>
      </c>
      <c r="C1557" s="34">
        <v>27.714400000000001</v>
      </c>
      <c r="D1557" s="34">
        <v>26.539200000000001</v>
      </c>
      <c r="E1557" s="37">
        <v>26.185300000000002</v>
      </c>
      <c r="F1557" s="37">
        <v>26.0029</v>
      </c>
      <c r="G1557" s="37">
        <v>26.863399999999999</v>
      </c>
      <c r="H1557" s="37">
        <v>25.6937</v>
      </c>
      <c r="I1557" s="37"/>
      <c r="J1557" s="37">
        <v>6</v>
      </c>
      <c r="K1557" s="37">
        <v>6</v>
      </c>
      <c r="L1557" s="37">
        <v>6</v>
      </c>
      <c r="M1557" s="37">
        <v>58.1</v>
      </c>
      <c r="N1557" s="37">
        <v>58.1</v>
      </c>
      <c r="O1557" s="37">
        <v>58.1</v>
      </c>
      <c r="P1557" s="37">
        <v>18.027999999999999</v>
      </c>
      <c r="Q1557" s="37">
        <v>0</v>
      </c>
      <c r="R1557" s="37">
        <v>52.445</v>
      </c>
      <c r="S1557" s="37">
        <v>826820000</v>
      </c>
      <c r="T1557" s="37">
        <v>38</v>
      </c>
      <c r="U1557" s="37">
        <v>0.105029</v>
      </c>
      <c r="V1557" s="37">
        <v>-0.70627499999999999</v>
      </c>
      <c r="W1557" s="37" t="s">
        <v>3113</v>
      </c>
      <c r="X1557" s="37" t="s">
        <v>3113</v>
      </c>
      <c r="Y1557" s="37" t="s">
        <v>4702</v>
      </c>
    </row>
    <row r="1558" spans="1:25" x14ac:dyDescent="0.3">
      <c r="A1558" s="34">
        <v>33.444099999999999</v>
      </c>
      <c r="B1558" s="34">
        <v>33.869999999999997</v>
      </c>
      <c r="C1558" s="34">
        <v>34.218699999999998</v>
      </c>
      <c r="D1558" s="34">
        <v>33.503799999999998</v>
      </c>
      <c r="E1558" s="37">
        <v>32.659300000000002</v>
      </c>
      <c r="F1558" s="37">
        <v>33.794499999999999</v>
      </c>
      <c r="G1558" s="37">
        <v>32.607100000000003</v>
      </c>
      <c r="H1558" s="37">
        <v>33.1479</v>
      </c>
      <c r="I1558" s="37"/>
      <c r="J1558" s="37">
        <v>1</v>
      </c>
      <c r="K1558" s="37">
        <v>1</v>
      </c>
      <c r="L1558" s="37">
        <v>1</v>
      </c>
      <c r="M1558" s="37">
        <v>1</v>
      </c>
      <c r="N1558" s="37">
        <v>1</v>
      </c>
      <c r="O1558" s="37">
        <v>1</v>
      </c>
      <c r="P1558" s="37">
        <v>182.81</v>
      </c>
      <c r="Q1558" s="37">
        <v>0</v>
      </c>
      <c r="R1558" s="37">
        <v>32.557000000000002</v>
      </c>
      <c r="S1558" s="37">
        <v>94951000000</v>
      </c>
      <c r="T1558" s="37">
        <v>50</v>
      </c>
      <c r="U1558" s="37">
        <v>7.5387200000000001E-2</v>
      </c>
      <c r="V1558" s="37">
        <v>-0.70691899999999996</v>
      </c>
      <c r="W1558" s="37" t="s">
        <v>473</v>
      </c>
      <c r="X1558" s="37" t="s">
        <v>473</v>
      </c>
      <c r="Y1558" s="37" t="s">
        <v>474</v>
      </c>
    </row>
    <row r="1559" spans="1:25" x14ac:dyDescent="0.3">
      <c r="A1559" s="34">
        <v>26.875299999999999</v>
      </c>
      <c r="B1559" s="34">
        <v>26.507100000000001</v>
      </c>
      <c r="C1559" s="34">
        <v>26.685700000000001</v>
      </c>
      <c r="D1559" s="34">
        <v>26.9559</v>
      </c>
      <c r="E1559" s="37">
        <v>25.613600000000002</v>
      </c>
      <c r="F1559" s="37">
        <v>27.4819</v>
      </c>
      <c r="G1559" s="37">
        <v>25.306699999999999</v>
      </c>
      <c r="H1559" s="37">
        <v>25.793199999999999</v>
      </c>
      <c r="I1559" s="37"/>
      <c r="J1559" s="37">
        <v>9</v>
      </c>
      <c r="K1559" s="37">
        <v>8</v>
      </c>
      <c r="L1559" s="37">
        <v>8</v>
      </c>
      <c r="M1559" s="37">
        <v>34.1</v>
      </c>
      <c r="N1559" s="37">
        <v>32.299999999999997</v>
      </c>
      <c r="O1559" s="37">
        <v>32.299999999999997</v>
      </c>
      <c r="P1559" s="37">
        <v>48.988999999999997</v>
      </c>
      <c r="Q1559" s="37">
        <v>0</v>
      </c>
      <c r="R1559" s="37">
        <v>86.775000000000006</v>
      </c>
      <c r="S1559" s="37">
        <v>783170000</v>
      </c>
      <c r="T1559" s="37">
        <v>30</v>
      </c>
      <c r="U1559" s="37">
        <v>0.20571900000000001</v>
      </c>
      <c r="V1559" s="37">
        <v>-0.70713300000000001</v>
      </c>
      <c r="W1559" s="37" t="s">
        <v>3264</v>
      </c>
      <c r="X1559" s="37" t="s">
        <v>3264</v>
      </c>
      <c r="Y1559" s="37" t="s">
        <v>67</v>
      </c>
    </row>
    <row r="1560" spans="1:25" x14ac:dyDescent="0.3">
      <c r="A1560" s="34">
        <v>27.212499999999999</v>
      </c>
      <c r="B1560" s="34">
        <v>26.715399999999999</v>
      </c>
      <c r="C1560" s="34">
        <v>26.1008</v>
      </c>
      <c r="D1560" s="34">
        <v>26.3186</v>
      </c>
      <c r="E1560" s="37">
        <v>25.724299999999999</v>
      </c>
      <c r="F1560" s="37">
        <v>26.379100000000001</v>
      </c>
      <c r="G1560" s="37">
        <v>25.5397</v>
      </c>
      <c r="H1560" s="37">
        <v>25.858799999999999</v>
      </c>
      <c r="I1560" s="37"/>
      <c r="J1560" s="37">
        <v>6</v>
      </c>
      <c r="K1560" s="37">
        <v>6</v>
      </c>
      <c r="L1560" s="37">
        <v>6</v>
      </c>
      <c r="M1560" s="37">
        <v>35.200000000000003</v>
      </c>
      <c r="N1560" s="37">
        <v>35.200000000000003</v>
      </c>
      <c r="O1560" s="37">
        <v>35.200000000000003</v>
      </c>
      <c r="P1560" s="37">
        <v>38.868000000000002</v>
      </c>
      <c r="Q1560" s="37">
        <v>0</v>
      </c>
      <c r="R1560" s="37">
        <v>60.488999999999997</v>
      </c>
      <c r="S1560" s="37">
        <v>651430000</v>
      </c>
      <c r="T1560" s="37">
        <v>30</v>
      </c>
      <c r="U1560" s="37">
        <v>5.7589000000000001E-2</v>
      </c>
      <c r="V1560" s="37">
        <v>-0.71131100000000003</v>
      </c>
      <c r="W1560" s="37" t="s">
        <v>231</v>
      </c>
      <c r="X1560" s="37" t="s">
        <v>231</v>
      </c>
      <c r="Y1560" s="37" t="s">
        <v>232</v>
      </c>
    </row>
    <row r="1561" spans="1:25" x14ac:dyDescent="0.3">
      <c r="A1561" s="34">
        <v>30.215199999999999</v>
      </c>
      <c r="B1561" s="34">
        <v>30.1066</v>
      </c>
      <c r="C1561" s="34">
        <v>29.5547</v>
      </c>
      <c r="D1561" s="34">
        <v>30.360499999999998</v>
      </c>
      <c r="E1561" s="37">
        <v>29.020600000000002</v>
      </c>
      <c r="F1561" s="37">
        <v>29.903300000000002</v>
      </c>
      <c r="G1561" s="37">
        <v>28.6768</v>
      </c>
      <c r="H1561" s="37">
        <v>29.779699999999998</v>
      </c>
      <c r="I1561" s="37"/>
      <c r="J1561" s="37">
        <v>19</v>
      </c>
      <c r="K1561" s="37">
        <v>19</v>
      </c>
      <c r="L1561" s="37">
        <v>19</v>
      </c>
      <c r="M1561" s="37">
        <v>14.4</v>
      </c>
      <c r="N1561" s="37">
        <v>14.4</v>
      </c>
      <c r="O1561" s="37">
        <v>14.4</v>
      </c>
      <c r="P1561" s="37">
        <v>139.97999999999999</v>
      </c>
      <c r="Q1561" s="37">
        <v>0</v>
      </c>
      <c r="R1561" s="37">
        <v>102.65</v>
      </c>
      <c r="S1561" s="37">
        <v>7078900000</v>
      </c>
      <c r="T1561" s="37">
        <v>102</v>
      </c>
      <c r="U1561" s="37">
        <v>8.3536799999999994E-2</v>
      </c>
      <c r="V1561" s="37">
        <v>-0.71414999999999995</v>
      </c>
      <c r="W1561" s="37" t="s">
        <v>3176</v>
      </c>
      <c r="X1561" s="37" t="s">
        <v>3176</v>
      </c>
      <c r="Y1561" s="37" t="s">
        <v>4703</v>
      </c>
    </row>
    <row r="1562" spans="1:25" x14ac:dyDescent="0.3">
      <c r="A1562" s="34">
        <v>30.7455</v>
      </c>
      <c r="B1562" s="34">
        <v>30.930299999999999</v>
      </c>
      <c r="C1562" s="34">
        <v>32.2742</v>
      </c>
      <c r="D1562" s="34">
        <v>31.416</v>
      </c>
      <c r="E1562" s="37">
        <v>30.802099999999999</v>
      </c>
      <c r="F1562" s="37">
        <v>30.068899999999999</v>
      </c>
      <c r="G1562" s="37">
        <v>31.7318</v>
      </c>
      <c r="H1562" s="37">
        <v>29.8947</v>
      </c>
      <c r="I1562" s="37"/>
      <c r="J1562" s="37">
        <v>9</v>
      </c>
      <c r="K1562" s="37">
        <v>7</v>
      </c>
      <c r="L1562" s="37">
        <v>6</v>
      </c>
      <c r="M1562" s="37">
        <v>49.5</v>
      </c>
      <c r="N1562" s="37">
        <v>45.5</v>
      </c>
      <c r="O1562" s="37">
        <v>41.9</v>
      </c>
      <c r="P1562" s="37">
        <v>21.896999999999998</v>
      </c>
      <c r="Q1562" s="37">
        <v>0</v>
      </c>
      <c r="R1562" s="37">
        <v>84.415999999999997</v>
      </c>
      <c r="S1562" s="37">
        <v>25048000000</v>
      </c>
      <c r="T1562" s="37">
        <v>123</v>
      </c>
      <c r="U1562" s="37">
        <v>0.232428</v>
      </c>
      <c r="V1562" s="37">
        <v>-0.71711199999999997</v>
      </c>
      <c r="W1562" s="37" t="s">
        <v>4704</v>
      </c>
      <c r="X1562" s="37" t="s">
        <v>1087</v>
      </c>
      <c r="Y1562" s="37" t="s">
        <v>91</v>
      </c>
    </row>
    <row r="1563" spans="1:25" x14ac:dyDescent="0.3">
      <c r="A1563" s="34">
        <v>27.0901</v>
      </c>
      <c r="B1563" s="34">
        <v>26.613700000000001</v>
      </c>
      <c r="C1563" s="34">
        <v>25.674299999999999</v>
      </c>
      <c r="D1563" s="34">
        <v>26.5671</v>
      </c>
      <c r="E1563" s="37">
        <v>25.831299999999999</v>
      </c>
      <c r="F1563" s="37">
        <v>26.3445</v>
      </c>
      <c r="G1563" s="37">
        <v>25.269200000000001</v>
      </c>
      <c r="H1563" s="37">
        <v>25.607600000000001</v>
      </c>
      <c r="I1563" s="37"/>
      <c r="J1563" s="37">
        <v>5</v>
      </c>
      <c r="K1563" s="37">
        <v>5</v>
      </c>
      <c r="L1563" s="37">
        <v>5</v>
      </c>
      <c r="M1563" s="37">
        <v>46.9</v>
      </c>
      <c r="N1563" s="37">
        <v>46.9</v>
      </c>
      <c r="O1563" s="37">
        <v>46.9</v>
      </c>
      <c r="P1563" s="37">
        <v>21.683</v>
      </c>
      <c r="Q1563" s="37">
        <v>0</v>
      </c>
      <c r="R1563" s="37">
        <v>36.874000000000002</v>
      </c>
      <c r="S1563" s="37">
        <v>598340000</v>
      </c>
      <c r="T1563" s="37">
        <v>42</v>
      </c>
      <c r="U1563" s="37">
        <v>9.9642099999999997E-2</v>
      </c>
      <c r="V1563" s="37">
        <v>-0.723163</v>
      </c>
      <c r="W1563" s="37" t="s">
        <v>2791</v>
      </c>
      <c r="X1563" s="37" t="s">
        <v>2791</v>
      </c>
      <c r="Y1563" s="37" t="s">
        <v>4705</v>
      </c>
    </row>
    <row r="1564" spans="1:25" x14ac:dyDescent="0.3">
      <c r="A1564" s="34">
        <v>27.5017</v>
      </c>
      <c r="B1564" s="34">
        <v>27.283999999999999</v>
      </c>
      <c r="C1564" s="34">
        <v>27.0275</v>
      </c>
      <c r="D1564" s="34">
        <v>27.117699999999999</v>
      </c>
      <c r="E1564" s="37">
        <v>26.312200000000001</v>
      </c>
      <c r="F1564" s="37">
        <v>26.967700000000001</v>
      </c>
      <c r="G1564" s="37">
        <v>25.633900000000001</v>
      </c>
      <c r="H1564" s="37">
        <v>27.122699999999998</v>
      </c>
      <c r="I1564" s="37"/>
      <c r="J1564" s="37">
        <v>10</v>
      </c>
      <c r="K1564" s="37">
        <v>10</v>
      </c>
      <c r="L1564" s="37">
        <v>10</v>
      </c>
      <c r="M1564" s="37">
        <v>29.5</v>
      </c>
      <c r="N1564" s="37">
        <v>29.5</v>
      </c>
      <c r="O1564" s="37">
        <v>29.5</v>
      </c>
      <c r="P1564" s="37">
        <v>49.869</v>
      </c>
      <c r="Q1564" s="37">
        <v>0</v>
      </c>
      <c r="R1564" s="37">
        <v>99.864999999999995</v>
      </c>
      <c r="S1564" s="37">
        <v>988590000</v>
      </c>
      <c r="T1564" s="37">
        <v>39</v>
      </c>
      <c r="U1564" s="37">
        <v>8.8431200000000001E-2</v>
      </c>
      <c r="V1564" s="37">
        <v>-0.72363</v>
      </c>
      <c r="W1564" s="37" t="s">
        <v>3004</v>
      </c>
      <c r="X1564" s="37" t="s">
        <v>3004</v>
      </c>
      <c r="Y1564" s="37" t="s">
        <v>4706</v>
      </c>
    </row>
    <row r="1565" spans="1:25" x14ac:dyDescent="0.3">
      <c r="A1565" s="34">
        <v>27.961500000000001</v>
      </c>
      <c r="B1565" s="34">
        <v>27.9467</v>
      </c>
      <c r="C1565" s="34">
        <v>28.147300000000001</v>
      </c>
      <c r="D1565" s="34">
        <v>27.837700000000002</v>
      </c>
      <c r="E1565" s="37">
        <v>27.424499999999998</v>
      </c>
      <c r="F1565" s="37">
        <v>26.742799999999999</v>
      </c>
      <c r="G1565" s="37">
        <v>28.219100000000001</v>
      </c>
      <c r="H1565" s="37">
        <v>26.586600000000001</v>
      </c>
      <c r="I1565" s="37"/>
      <c r="J1565" s="37">
        <v>5</v>
      </c>
      <c r="K1565" s="37">
        <v>5</v>
      </c>
      <c r="L1565" s="37">
        <v>5</v>
      </c>
      <c r="M1565" s="37">
        <v>13.5</v>
      </c>
      <c r="N1565" s="37">
        <v>13.5</v>
      </c>
      <c r="O1565" s="37">
        <v>13.5</v>
      </c>
      <c r="P1565" s="37">
        <v>71.870999999999995</v>
      </c>
      <c r="Q1565" s="37">
        <v>0</v>
      </c>
      <c r="R1565" s="37">
        <v>81.957999999999998</v>
      </c>
      <c r="S1565" s="37">
        <v>1570200000</v>
      </c>
      <c r="T1565" s="37">
        <v>24</v>
      </c>
      <c r="U1565" s="37">
        <v>0.101788</v>
      </c>
      <c r="V1565" s="37">
        <v>-0.73005699999999996</v>
      </c>
      <c r="W1565" s="37" t="s">
        <v>3402</v>
      </c>
      <c r="X1565" s="37" t="s">
        <v>3402</v>
      </c>
      <c r="Y1565" s="37" t="s">
        <v>4707</v>
      </c>
    </row>
    <row r="1566" spans="1:25" x14ac:dyDescent="0.3">
      <c r="A1566" s="34">
        <v>27.330200000000001</v>
      </c>
      <c r="B1566" s="34">
        <v>26.605499999999999</v>
      </c>
      <c r="C1566" s="34">
        <v>27.8522</v>
      </c>
      <c r="D1566" s="34">
        <v>26.728999999999999</v>
      </c>
      <c r="E1566" s="37">
        <v>26.4267</v>
      </c>
      <c r="F1566" s="37">
        <v>26.261199999999999</v>
      </c>
      <c r="G1566" s="37">
        <v>27.3279</v>
      </c>
      <c r="H1566" s="37">
        <v>25.577000000000002</v>
      </c>
      <c r="I1566" s="37"/>
      <c r="J1566" s="37">
        <v>2</v>
      </c>
      <c r="K1566" s="37">
        <v>2</v>
      </c>
      <c r="L1566" s="37">
        <v>2</v>
      </c>
      <c r="M1566" s="37">
        <v>23.1</v>
      </c>
      <c r="N1566" s="37">
        <v>23.1</v>
      </c>
      <c r="O1566" s="37">
        <v>23.1</v>
      </c>
      <c r="P1566" s="37">
        <v>15.544</v>
      </c>
      <c r="Q1566" s="37">
        <v>0</v>
      </c>
      <c r="R1566" s="37">
        <v>37.22</v>
      </c>
      <c r="S1566" s="37">
        <v>907990000</v>
      </c>
      <c r="T1566" s="37">
        <v>17</v>
      </c>
      <c r="U1566" s="37">
        <v>0.16428499999999999</v>
      </c>
      <c r="V1566" s="37">
        <v>-0.73102500000000004</v>
      </c>
      <c r="W1566" s="37" t="s">
        <v>1288</v>
      </c>
      <c r="X1566" s="37" t="s">
        <v>1288</v>
      </c>
      <c r="Y1566" s="37" t="s">
        <v>91</v>
      </c>
    </row>
    <row r="1567" spans="1:25" x14ac:dyDescent="0.3">
      <c r="A1567" s="34">
        <v>28.673100000000002</v>
      </c>
      <c r="B1567" s="34">
        <v>28.361699999999999</v>
      </c>
      <c r="C1567" s="34">
        <v>29.598700000000001</v>
      </c>
      <c r="D1567" s="34">
        <v>28.860700000000001</v>
      </c>
      <c r="E1567" s="37">
        <v>27.9559</v>
      </c>
      <c r="F1567" s="37">
        <v>27.616499999999998</v>
      </c>
      <c r="G1567" s="37">
        <v>29.137</v>
      </c>
      <c r="H1567" s="37">
        <v>27.853999999999999</v>
      </c>
      <c r="I1567" s="37"/>
      <c r="J1567" s="37">
        <v>5</v>
      </c>
      <c r="K1567" s="37">
        <v>4</v>
      </c>
      <c r="L1567" s="37">
        <v>4</v>
      </c>
      <c r="M1567" s="37">
        <v>38.200000000000003</v>
      </c>
      <c r="N1567" s="37">
        <v>30</v>
      </c>
      <c r="O1567" s="37">
        <v>30</v>
      </c>
      <c r="P1567" s="37">
        <v>20.228000000000002</v>
      </c>
      <c r="Q1567" s="37">
        <v>0</v>
      </c>
      <c r="R1567" s="37">
        <v>13.965</v>
      </c>
      <c r="S1567" s="37">
        <v>2963900000</v>
      </c>
      <c r="T1567" s="37">
        <v>28</v>
      </c>
      <c r="U1567" s="37">
        <v>0.138767</v>
      </c>
      <c r="V1567" s="37">
        <v>-0.732707</v>
      </c>
      <c r="W1567" s="37" t="s">
        <v>2974</v>
      </c>
      <c r="X1567" s="37" t="s">
        <v>2974</v>
      </c>
      <c r="Y1567" s="37" t="s">
        <v>91</v>
      </c>
    </row>
    <row r="1568" spans="1:25" x14ac:dyDescent="0.3">
      <c r="A1568" s="34">
        <v>27.557099999999998</v>
      </c>
      <c r="B1568" s="34">
        <v>28.0059</v>
      </c>
      <c r="C1568" s="34">
        <v>28.463899999999999</v>
      </c>
      <c r="D1568" s="34">
        <v>28.4268</v>
      </c>
      <c r="E1568" s="37">
        <v>27.728100000000001</v>
      </c>
      <c r="F1568" s="37">
        <v>26.771799999999999</v>
      </c>
      <c r="G1568" s="37">
        <v>27.758299999999998</v>
      </c>
      <c r="H1568" s="37">
        <v>27.261199999999999</v>
      </c>
      <c r="I1568" s="37"/>
      <c r="J1568" s="37">
        <v>4</v>
      </c>
      <c r="K1568" s="37">
        <v>4</v>
      </c>
      <c r="L1568" s="37">
        <v>4</v>
      </c>
      <c r="M1568" s="37">
        <v>54.7</v>
      </c>
      <c r="N1568" s="37">
        <v>54.7</v>
      </c>
      <c r="O1568" s="37">
        <v>54.7</v>
      </c>
      <c r="P1568" s="37">
        <v>11.648999999999999</v>
      </c>
      <c r="Q1568" s="37">
        <v>0</v>
      </c>
      <c r="R1568" s="37">
        <v>72.325000000000003</v>
      </c>
      <c r="S1568" s="37">
        <v>1764300000</v>
      </c>
      <c r="T1568" s="37">
        <v>29</v>
      </c>
      <c r="U1568" s="37">
        <v>5.8719800000000003E-2</v>
      </c>
      <c r="V1568" s="37">
        <v>-0.73356500000000002</v>
      </c>
      <c r="W1568" s="37" t="s">
        <v>2863</v>
      </c>
      <c r="X1568" s="37" t="s">
        <v>2863</v>
      </c>
      <c r="Y1568" s="37" t="s">
        <v>4708</v>
      </c>
    </row>
    <row r="1569" spans="1:25" x14ac:dyDescent="0.3">
      <c r="A1569" s="34">
        <v>24.739699999999999</v>
      </c>
      <c r="B1569" s="34" t="s">
        <v>41</v>
      </c>
      <c r="C1569" s="34" t="s">
        <v>41</v>
      </c>
      <c r="D1569" s="34">
        <v>24.1953</v>
      </c>
      <c r="E1569" s="37">
        <v>23.750399999999999</v>
      </c>
      <c r="F1569" s="37">
        <v>23.914400000000001</v>
      </c>
      <c r="G1569" s="37" t="s">
        <v>41</v>
      </c>
      <c r="H1569" s="37">
        <v>23.524100000000001</v>
      </c>
      <c r="I1569" s="37"/>
      <c r="J1569" s="37">
        <v>3</v>
      </c>
      <c r="K1569" s="37">
        <v>3</v>
      </c>
      <c r="L1569" s="37">
        <v>3</v>
      </c>
      <c r="M1569" s="37">
        <v>6.9</v>
      </c>
      <c r="N1569" s="37">
        <v>6.9</v>
      </c>
      <c r="O1569" s="37">
        <v>6.9</v>
      </c>
      <c r="P1569" s="37">
        <v>89.790999999999997</v>
      </c>
      <c r="Q1569" s="37">
        <v>0</v>
      </c>
      <c r="R1569" s="37">
        <v>9.0349000000000004</v>
      </c>
      <c r="S1569" s="37">
        <v>93639000</v>
      </c>
      <c r="T1569" s="37">
        <v>8</v>
      </c>
      <c r="U1569" s="37">
        <v>5.99663E-2</v>
      </c>
      <c r="V1569" s="37">
        <v>-0.73784400000000006</v>
      </c>
      <c r="W1569" s="37" t="s">
        <v>3764</v>
      </c>
      <c r="X1569" s="37" t="s">
        <v>3764</v>
      </c>
      <c r="Y1569" s="37" t="s">
        <v>4709</v>
      </c>
    </row>
    <row r="1570" spans="1:25" x14ac:dyDescent="0.3">
      <c r="A1570" s="34">
        <v>29.0916</v>
      </c>
      <c r="B1570" s="34">
        <v>28.973600000000001</v>
      </c>
      <c r="C1570" s="34">
        <v>28.516300000000001</v>
      </c>
      <c r="D1570" s="34">
        <v>29.189299999999999</v>
      </c>
      <c r="E1570" s="37">
        <v>27.8721</v>
      </c>
      <c r="F1570" s="37">
        <v>28.6904</v>
      </c>
      <c r="G1570" s="37">
        <v>27.620100000000001</v>
      </c>
      <c r="H1570" s="37">
        <v>28.629300000000001</v>
      </c>
      <c r="I1570" s="37"/>
      <c r="J1570" s="37">
        <v>8</v>
      </c>
      <c r="K1570" s="37">
        <v>8</v>
      </c>
      <c r="L1570" s="37">
        <v>8</v>
      </c>
      <c r="M1570" s="37">
        <v>45.7</v>
      </c>
      <c r="N1570" s="37">
        <v>45.7</v>
      </c>
      <c r="O1570" s="37">
        <v>45.7</v>
      </c>
      <c r="P1570" s="37">
        <v>17.367000000000001</v>
      </c>
      <c r="Q1570" s="37">
        <v>0</v>
      </c>
      <c r="R1570" s="37">
        <v>36.177</v>
      </c>
      <c r="S1570" s="37">
        <v>3224700000</v>
      </c>
      <c r="T1570" s="37">
        <v>46</v>
      </c>
      <c r="U1570" s="37">
        <v>5.2855399999999997E-2</v>
      </c>
      <c r="V1570" s="37">
        <v>-0.73972400000000005</v>
      </c>
      <c r="W1570" s="37" t="s">
        <v>3439</v>
      </c>
      <c r="X1570" s="37" t="s">
        <v>3439</v>
      </c>
      <c r="Y1570" s="37" t="s">
        <v>4710</v>
      </c>
    </row>
    <row r="1571" spans="1:25" x14ac:dyDescent="0.3">
      <c r="A1571" s="34">
        <v>31.686</v>
      </c>
      <c r="B1571" s="34">
        <v>31.822900000000001</v>
      </c>
      <c r="C1571" s="34">
        <v>32.793500000000002</v>
      </c>
      <c r="D1571" s="34">
        <v>32.197099999999999</v>
      </c>
      <c r="E1571" s="37">
        <v>31.245999999999999</v>
      </c>
      <c r="F1571" s="37">
        <v>31.023299999999999</v>
      </c>
      <c r="G1571" s="37">
        <v>32.042400000000001</v>
      </c>
      <c r="H1571" s="37">
        <v>31.224499999999999</v>
      </c>
      <c r="I1571" s="37"/>
      <c r="J1571" s="37">
        <v>76</v>
      </c>
      <c r="K1571" s="37">
        <v>76</v>
      </c>
      <c r="L1571" s="37">
        <v>76</v>
      </c>
      <c r="M1571" s="37">
        <v>66.3</v>
      </c>
      <c r="N1571" s="37">
        <v>66.3</v>
      </c>
      <c r="O1571" s="37">
        <v>66.3</v>
      </c>
      <c r="P1571" s="37">
        <v>112.08</v>
      </c>
      <c r="Q1571" s="37">
        <v>0</v>
      </c>
      <c r="R1571" s="37">
        <v>323.31</v>
      </c>
      <c r="S1571" s="37">
        <v>27505000000</v>
      </c>
      <c r="T1571" s="37">
        <v>550</v>
      </c>
      <c r="U1571" s="37">
        <v>6.8815100000000004E-2</v>
      </c>
      <c r="V1571" s="37">
        <v>-0.74084099999999997</v>
      </c>
      <c r="W1571" s="37" t="s">
        <v>3107</v>
      </c>
      <c r="X1571" s="37" t="s">
        <v>3107</v>
      </c>
      <c r="Y1571" s="37" t="s">
        <v>4711</v>
      </c>
    </row>
    <row r="1572" spans="1:25" x14ac:dyDescent="0.3">
      <c r="A1572" s="34">
        <v>25.8276</v>
      </c>
      <c r="B1572" s="34">
        <v>25.5337</v>
      </c>
      <c r="C1572" s="34">
        <v>24.876100000000001</v>
      </c>
      <c r="D1572" s="34">
        <v>25.936699999999998</v>
      </c>
      <c r="E1572" s="37">
        <v>24.473400000000002</v>
      </c>
      <c r="F1572" s="37">
        <v>25.445</v>
      </c>
      <c r="G1572" s="37" t="s">
        <v>41</v>
      </c>
      <c r="H1572" s="37">
        <v>24.4862</v>
      </c>
      <c r="I1572" s="37"/>
      <c r="J1572" s="37">
        <v>8</v>
      </c>
      <c r="K1572" s="37">
        <v>8</v>
      </c>
      <c r="L1572" s="37">
        <v>8</v>
      </c>
      <c r="M1572" s="37">
        <v>18</v>
      </c>
      <c r="N1572" s="37">
        <v>18</v>
      </c>
      <c r="O1572" s="37">
        <v>18</v>
      </c>
      <c r="P1572" s="37">
        <v>103.5</v>
      </c>
      <c r="Q1572" s="37">
        <v>0</v>
      </c>
      <c r="R1572" s="37">
        <v>35.331000000000003</v>
      </c>
      <c r="S1572" s="37">
        <v>293490000</v>
      </c>
      <c r="T1572" s="37">
        <v>14</v>
      </c>
      <c r="U1572" s="37">
        <v>0.11530799999999999</v>
      </c>
      <c r="V1572" s="37">
        <v>-0.74197000000000002</v>
      </c>
      <c r="W1572" s="37" t="s">
        <v>2994</v>
      </c>
      <c r="X1572" s="37" t="s">
        <v>2994</v>
      </c>
      <c r="Y1572" s="37" t="s">
        <v>4712</v>
      </c>
    </row>
    <row r="1573" spans="1:25" x14ac:dyDescent="0.3">
      <c r="A1573" s="34" t="s">
        <v>41</v>
      </c>
      <c r="B1573" s="34">
        <v>25.962199999999999</v>
      </c>
      <c r="C1573" s="34">
        <v>26.5443</v>
      </c>
      <c r="D1573" s="34">
        <v>25.7026</v>
      </c>
      <c r="E1573" s="37">
        <v>25.2819</v>
      </c>
      <c r="F1573" s="37">
        <v>24.269100000000002</v>
      </c>
      <c r="G1573" s="37">
        <v>26.811599999999999</v>
      </c>
      <c r="H1573" s="37">
        <v>24.936800000000002</v>
      </c>
      <c r="I1573" s="37"/>
      <c r="J1573" s="37">
        <v>2</v>
      </c>
      <c r="K1573" s="37">
        <v>2</v>
      </c>
      <c r="L1573" s="37">
        <v>2</v>
      </c>
      <c r="M1573" s="37">
        <v>11.8</v>
      </c>
      <c r="N1573" s="37">
        <v>11.8</v>
      </c>
      <c r="O1573" s="37">
        <v>11.8</v>
      </c>
      <c r="P1573" s="37">
        <v>22.497</v>
      </c>
      <c r="Q1573" s="37">
        <v>0</v>
      </c>
      <c r="R1573" s="37">
        <v>17.411999999999999</v>
      </c>
      <c r="S1573" s="37">
        <v>387800000</v>
      </c>
      <c r="T1573" s="37">
        <v>10</v>
      </c>
      <c r="U1573" s="37">
        <v>0.31692399999999998</v>
      </c>
      <c r="V1573" s="37">
        <v>-0.74485000000000001</v>
      </c>
      <c r="W1573" s="37" t="s">
        <v>3101</v>
      </c>
      <c r="X1573" s="37" t="s">
        <v>3101</v>
      </c>
      <c r="Y1573" s="37" t="s">
        <v>4713</v>
      </c>
    </row>
    <row r="1574" spans="1:25" x14ac:dyDescent="0.3">
      <c r="A1574" s="34">
        <v>28.525099999999998</v>
      </c>
      <c r="B1574" s="34">
        <v>27.871700000000001</v>
      </c>
      <c r="C1574" s="34">
        <v>27.0076</v>
      </c>
      <c r="D1574" s="34">
        <v>27.945699999999999</v>
      </c>
      <c r="E1574" s="37">
        <v>26.791699999999999</v>
      </c>
      <c r="F1574" s="37">
        <v>27.405799999999999</v>
      </c>
      <c r="G1574" s="37">
        <v>25.553100000000001</v>
      </c>
      <c r="H1574" s="37">
        <v>28.616800000000001</v>
      </c>
      <c r="I1574" s="37"/>
      <c r="J1574" s="37">
        <v>15</v>
      </c>
      <c r="K1574" s="37">
        <v>15</v>
      </c>
      <c r="L1574" s="37">
        <v>15</v>
      </c>
      <c r="M1574" s="37">
        <v>23.1</v>
      </c>
      <c r="N1574" s="37">
        <v>23.1</v>
      </c>
      <c r="O1574" s="37">
        <v>23.1</v>
      </c>
      <c r="P1574" s="37">
        <v>112.31</v>
      </c>
      <c r="Q1574" s="37">
        <v>0</v>
      </c>
      <c r="R1574" s="37">
        <v>111.48</v>
      </c>
      <c r="S1574" s="37">
        <v>1732800000</v>
      </c>
      <c r="T1574" s="37">
        <v>53</v>
      </c>
      <c r="U1574" s="37">
        <v>0.33431499999999997</v>
      </c>
      <c r="V1574" s="37">
        <v>-0.74567799999999995</v>
      </c>
      <c r="W1574" s="37" t="s">
        <v>790</v>
      </c>
      <c r="X1574" s="37" t="s">
        <v>790</v>
      </c>
      <c r="Y1574" s="37" t="s">
        <v>791</v>
      </c>
    </row>
    <row r="1575" spans="1:25" x14ac:dyDescent="0.3">
      <c r="A1575" s="34">
        <v>24.792100000000001</v>
      </c>
      <c r="B1575" s="34">
        <v>24.485299999999999</v>
      </c>
      <c r="C1575" s="34">
        <v>24.211600000000001</v>
      </c>
      <c r="D1575" s="34">
        <v>24.7895</v>
      </c>
      <c r="E1575" s="37">
        <v>23.217099999999999</v>
      </c>
      <c r="F1575" s="37">
        <v>24.19</v>
      </c>
      <c r="G1575" s="37" t="s">
        <v>41</v>
      </c>
      <c r="H1575" s="37">
        <v>24.0595</v>
      </c>
      <c r="I1575" s="37"/>
      <c r="J1575" s="37">
        <v>6</v>
      </c>
      <c r="K1575" s="37">
        <v>6</v>
      </c>
      <c r="L1575" s="37">
        <v>6</v>
      </c>
      <c r="M1575" s="37">
        <v>10.4</v>
      </c>
      <c r="N1575" s="37">
        <v>10.4</v>
      </c>
      <c r="O1575" s="37">
        <v>10.4</v>
      </c>
      <c r="P1575" s="37">
        <v>95.275000000000006</v>
      </c>
      <c r="Q1575" s="37">
        <v>0</v>
      </c>
      <c r="R1575" s="37">
        <v>32.584000000000003</v>
      </c>
      <c r="S1575" s="37">
        <v>151900000</v>
      </c>
      <c r="T1575" s="37">
        <v>19</v>
      </c>
      <c r="U1575" s="37">
        <v>5.7184499999999999E-2</v>
      </c>
      <c r="V1575" s="37">
        <v>-0.74741000000000002</v>
      </c>
      <c r="W1575" s="37" t="s">
        <v>3467</v>
      </c>
      <c r="X1575" s="37" t="s">
        <v>3467</v>
      </c>
      <c r="Y1575" s="37" t="s">
        <v>4714</v>
      </c>
    </row>
    <row r="1576" spans="1:25" x14ac:dyDescent="0.3">
      <c r="A1576" s="34">
        <v>28.706700000000001</v>
      </c>
      <c r="B1576" s="34">
        <v>28.4832</v>
      </c>
      <c r="C1576" s="34">
        <v>28.034700000000001</v>
      </c>
      <c r="D1576" s="34">
        <v>28.376000000000001</v>
      </c>
      <c r="E1576" s="37">
        <v>27.662700000000001</v>
      </c>
      <c r="F1576" s="37">
        <v>28.379200000000001</v>
      </c>
      <c r="G1576" s="37">
        <v>26.972200000000001</v>
      </c>
      <c r="H1576" s="37">
        <v>27.587800000000001</v>
      </c>
      <c r="I1576" s="37"/>
      <c r="J1576" s="37">
        <v>15</v>
      </c>
      <c r="K1576" s="37">
        <v>15</v>
      </c>
      <c r="L1576" s="37">
        <v>15</v>
      </c>
      <c r="M1576" s="37">
        <v>65.7</v>
      </c>
      <c r="N1576" s="37">
        <v>65.7</v>
      </c>
      <c r="O1576" s="37">
        <v>65.7</v>
      </c>
      <c r="P1576" s="37">
        <v>41.109000000000002</v>
      </c>
      <c r="Q1576" s="37">
        <v>0</v>
      </c>
      <c r="R1576" s="37">
        <v>158.15</v>
      </c>
      <c r="S1576" s="37">
        <v>2174900000</v>
      </c>
      <c r="T1576" s="37">
        <v>80</v>
      </c>
      <c r="U1576" s="37">
        <v>5.7730700000000003E-2</v>
      </c>
      <c r="V1576" s="37">
        <v>-0.74965400000000004</v>
      </c>
      <c r="W1576" s="37" t="s">
        <v>3504</v>
      </c>
      <c r="X1576" s="37" t="s">
        <v>3504</v>
      </c>
      <c r="Y1576" s="37" t="s">
        <v>3863</v>
      </c>
    </row>
    <row r="1577" spans="1:25" x14ac:dyDescent="0.3">
      <c r="A1577" s="34">
        <v>34.048200000000001</v>
      </c>
      <c r="B1577" s="34">
        <v>34.582599999999999</v>
      </c>
      <c r="C1577" s="34">
        <v>34.567</v>
      </c>
      <c r="D1577" s="34">
        <v>34.874299999999998</v>
      </c>
      <c r="E1577" s="37">
        <v>34.019199999999998</v>
      </c>
      <c r="F1577" s="37">
        <v>32.920299999999997</v>
      </c>
      <c r="G1577" s="37">
        <v>34.307699999999997</v>
      </c>
      <c r="H1577" s="37">
        <v>33.820900000000002</v>
      </c>
      <c r="I1577" s="37"/>
      <c r="J1577" s="37">
        <v>19</v>
      </c>
      <c r="K1577" s="37">
        <v>19</v>
      </c>
      <c r="L1577" s="37">
        <v>19</v>
      </c>
      <c r="M1577" s="37">
        <v>71.8</v>
      </c>
      <c r="N1577" s="37">
        <v>71.8</v>
      </c>
      <c r="O1577" s="37">
        <v>71.8</v>
      </c>
      <c r="P1577" s="37">
        <v>14.981</v>
      </c>
      <c r="Q1577" s="37">
        <v>0</v>
      </c>
      <c r="R1577" s="37">
        <v>323.31</v>
      </c>
      <c r="S1577" s="37">
        <v>150430000000</v>
      </c>
      <c r="T1577" s="37">
        <v>362</v>
      </c>
      <c r="U1577" s="37">
        <v>7.2504200000000005E-2</v>
      </c>
      <c r="V1577" s="37">
        <v>-0.75102400000000002</v>
      </c>
      <c r="W1577" s="37" t="s">
        <v>1345</v>
      </c>
      <c r="X1577" s="37" t="s">
        <v>1345</v>
      </c>
      <c r="Y1577" s="37" t="s">
        <v>1346</v>
      </c>
    </row>
    <row r="1578" spans="1:25" x14ac:dyDescent="0.3">
      <c r="A1578" s="34">
        <v>26.750599999999999</v>
      </c>
      <c r="B1578" s="34">
        <v>26.354500000000002</v>
      </c>
      <c r="C1578" s="34">
        <v>25.911200000000001</v>
      </c>
      <c r="D1578" s="34">
        <v>26.203700000000001</v>
      </c>
      <c r="E1578" s="37">
        <v>24.963699999999999</v>
      </c>
      <c r="F1578" s="37">
        <v>25.691299999999998</v>
      </c>
      <c r="G1578" s="37">
        <v>24.665700000000001</v>
      </c>
      <c r="H1578" s="37">
        <v>26.895199999999999</v>
      </c>
      <c r="I1578" s="37"/>
      <c r="J1578" s="37">
        <v>5</v>
      </c>
      <c r="K1578" s="37">
        <v>5</v>
      </c>
      <c r="L1578" s="37">
        <v>5</v>
      </c>
      <c r="M1578" s="37">
        <v>25.8</v>
      </c>
      <c r="N1578" s="37">
        <v>25.8</v>
      </c>
      <c r="O1578" s="37">
        <v>25.8</v>
      </c>
      <c r="P1578" s="37">
        <v>26.318999999999999</v>
      </c>
      <c r="Q1578" s="37">
        <v>0</v>
      </c>
      <c r="R1578" s="37">
        <v>24.384</v>
      </c>
      <c r="S1578" s="37">
        <v>543270000</v>
      </c>
      <c r="T1578" s="37">
        <v>25</v>
      </c>
      <c r="U1578" s="37">
        <v>0.20332600000000001</v>
      </c>
      <c r="V1578" s="37">
        <v>-0.75105999999999995</v>
      </c>
      <c r="W1578" s="37" t="s">
        <v>148</v>
      </c>
      <c r="X1578" s="37" t="s">
        <v>148</v>
      </c>
      <c r="Y1578" s="37" t="s">
        <v>149</v>
      </c>
    </row>
    <row r="1579" spans="1:25" x14ac:dyDescent="0.3">
      <c r="A1579" s="34">
        <v>26.046199999999999</v>
      </c>
      <c r="B1579" s="34">
        <v>26.3337</v>
      </c>
      <c r="C1579" s="34">
        <v>26.993600000000001</v>
      </c>
      <c r="D1579" s="34">
        <v>26.4971</v>
      </c>
      <c r="E1579" s="37">
        <v>25.6922</v>
      </c>
      <c r="F1579" s="37">
        <v>24.491900000000001</v>
      </c>
      <c r="G1579" s="37">
        <v>25.744299999999999</v>
      </c>
      <c r="H1579" s="37">
        <v>26.928999999999998</v>
      </c>
      <c r="I1579" s="37"/>
      <c r="J1579" s="37">
        <v>5</v>
      </c>
      <c r="K1579" s="37">
        <v>5</v>
      </c>
      <c r="L1579" s="37">
        <v>5</v>
      </c>
      <c r="M1579" s="37">
        <v>54.3</v>
      </c>
      <c r="N1579" s="37">
        <v>54.3</v>
      </c>
      <c r="O1579" s="37">
        <v>54.3</v>
      </c>
      <c r="P1579" s="37">
        <v>14.367000000000001</v>
      </c>
      <c r="Q1579" s="37">
        <v>0</v>
      </c>
      <c r="R1579" s="37">
        <v>78.438000000000002</v>
      </c>
      <c r="S1579" s="37">
        <v>586980000</v>
      </c>
      <c r="T1579" s="37">
        <v>26</v>
      </c>
      <c r="U1579" s="37">
        <v>0.20930399999999999</v>
      </c>
      <c r="V1579" s="37">
        <v>-0.75329800000000002</v>
      </c>
      <c r="W1579" s="37" t="s">
        <v>1009</v>
      </c>
      <c r="X1579" s="37" t="s">
        <v>1009</v>
      </c>
      <c r="Y1579" s="37" t="s">
        <v>91</v>
      </c>
    </row>
    <row r="1580" spans="1:25" x14ac:dyDescent="0.3">
      <c r="A1580" s="34">
        <v>27.251300000000001</v>
      </c>
      <c r="B1580" s="34">
        <v>26.962199999999999</v>
      </c>
      <c r="C1580" s="34">
        <v>26.863700000000001</v>
      </c>
      <c r="D1580" s="34">
        <v>27.013100000000001</v>
      </c>
      <c r="E1580" s="37">
        <v>26.196300000000001</v>
      </c>
      <c r="F1580" s="37">
        <v>26.906099999999999</v>
      </c>
      <c r="G1580" s="37">
        <v>25.4511</v>
      </c>
      <c r="H1580" s="37">
        <v>26.523399999999999</v>
      </c>
      <c r="I1580" s="37"/>
      <c r="J1580" s="37">
        <v>12</v>
      </c>
      <c r="K1580" s="37">
        <v>12</v>
      </c>
      <c r="L1580" s="37">
        <v>12</v>
      </c>
      <c r="M1580" s="37">
        <v>20.7</v>
      </c>
      <c r="N1580" s="37">
        <v>20.7</v>
      </c>
      <c r="O1580" s="37">
        <v>20.7</v>
      </c>
      <c r="P1580" s="37">
        <v>83.156999999999996</v>
      </c>
      <c r="Q1580" s="37">
        <v>0</v>
      </c>
      <c r="R1580" s="37">
        <v>39.832999999999998</v>
      </c>
      <c r="S1580" s="37">
        <v>837280000</v>
      </c>
      <c r="T1580" s="37">
        <v>43</v>
      </c>
      <c r="U1580" s="37">
        <v>5.6525800000000001E-2</v>
      </c>
      <c r="V1580" s="37">
        <v>-0.75338700000000003</v>
      </c>
      <c r="W1580" s="37" t="s">
        <v>3592</v>
      </c>
      <c r="X1580" s="37" t="s">
        <v>3592</v>
      </c>
      <c r="Y1580" s="37" t="s">
        <v>4715</v>
      </c>
    </row>
    <row r="1581" spans="1:25" x14ac:dyDescent="0.3">
      <c r="A1581" s="34">
        <v>25.6081</v>
      </c>
      <c r="B1581" s="34">
        <v>24.866599999999998</v>
      </c>
      <c r="C1581" s="34">
        <v>25.871600000000001</v>
      </c>
      <c r="D1581" s="34">
        <v>25.695399999999999</v>
      </c>
      <c r="E1581" s="37" t="s">
        <v>41</v>
      </c>
      <c r="F1581" s="37">
        <v>24.468900000000001</v>
      </c>
      <c r="G1581" s="37" t="s">
        <v>41</v>
      </c>
      <c r="H1581" s="37">
        <v>25.043199999999999</v>
      </c>
      <c r="I1581" s="37"/>
      <c r="J1581" s="37">
        <v>3</v>
      </c>
      <c r="K1581" s="37">
        <v>3</v>
      </c>
      <c r="L1581" s="37">
        <v>3</v>
      </c>
      <c r="M1581" s="37">
        <v>10.199999999999999</v>
      </c>
      <c r="N1581" s="37">
        <v>10.199999999999999</v>
      </c>
      <c r="O1581" s="37">
        <v>10.199999999999999</v>
      </c>
      <c r="P1581" s="37">
        <v>49.12</v>
      </c>
      <c r="Q1581" s="37">
        <v>0</v>
      </c>
      <c r="R1581" s="37">
        <v>12.785</v>
      </c>
      <c r="S1581" s="37">
        <v>258840000</v>
      </c>
      <c r="T1581" s="37">
        <v>12</v>
      </c>
      <c r="U1581" s="37">
        <v>0.115232</v>
      </c>
      <c r="V1581" s="37">
        <v>-0.75437900000000002</v>
      </c>
      <c r="W1581" s="37" t="s">
        <v>2961</v>
      </c>
      <c r="X1581" s="37" t="s">
        <v>2961</v>
      </c>
      <c r="Y1581" s="37" t="s">
        <v>4716</v>
      </c>
    </row>
    <row r="1582" spans="1:25" x14ac:dyDescent="0.3">
      <c r="A1582" s="34">
        <v>26.247299999999999</v>
      </c>
      <c r="B1582" s="34" t="s">
        <v>41</v>
      </c>
      <c r="C1582" s="34">
        <v>24.3765</v>
      </c>
      <c r="D1582" s="34">
        <v>25.684200000000001</v>
      </c>
      <c r="E1582" s="37">
        <v>24.682099999999998</v>
      </c>
      <c r="F1582" s="37">
        <v>25.2044</v>
      </c>
      <c r="G1582" s="37" t="s">
        <v>41</v>
      </c>
      <c r="H1582" s="37">
        <v>24.156600000000001</v>
      </c>
      <c r="I1582" s="37"/>
      <c r="J1582" s="37">
        <v>3</v>
      </c>
      <c r="K1582" s="37">
        <v>3</v>
      </c>
      <c r="L1582" s="37">
        <v>3</v>
      </c>
      <c r="M1582" s="37">
        <v>8</v>
      </c>
      <c r="N1582" s="37">
        <v>8</v>
      </c>
      <c r="O1582" s="37">
        <v>8</v>
      </c>
      <c r="P1582" s="37">
        <v>73.278999999999996</v>
      </c>
      <c r="Q1582" s="37">
        <v>0</v>
      </c>
      <c r="R1582" s="37">
        <v>32.795000000000002</v>
      </c>
      <c r="S1582" s="37">
        <v>265870000</v>
      </c>
      <c r="T1582" s="37">
        <v>17</v>
      </c>
      <c r="U1582" s="37">
        <v>0.29777900000000002</v>
      </c>
      <c r="V1582" s="37">
        <v>-0.754969</v>
      </c>
      <c r="W1582" s="37" t="s">
        <v>3576</v>
      </c>
      <c r="X1582" s="37" t="s">
        <v>3576</v>
      </c>
      <c r="Y1582" s="37" t="s">
        <v>4717</v>
      </c>
    </row>
    <row r="1583" spans="1:25" x14ac:dyDescent="0.3">
      <c r="A1583" s="34">
        <v>27.808900000000001</v>
      </c>
      <c r="B1583" s="34">
        <v>27.503599999999999</v>
      </c>
      <c r="C1583" s="34">
        <v>27.303899999999999</v>
      </c>
      <c r="D1583" s="34">
        <v>27.6556</v>
      </c>
      <c r="E1583" s="37">
        <v>26.7331</v>
      </c>
      <c r="F1583" s="37">
        <v>27.799399999999999</v>
      </c>
      <c r="G1583" s="37">
        <v>25.441600000000001</v>
      </c>
      <c r="H1583" s="37">
        <v>27.2681</v>
      </c>
      <c r="I1583" s="37"/>
      <c r="J1583" s="37">
        <v>17</v>
      </c>
      <c r="K1583" s="37">
        <v>17</v>
      </c>
      <c r="L1583" s="37">
        <v>17</v>
      </c>
      <c r="M1583" s="37">
        <v>42</v>
      </c>
      <c r="N1583" s="37">
        <v>42</v>
      </c>
      <c r="O1583" s="37">
        <v>42</v>
      </c>
      <c r="P1583" s="37">
        <v>73.025999999999996</v>
      </c>
      <c r="Q1583" s="37">
        <v>0</v>
      </c>
      <c r="R1583" s="37">
        <v>134.38999999999999</v>
      </c>
      <c r="S1583" s="37">
        <v>1298300000</v>
      </c>
      <c r="T1583" s="37">
        <v>69</v>
      </c>
      <c r="U1583" s="37">
        <v>0.19320100000000001</v>
      </c>
      <c r="V1583" s="37">
        <v>-0.75745799999999996</v>
      </c>
      <c r="W1583" s="37" t="s">
        <v>3091</v>
      </c>
      <c r="X1583" s="37" t="s">
        <v>3091</v>
      </c>
      <c r="Y1583" s="37" t="s">
        <v>4718</v>
      </c>
    </row>
    <row r="1584" spans="1:25" x14ac:dyDescent="0.3">
      <c r="A1584" s="34">
        <v>32.616999999999997</v>
      </c>
      <c r="B1584" s="34">
        <v>33.020600000000002</v>
      </c>
      <c r="C1584" s="34">
        <v>34.284599999999998</v>
      </c>
      <c r="D1584" s="34">
        <v>33.008000000000003</v>
      </c>
      <c r="E1584" s="37">
        <v>33.011299999999999</v>
      </c>
      <c r="F1584" s="37">
        <v>31.6829</v>
      </c>
      <c r="G1584" s="37">
        <v>33.430199999999999</v>
      </c>
      <c r="H1584" s="37">
        <v>31.7746</v>
      </c>
      <c r="I1584" s="37"/>
      <c r="J1584" s="37">
        <v>17</v>
      </c>
      <c r="K1584" s="37">
        <v>17</v>
      </c>
      <c r="L1584" s="37">
        <v>17</v>
      </c>
      <c r="M1584" s="37">
        <v>29.4</v>
      </c>
      <c r="N1584" s="37">
        <v>29.4</v>
      </c>
      <c r="O1584" s="37">
        <v>29.4</v>
      </c>
      <c r="P1584" s="37">
        <v>48.966000000000001</v>
      </c>
      <c r="Q1584" s="37">
        <v>0</v>
      </c>
      <c r="R1584" s="37">
        <v>218.3</v>
      </c>
      <c r="S1584" s="37">
        <v>63616000000</v>
      </c>
      <c r="T1584" s="37">
        <v>215</v>
      </c>
      <c r="U1584" s="37">
        <v>0.232018</v>
      </c>
      <c r="V1584" s="37">
        <v>-0.75779200000000002</v>
      </c>
      <c r="W1584" s="37" t="s">
        <v>1474</v>
      </c>
      <c r="X1584" s="37" t="s">
        <v>1474</v>
      </c>
      <c r="Y1584" s="37" t="s">
        <v>1475</v>
      </c>
    </row>
    <row r="1585" spans="1:25" x14ac:dyDescent="0.3">
      <c r="A1585" s="34">
        <v>24.5215</v>
      </c>
      <c r="B1585" s="34">
        <v>24.9419</v>
      </c>
      <c r="C1585" s="34">
        <v>25.636700000000001</v>
      </c>
      <c r="D1585" s="34">
        <v>24.379899999999999</v>
      </c>
      <c r="E1585" s="37">
        <v>23.780200000000001</v>
      </c>
      <c r="F1585" s="37">
        <v>23.891300000000001</v>
      </c>
      <c r="G1585" s="37" t="s">
        <v>41</v>
      </c>
      <c r="H1585" s="37">
        <v>24.660699999999999</v>
      </c>
      <c r="I1585" s="37"/>
      <c r="J1585" s="37">
        <v>3</v>
      </c>
      <c r="K1585" s="37">
        <v>3</v>
      </c>
      <c r="L1585" s="37">
        <v>3</v>
      </c>
      <c r="M1585" s="37">
        <v>23.6</v>
      </c>
      <c r="N1585" s="37">
        <v>23.6</v>
      </c>
      <c r="O1585" s="37">
        <v>23.6</v>
      </c>
      <c r="P1585" s="37">
        <v>16.728000000000002</v>
      </c>
      <c r="Q1585" s="37">
        <v>0</v>
      </c>
      <c r="R1585" s="37">
        <v>10.347</v>
      </c>
      <c r="S1585" s="37">
        <v>168830000</v>
      </c>
      <c r="T1585" s="37">
        <v>11</v>
      </c>
      <c r="U1585" s="37">
        <v>0.12056699999999999</v>
      </c>
      <c r="V1585" s="37">
        <v>-0.75925100000000001</v>
      </c>
      <c r="W1585" s="37" t="s">
        <v>2839</v>
      </c>
      <c r="X1585" s="37" t="s">
        <v>2839</v>
      </c>
      <c r="Y1585" s="37" t="s">
        <v>4719</v>
      </c>
    </row>
    <row r="1586" spans="1:25" x14ac:dyDescent="0.3">
      <c r="A1586" s="34">
        <v>25.415900000000001</v>
      </c>
      <c r="B1586" s="34" t="s">
        <v>41</v>
      </c>
      <c r="C1586" s="34">
        <v>28.186599999999999</v>
      </c>
      <c r="D1586" s="34">
        <v>25.6309</v>
      </c>
      <c r="E1586" s="37">
        <v>25.7316</v>
      </c>
      <c r="F1586" s="37">
        <v>24.791899999999998</v>
      </c>
      <c r="G1586" s="37">
        <v>26.405899999999999</v>
      </c>
      <c r="H1586" s="37" t="s">
        <v>41</v>
      </c>
      <c r="I1586" s="37"/>
      <c r="J1586" s="37">
        <v>3</v>
      </c>
      <c r="K1586" s="37">
        <v>3</v>
      </c>
      <c r="L1586" s="37">
        <v>3</v>
      </c>
      <c r="M1586" s="37">
        <v>30.1</v>
      </c>
      <c r="N1586" s="37">
        <v>30.1</v>
      </c>
      <c r="O1586" s="37">
        <v>30.1</v>
      </c>
      <c r="P1586" s="37">
        <v>16.776</v>
      </c>
      <c r="Q1586" s="37">
        <v>0</v>
      </c>
      <c r="R1586" s="37">
        <v>47.945</v>
      </c>
      <c r="S1586" s="37">
        <v>532020000</v>
      </c>
      <c r="T1586" s="37">
        <v>14</v>
      </c>
      <c r="U1586" s="37">
        <v>0.487564</v>
      </c>
      <c r="V1586" s="37">
        <v>-0.767957</v>
      </c>
      <c r="W1586" s="37" t="s">
        <v>3047</v>
      </c>
      <c r="X1586" s="37" t="s">
        <v>3047</v>
      </c>
      <c r="Y1586" s="37" t="s">
        <v>4720</v>
      </c>
    </row>
    <row r="1587" spans="1:25" x14ac:dyDescent="0.3">
      <c r="A1587" s="34">
        <v>24.396699999999999</v>
      </c>
      <c r="B1587" s="34">
        <v>24.25</v>
      </c>
      <c r="C1587" s="34">
        <v>25.400500000000001</v>
      </c>
      <c r="D1587" s="34">
        <v>24.476500000000001</v>
      </c>
      <c r="E1587" s="37">
        <v>23.229199999999999</v>
      </c>
      <c r="F1587" s="37">
        <v>24.234200000000001</v>
      </c>
      <c r="G1587" s="37">
        <v>23.7591</v>
      </c>
      <c r="H1587" s="37">
        <v>24.219899999999999</v>
      </c>
      <c r="I1587" s="37"/>
      <c r="J1587" s="37">
        <v>8</v>
      </c>
      <c r="K1587" s="37">
        <v>8</v>
      </c>
      <c r="L1587" s="37">
        <v>8</v>
      </c>
      <c r="M1587" s="37">
        <v>7.5</v>
      </c>
      <c r="N1587" s="37">
        <v>7.5</v>
      </c>
      <c r="O1587" s="37">
        <v>7.5</v>
      </c>
      <c r="P1587" s="37">
        <v>181.79</v>
      </c>
      <c r="Q1587" s="37">
        <v>0</v>
      </c>
      <c r="R1587" s="37">
        <v>22.565999999999999</v>
      </c>
      <c r="S1587" s="37">
        <v>155110000</v>
      </c>
      <c r="T1587" s="37">
        <v>16</v>
      </c>
      <c r="U1587" s="37">
        <v>7.1716100000000005E-2</v>
      </c>
      <c r="V1587" s="37">
        <v>-0.77034400000000003</v>
      </c>
      <c r="W1587" s="37" t="s">
        <v>3148</v>
      </c>
      <c r="X1587" s="37" t="s">
        <v>3148</v>
      </c>
      <c r="Y1587" s="37" t="s">
        <v>4721</v>
      </c>
    </row>
    <row r="1588" spans="1:25" x14ac:dyDescent="0.3">
      <c r="A1588" s="34" t="s">
        <v>41</v>
      </c>
      <c r="B1588" s="34" t="s">
        <v>41</v>
      </c>
      <c r="C1588" s="34">
        <v>22.3249</v>
      </c>
      <c r="D1588" s="34">
        <v>23.114100000000001</v>
      </c>
      <c r="E1588" s="37">
        <v>21.589500000000001</v>
      </c>
      <c r="F1588" s="37">
        <v>22.116199999999999</v>
      </c>
      <c r="G1588" s="37">
        <v>22.093299999999999</v>
      </c>
      <c r="H1588" s="37">
        <v>21.991900000000001</v>
      </c>
      <c r="I1588" s="37"/>
      <c r="J1588" s="37">
        <v>3</v>
      </c>
      <c r="K1588" s="37">
        <v>3</v>
      </c>
      <c r="L1588" s="37">
        <v>3</v>
      </c>
      <c r="M1588" s="37">
        <v>10.6</v>
      </c>
      <c r="N1588" s="37">
        <v>10.6</v>
      </c>
      <c r="O1588" s="37">
        <v>10.6</v>
      </c>
      <c r="P1588" s="37">
        <v>56.981000000000002</v>
      </c>
      <c r="Q1588" s="37">
        <v>0</v>
      </c>
      <c r="R1588" s="37">
        <v>3.8418999999999999</v>
      </c>
      <c r="S1588" s="37">
        <v>34768000</v>
      </c>
      <c r="T1588" s="37">
        <v>6</v>
      </c>
      <c r="U1588" s="37">
        <v>6.3777799999999996E-2</v>
      </c>
      <c r="V1588" s="37">
        <v>-0.77179699999999996</v>
      </c>
      <c r="W1588" s="37" t="s">
        <v>3771</v>
      </c>
      <c r="X1588" s="37" t="s">
        <v>3771</v>
      </c>
      <c r="Y1588" s="37" t="s">
        <v>4722</v>
      </c>
    </row>
    <row r="1589" spans="1:25" x14ac:dyDescent="0.3">
      <c r="A1589" s="34">
        <v>28.0931</v>
      </c>
      <c r="B1589" s="34">
        <v>27.6328</v>
      </c>
      <c r="C1589" s="34">
        <v>27.5121</v>
      </c>
      <c r="D1589" s="34">
        <v>27.646699999999999</v>
      </c>
      <c r="E1589" s="37">
        <v>26.440100000000001</v>
      </c>
      <c r="F1589" s="37">
        <v>28.3736</v>
      </c>
      <c r="G1589" s="37">
        <v>25.5611</v>
      </c>
      <c r="H1589" s="37">
        <v>27.410499999999999</v>
      </c>
      <c r="I1589" s="37"/>
      <c r="J1589" s="37">
        <v>18</v>
      </c>
      <c r="K1589" s="37">
        <v>18</v>
      </c>
      <c r="L1589" s="37">
        <v>18</v>
      </c>
      <c r="M1589" s="37">
        <v>45.5</v>
      </c>
      <c r="N1589" s="37">
        <v>45.5</v>
      </c>
      <c r="O1589" s="37">
        <v>45.5</v>
      </c>
      <c r="P1589" s="37">
        <v>63.021999999999998</v>
      </c>
      <c r="Q1589" s="37">
        <v>0</v>
      </c>
      <c r="R1589" s="37">
        <v>123.81</v>
      </c>
      <c r="S1589" s="37">
        <v>1532100000</v>
      </c>
      <c r="T1589" s="37">
        <v>63</v>
      </c>
      <c r="U1589" s="37">
        <v>0.25841900000000001</v>
      </c>
      <c r="V1589" s="37">
        <v>-0.77481900000000004</v>
      </c>
      <c r="W1589" s="37" t="s">
        <v>1184</v>
      </c>
      <c r="X1589" s="37" t="s">
        <v>1184</v>
      </c>
      <c r="Y1589" s="37" t="s">
        <v>1185</v>
      </c>
    </row>
    <row r="1590" spans="1:25" x14ac:dyDescent="0.3">
      <c r="A1590" s="34" t="s">
        <v>41</v>
      </c>
      <c r="B1590" s="34">
        <v>25.848299999999998</v>
      </c>
      <c r="C1590" s="34">
        <v>26.823599999999999</v>
      </c>
      <c r="D1590" s="34">
        <v>26.277100000000001</v>
      </c>
      <c r="E1590" s="37" t="s">
        <v>41</v>
      </c>
      <c r="F1590" s="37" t="s">
        <v>41</v>
      </c>
      <c r="G1590" s="37">
        <v>25.858899999999998</v>
      </c>
      <c r="H1590" s="37">
        <v>25.223099999999999</v>
      </c>
      <c r="I1590" s="37"/>
      <c r="J1590" s="37">
        <v>5</v>
      </c>
      <c r="K1590" s="37">
        <v>5</v>
      </c>
      <c r="L1590" s="37">
        <v>5</v>
      </c>
      <c r="M1590" s="37">
        <v>15.5</v>
      </c>
      <c r="N1590" s="37">
        <v>15.5</v>
      </c>
      <c r="O1590" s="37">
        <v>15.5</v>
      </c>
      <c r="P1590" s="37">
        <v>56.165999999999997</v>
      </c>
      <c r="Q1590" s="37">
        <v>0</v>
      </c>
      <c r="R1590" s="37">
        <v>82.412000000000006</v>
      </c>
      <c r="S1590" s="37">
        <v>301150000</v>
      </c>
      <c r="T1590" s="37">
        <v>21</v>
      </c>
      <c r="U1590" s="37">
        <v>0.172454</v>
      </c>
      <c r="V1590" s="37">
        <v>-0.77530500000000002</v>
      </c>
      <c r="W1590" s="37" t="s">
        <v>3238</v>
      </c>
      <c r="X1590" s="37" t="s">
        <v>3238</v>
      </c>
      <c r="Y1590" s="37" t="s">
        <v>4723</v>
      </c>
    </row>
    <row r="1591" spans="1:25" x14ac:dyDescent="0.3">
      <c r="A1591" s="34" t="s">
        <v>41</v>
      </c>
      <c r="B1591" s="34">
        <v>25.700199999999999</v>
      </c>
      <c r="C1591" s="34">
        <v>27.1021</v>
      </c>
      <c r="D1591" s="34">
        <v>26.637699999999999</v>
      </c>
      <c r="E1591" s="37" t="s">
        <v>41</v>
      </c>
      <c r="F1591" s="37" t="s">
        <v>41</v>
      </c>
      <c r="G1591" s="37">
        <v>25.948899999999998</v>
      </c>
      <c r="H1591" s="37">
        <v>25.451499999999999</v>
      </c>
      <c r="I1591" s="37"/>
      <c r="J1591" s="37">
        <v>8</v>
      </c>
      <c r="K1591" s="37">
        <v>8</v>
      </c>
      <c r="L1591" s="37">
        <v>8</v>
      </c>
      <c r="M1591" s="37">
        <v>13.3</v>
      </c>
      <c r="N1591" s="37">
        <v>13.3</v>
      </c>
      <c r="O1591" s="37">
        <v>13.3</v>
      </c>
      <c r="P1591" s="37">
        <v>88.4</v>
      </c>
      <c r="Q1591" s="37">
        <v>0</v>
      </c>
      <c r="R1591" s="37">
        <v>48.279000000000003</v>
      </c>
      <c r="S1591" s="37">
        <v>378410000</v>
      </c>
      <c r="T1591" s="37">
        <v>15</v>
      </c>
      <c r="U1591" s="37">
        <v>0.26045299999999999</v>
      </c>
      <c r="V1591" s="37">
        <v>-0.77984100000000001</v>
      </c>
      <c r="W1591" s="37" t="s">
        <v>3333</v>
      </c>
      <c r="X1591" s="37" t="s">
        <v>3333</v>
      </c>
      <c r="Y1591" s="37" t="s">
        <v>4724</v>
      </c>
    </row>
    <row r="1592" spans="1:25" x14ac:dyDescent="0.3">
      <c r="A1592" s="34">
        <v>27.9285</v>
      </c>
      <c r="B1592" s="34">
        <v>27.846299999999999</v>
      </c>
      <c r="C1592" s="34">
        <v>28.3858</v>
      </c>
      <c r="D1592" s="34">
        <v>28.336300000000001</v>
      </c>
      <c r="E1592" s="37" t="s">
        <v>41</v>
      </c>
      <c r="F1592" s="37" t="s">
        <v>41</v>
      </c>
      <c r="G1592" s="37" t="s">
        <v>41</v>
      </c>
      <c r="H1592" s="37">
        <v>27.3339</v>
      </c>
      <c r="I1592" s="37"/>
      <c r="J1592" s="37">
        <v>2</v>
      </c>
      <c r="K1592" s="37">
        <v>2</v>
      </c>
      <c r="L1592" s="37">
        <v>2</v>
      </c>
      <c r="M1592" s="37">
        <v>20.2</v>
      </c>
      <c r="N1592" s="37">
        <v>20.2</v>
      </c>
      <c r="O1592" s="37">
        <v>20.2</v>
      </c>
      <c r="P1592" s="37">
        <v>12.1</v>
      </c>
      <c r="Q1592" s="37">
        <v>0</v>
      </c>
      <c r="R1592" s="37">
        <v>8.7239000000000004</v>
      </c>
      <c r="S1592" s="37">
        <v>1586700000</v>
      </c>
      <c r="T1592" s="37">
        <v>9</v>
      </c>
      <c r="U1592" s="37">
        <v>1</v>
      </c>
      <c r="V1592" s="37">
        <v>-0.79031300000000004</v>
      </c>
      <c r="W1592" s="37" t="s">
        <v>3570</v>
      </c>
      <c r="X1592" s="37" t="s">
        <v>3570</v>
      </c>
      <c r="Y1592" s="37" t="s">
        <v>4725</v>
      </c>
    </row>
    <row r="1593" spans="1:25" x14ac:dyDescent="0.3">
      <c r="A1593" s="34">
        <v>26.9772</v>
      </c>
      <c r="B1593" s="34">
        <v>26.1844</v>
      </c>
      <c r="C1593" s="34">
        <v>27.277699999999999</v>
      </c>
      <c r="D1593" s="34">
        <v>26.424499999999998</v>
      </c>
      <c r="E1593" s="37" t="s">
        <v>41</v>
      </c>
      <c r="F1593" s="37">
        <v>25.437999999999999</v>
      </c>
      <c r="G1593" s="37" t="s">
        <v>41</v>
      </c>
      <c r="H1593" s="37">
        <v>26.411200000000001</v>
      </c>
      <c r="I1593" s="37"/>
      <c r="J1593" s="37">
        <v>4</v>
      </c>
      <c r="K1593" s="37">
        <v>4</v>
      </c>
      <c r="L1593" s="37">
        <v>4</v>
      </c>
      <c r="M1593" s="37">
        <v>24</v>
      </c>
      <c r="N1593" s="37">
        <v>24</v>
      </c>
      <c r="O1593" s="37">
        <v>24</v>
      </c>
      <c r="P1593" s="37">
        <v>21.173999999999999</v>
      </c>
      <c r="Q1593" s="37">
        <v>0</v>
      </c>
      <c r="R1593" s="37">
        <v>33.673000000000002</v>
      </c>
      <c r="S1593" s="37">
        <v>517420000</v>
      </c>
      <c r="T1593" s="37">
        <v>10</v>
      </c>
      <c r="U1593" s="37">
        <v>0.174044</v>
      </c>
      <c r="V1593" s="37">
        <v>-0.79132499999999995</v>
      </c>
      <c r="W1593" s="37" t="s">
        <v>3483</v>
      </c>
      <c r="X1593" s="37" t="s">
        <v>3483</v>
      </c>
      <c r="Y1593" s="37" t="s">
        <v>4726</v>
      </c>
    </row>
    <row r="1594" spans="1:25" x14ac:dyDescent="0.3">
      <c r="A1594" s="34">
        <v>26.651299999999999</v>
      </c>
      <c r="B1594" s="34">
        <v>26.716100000000001</v>
      </c>
      <c r="C1594" s="34">
        <v>26.853300000000001</v>
      </c>
      <c r="D1594" s="34">
        <v>26.145299999999999</v>
      </c>
      <c r="E1594" s="37" t="s">
        <v>41</v>
      </c>
      <c r="F1594" s="37" t="s">
        <v>41</v>
      </c>
      <c r="G1594" s="37" t="s">
        <v>41</v>
      </c>
      <c r="H1594" s="37">
        <v>25.797499999999999</v>
      </c>
      <c r="I1594" s="37"/>
      <c r="J1594" s="37">
        <v>4</v>
      </c>
      <c r="K1594" s="37">
        <v>4</v>
      </c>
      <c r="L1594" s="37">
        <v>4</v>
      </c>
      <c r="M1594" s="37">
        <v>24.5</v>
      </c>
      <c r="N1594" s="37">
        <v>24.5</v>
      </c>
      <c r="O1594" s="37">
        <v>24.5</v>
      </c>
      <c r="P1594" s="37">
        <v>26.963999999999999</v>
      </c>
      <c r="Q1594" s="37">
        <v>0</v>
      </c>
      <c r="R1594" s="37">
        <v>53.161000000000001</v>
      </c>
      <c r="S1594" s="37">
        <v>451470000</v>
      </c>
      <c r="T1594" s="37">
        <v>16</v>
      </c>
      <c r="U1594" s="37">
        <v>1</v>
      </c>
      <c r="V1594" s="37">
        <v>-0.79402399999999995</v>
      </c>
      <c r="W1594" s="37" t="s">
        <v>3301</v>
      </c>
      <c r="X1594" s="37" t="s">
        <v>3301</v>
      </c>
      <c r="Y1594" s="37" t="s">
        <v>4727</v>
      </c>
    </row>
    <row r="1595" spans="1:25" x14ac:dyDescent="0.3">
      <c r="A1595" s="34">
        <v>24.807300000000001</v>
      </c>
      <c r="B1595" s="34">
        <v>25.156500000000001</v>
      </c>
      <c r="C1595" s="34">
        <v>24.2225</v>
      </c>
      <c r="D1595" s="34">
        <v>25.431699999999999</v>
      </c>
      <c r="E1595" s="37">
        <v>24.182300000000001</v>
      </c>
      <c r="F1595" s="37">
        <v>24.063199999999998</v>
      </c>
      <c r="G1595" s="37">
        <v>23.540400000000002</v>
      </c>
      <c r="H1595" s="37">
        <v>24.635200000000001</v>
      </c>
      <c r="I1595" s="37"/>
      <c r="J1595" s="37">
        <v>2</v>
      </c>
      <c r="K1595" s="37">
        <v>2</v>
      </c>
      <c r="L1595" s="37">
        <v>2</v>
      </c>
      <c r="M1595" s="37">
        <v>44.6</v>
      </c>
      <c r="N1595" s="37">
        <v>44.6</v>
      </c>
      <c r="O1595" s="37">
        <v>44.6</v>
      </c>
      <c r="P1595" s="37">
        <v>9.7749000000000006</v>
      </c>
      <c r="Q1595" s="37">
        <v>0</v>
      </c>
      <c r="R1595" s="37">
        <v>5.9606000000000003</v>
      </c>
      <c r="S1595" s="37">
        <v>189920000</v>
      </c>
      <c r="T1595" s="37">
        <v>13</v>
      </c>
      <c r="U1595" s="37">
        <v>5.9412100000000002E-2</v>
      </c>
      <c r="V1595" s="37">
        <v>-0.79924700000000004</v>
      </c>
      <c r="W1595" s="37" t="s">
        <v>2801</v>
      </c>
      <c r="X1595" s="37" t="s">
        <v>2801</v>
      </c>
      <c r="Y1595" s="37" t="s">
        <v>4728</v>
      </c>
    </row>
    <row r="1596" spans="1:25" x14ac:dyDescent="0.3">
      <c r="A1596" s="34">
        <v>27.204699999999999</v>
      </c>
      <c r="B1596" s="34">
        <v>26.6404</v>
      </c>
      <c r="C1596" s="34">
        <v>26.7165</v>
      </c>
      <c r="D1596" s="34">
        <v>26.8249</v>
      </c>
      <c r="E1596" s="37">
        <v>25.486899999999999</v>
      </c>
      <c r="F1596" s="37">
        <v>27.104199999999999</v>
      </c>
      <c r="G1596" s="37">
        <v>24.914300000000001</v>
      </c>
      <c r="H1596" s="37">
        <v>26.6737</v>
      </c>
      <c r="I1596" s="37"/>
      <c r="J1596" s="37">
        <v>13</v>
      </c>
      <c r="K1596" s="37">
        <v>13</v>
      </c>
      <c r="L1596" s="37">
        <v>13</v>
      </c>
      <c r="M1596" s="37">
        <v>26.2</v>
      </c>
      <c r="N1596" s="37">
        <v>26.2</v>
      </c>
      <c r="O1596" s="37">
        <v>26.2</v>
      </c>
      <c r="P1596" s="37">
        <v>65.076999999999998</v>
      </c>
      <c r="Q1596" s="37">
        <v>0</v>
      </c>
      <c r="R1596" s="37">
        <v>97.546999999999997</v>
      </c>
      <c r="S1596" s="37">
        <v>779920000</v>
      </c>
      <c r="T1596" s="37">
        <v>53</v>
      </c>
      <c r="U1596" s="37">
        <v>0.176843</v>
      </c>
      <c r="V1596" s="37">
        <v>-0.80187399999999998</v>
      </c>
      <c r="W1596" s="37" t="s">
        <v>2977</v>
      </c>
      <c r="X1596" s="37" t="s">
        <v>2977</v>
      </c>
      <c r="Y1596" s="37" t="s">
        <v>4729</v>
      </c>
    </row>
    <row r="1597" spans="1:25" x14ac:dyDescent="0.3">
      <c r="A1597" s="34">
        <v>28.514800000000001</v>
      </c>
      <c r="B1597" s="34">
        <v>28.5426</v>
      </c>
      <c r="C1597" s="34">
        <v>31.1084</v>
      </c>
      <c r="D1597" s="34">
        <v>28.811599999999999</v>
      </c>
      <c r="E1597" s="37">
        <v>28.877199999999998</v>
      </c>
      <c r="F1597" s="37">
        <v>27.241700000000002</v>
      </c>
      <c r="G1597" s="37">
        <v>30.180199999999999</v>
      </c>
      <c r="H1597" s="37">
        <v>27.4008</v>
      </c>
      <c r="I1597" s="37"/>
      <c r="J1597" s="37">
        <v>1</v>
      </c>
      <c r="K1597" s="37">
        <v>1</v>
      </c>
      <c r="L1597" s="37">
        <v>1</v>
      </c>
      <c r="M1597" s="37">
        <v>6.4</v>
      </c>
      <c r="N1597" s="37">
        <v>6.4</v>
      </c>
      <c r="O1597" s="37">
        <v>6.4</v>
      </c>
      <c r="P1597" s="37">
        <v>45.155000000000001</v>
      </c>
      <c r="Q1597" s="37">
        <v>0</v>
      </c>
      <c r="R1597" s="37">
        <v>21.747</v>
      </c>
      <c r="S1597" s="37">
        <v>4712700000</v>
      </c>
      <c r="T1597" s="37">
        <v>17</v>
      </c>
      <c r="U1597" s="37">
        <v>0.413103</v>
      </c>
      <c r="V1597" s="37">
        <v>-0.81933699999999998</v>
      </c>
      <c r="W1597" s="37" t="s">
        <v>2979</v>
      </c>
      <c r="X1597" s="37" t="s">
        <v>2979</v>
      </c>
      <c r="Y1597" s="37" t="s">
        <v>4730</v>
      </c>
    </row>
    <row r="1598" spans="1:25" x14ac:dyDescent="0.3">
      <c r="A1598" s="34">
        <v>32.453000000000003</v>
      </c>
      <c r="B1598" s="34">
        <v>32.561799999999998</v>
      </c>
      <c r="C1598" s="34">
        <v>34.204900000000002</v>
      </c>
      <c r="D1598" s="34">
        <v>32.606200000000001</v>
      </c>
      <c r="E1598" s="37">
        <v>31.743600000000001</v>
      </c>
      <c r="F1598" s="37">
        <v>32.3919</v>
      </c>
      <c r="G1598" s="37">
        <v>32.652200000000001</v>
      </c>
      <c r="H1598" s="37">
        <v>31.757999999999999</v>
      </c>
      <c r="I1598" s="37"/>
      <c r="J1598" s="37">
        <v>28</v>
      </c>
      <c r="K1598" s="37">
        <v>28</v>
      </c>
      <c r="L1598" s="37">
        <v>28</v>
      </c>
      <c r="M1598" s="37">
        <v>64.8</v>
      </c>
      <c r="N1598" s="37">
        <v>64.8</v>
      </c>
      <c r="O1598" s="37">
        <v>64.8</v>
      </c>
      <c r="P1598" s="37">
        <v>32.972000000000001</v>
      </c>
      <c r="Q1598" s="37">
        <v>0</v>
      </c>
      <c r="R1598" s="37">
        <v>323.31</v>
      </c>
      <c r="S1598" s="37">
        <v>51331000000</v>
      </c>
      <c r="T1598" s="37">
        <v>249</v>
      </c>
      <c r="U1598" s="37">
        <v>0.135716</v>
      </c>
      <c r="V1598" s="37">
        <v>-0.82006699999999999</v>
      </c>
      <c r="W1598" s="37" t="s">
        <v>1204</v>
      </c>
      <c r="X1598" s="37" t="s">
        <v>1204</v>
      </c>
      <c r="Y1598" s="37" t="s">
        <v>1205</v>
      </c>
    </row>
    <row r="1599" spans="1:25" x14ac:dyDescent="0.3">
      <c r="A1599" s="34">
        <v>27.675999999999998</v>
      </c>
      <c r="B1599" s="34">
        <v>27.655100000000001</v>
      </c>
      <c r="C1599" s="34">
        <v>27.1799</v>
      </c>
      <c r="D1599" s="34">
        <v>27.951499999999999</v>
      </c>
      <c r="E1599" s="37">
        <v>26.327500000000001</v>
      </c>
      <c r="F1599" s="37">
        <v>27.403199999999998</v>
      </c>
      <c r="G1599" s="37">
        <v>26.0824</v>
      </c>
      <c r="H1599" s="37">
        <v>27.354600000000001</v>
      </c>
      <c r="I1599" s="37"/>
      <c r="J1599" s="37">
        <v>6</v>
      </c>
      <c r="K1599" s="37">
        <v>6</v>
      </c>
      <c r="L1599" s="37">
        <v>6</v>
      </c>
      <c r="M1599" s="37">
        <v>43.3</v>
      </c>
      <c r="N1599" s="37">
        <v>43.3</v>
      </c>
      <c r="O1599" s="37">
        <v>43.3</v>
      </c>
      <c r="P1599" s="37">
        <v>15.938000000000001</v>
      </c>
      <c r="Q1599" s="37">
        <v>0</v>
      </c>
      <c r="R1599" s="37">
        <v>16.991</v>
      </c>
      <c r="S1599" s="37">
        <v>1272900000</v>
      </c>
      <c r="T1599" s="37">
        <v>26</v>
      </c>
      <c r="U1599" s="37">
        <v>7.2320400000000007E-2</v>
      </c>
      <c r="V1599" s="37">
        <v>-0.823708</v>
      </c>
      <c r="W1599" s="37" t="s">
        <v>3716</v>
      </c>
      <c r="X1599" s="37" t="s">
        <v>3716</v>
      </c>
      <c r="Y1599" s="37" t="s">
        <v>4731</v>
      </c>
    </row>
    <row r="1600" spans="1:25" x14ac:dyDescent="0.3">
      <c r="A1600" s="34">
        <v>28.988900000000001</v>
      </c>
      <c r="B1600" s="34">
        <v>28.945</v>
      </c>
      <c r="C1600" s="34">
        <v>30.52</v>
      </c>
      <c r="D1600" s="34">
        <v>28.837299999999999</v>
      </c>
      <c r="E1600" s="37">
        <v>28.354700000000001</v>
      </c>
      <c r="F1600" s="37">
        <v>27.7605</v>
      </c>
      <c r="G1600" s="37">
        <v>29.861699999999999</v>
      </c>
      <c r="H1600" s="37">
        <v>27.994299999999999</v>
      </c>
      <c r="I1600" s="37"/>
      <c r="J1600" s="37">
        <v>3</v>
      </c>
      <c r="K1600" s="37">
        <v>3</v>
      </c>
      <c r="L1600" s="37">
        <v>3</v>
      </c>
      <c r="M1600" s="37">
        <v>16.3</v>
      </c>
      <c r="N1600" s="37">
        <v>16.3</v>
      </c>
      <c r="O1600" s="37">
        <v>16.3</v>
      </c>
      <c r="P1600" s="37">
        <v>43.319000000000003</v>
      </c>
      <c r="Q1600" s="37">
        <v>0</v>
      </c>
      <c r="R1600" s="37">
        <v>79.182000000000002</v>
      </c>
      <c r="S1600" s="37">
        <v>4230700000</v>
      </c>
      <c r="T1600" s="37">
        <v>31</v>
      </c>
      <c r="U1600" s="37">
        <v>0.228662</v>
      </c>
      <c r="V1600" s="37">
        <v>-0.82994299999999999</v>
      </c>
      <c r="W1600" s="37" t="s">
        <v>3564</v>
      </c>
      <c r="X1600" s="37" t="s">
        <v>3564</v>
      </c>
      <c r="Y1600" s="37" t="s">
        <v>3731</v>
      </c>
    </row>
    <row r="1601" spans="1:25" x14ac:dyDescent="0.3">
      <c r="A1601" s="34">
        <v>27.234500000000001</v>
      </c>
      <c r="B1601" s="34">
        <v>27.558700000000002</v>
      </c>
      <c r="C1601" s="34">
        <v>28.507300000000001</v>
      </c>
      <c r="D1601" s="34">
        <v>27.6248</v>
      </c>
      <c r="E1601" s="37">
        <v>26.982600000000001</v>
      </c>
      <c r="F1601" s="37">
        <v>26.103400000000001</v>
      </c>
      <c r="G1601" s="37">
        <v>27.954499999999999</v>
      </c>
      <c r="H1601" s="37">
        <v>26.561199999999999</v>
      </c>
      <c r="I1601" s="37"/>
      <c r="J1601" s="37">
        <v>11</v>
      </c>
      <c r="K1601" s="37">
        <v>11</v>
      </c>
      <c r="L1601" s="37">
        <v>11</v>
      </c>
      <c r="M1601" s="37">
        <v>49</v>
      </c>
      <c r="N1601" s="37">
        <v>49</v>
      </c>
      <c r="O1601" s="37">
        <v>49</v>
      </c>
      <c r="P1601" s="37">
        <v>27.95</v>
      </c>
      <c r="Q1601" s="37">
        <v>0</v>
      </c>
      <c r="R1601" s="37">
        <v>84.853999999999999</v>
      </c>
      <c r="S1601" s="37">
        <v>1285900000</v>
      </c>
      <c r="T1601" s="37">
        <v>37</v>
      </c>
      <c r="U1601" s="37">
        <v>0.133774</v>
      </c>
      <c r="V1601" s="37">
        <v>-0.83093799999999995</v>
      </c>
      <c r="W1601" s="37" t="s">
        <v>3531</v>
      </c>
      <c r="X1601" s="37" t="s">
        <v>3531</v>
      </c>
      <c r="Y1601" s="37" t="s">
        <v>841</v>
      </c>
    </row>
    <row r="1602" spans="1:25" x14ac:dyDescent="0.3">
      <c r="A1602" s="34">
        <v>27.732700000000001</v>
      </c>
      <c r="B1602" s="34">
        <v>28.436399999999999</v>
      </c>
      <c r="C1602" s="34">
        <v>29.226500000000001</v>
      </c>
      <c r="D1602" s="34">
        <v>28.5518</v>
      </c>
      <c r="E1602" s="37">
        <v>27.879799999999999</v>
      </c>
      <c r="F1602" s="37">
        <v>26.931100000000001</v>
      </c>
      <c r="G1602" s="37">
        <v>28.6006</v>
      </c>
      <c r="H1602" s="37">
        <v>27.200800000000001</v>
      </c>
      <c r="I1602" s="37"/>
      <c r="J1602" s="37">
        <v>6</v>
      </c>
      <c r="K1602" s="37">
        <v>6</v>
      </c>
      <c r="L1602" s="37">
        <v>6</v>
      </c>
      <c r="M1602" s="37">
        <v>24.3</v>
      </c>
      <c r="N1602" s="37">
        <v>24.3</v>
      </c>
      <c r="O1602" s="37">
        <v>24.3</v>
      </c>
      <c r="P1602" s="37">
        <v>25.725999999999999</v>
      </c>
      <c r="Q1602" s="37">
        <v>0</v>
      </c>
      <c r="R1602" s="37">
        <v>72.703999999999994</v>
      </c>
      <c r="S1602" s="37">
        <v>2233700000</v>
      </c>
      <c r="T1602" s="37">
        <v>24</v>
      </c>
      <c r="U1602" s="37">
        <v>0.134964</v>
      </c>
      <c r="V1602" s="37">
        <v>-0.83374300000000001</v>
      </c>
      <c r="W1602" s="37" t="s">
        <v>3642</v>
      </c>
      <c r="X1602" s="37" t="s">
        <v>3642</v>
      </c>
      <c r="Y1602" s="37" t="s">
        <v>4732</v>
      </c>
    </row>
    <row r="1603" spans="1:25" x14ac:dyDescent="0.3">
      <c r="A1603" s="34">
        <v>27.7516</v>
      </c>
      <c r="B1603" s="34">
        <v>27.546800000000001</v>
      </c>
      <c r="C1603" s="34">
        <v>27.138999999999999</v>
      </c>
      <c r="D1603" s="34">
        <v>28.0215</v>
      </c>
      <c r="E1603" s="37">
        <v>26.477699999999999</v>
      </c>
      <c r="F1603" s="37">
        <v>27.499600000000001</v>
      </c>
      <c r="G1603" s="37">
        <v>25.811199999999999</v>
      </c>
      <c r="H1603" s="37">
        <v>27.321000000000002</v>
      </c>
      <c r="I1603" s="37"/>
      <c r="J1603" s="37">
        <v>6</v>
      </c>
      <c r="K1603" s="37">
        <v>6</v>
      </c>
      <c r="L1603" s="37">
        <v>6</v>
      </c>
      <c r="M1603" s="37">
        <v>34.799999999999997</v>
      </c>
      <c r="N1603" s="37">
        <v>34.799999999999997</v>
      </c>
      <c r="O1603" s="37">
        <v>34.799999999999997</v>
      </c>
      <c r="P1603" s="37">
        <v>15.726000000000001</v>
      </c>
      <c r="Q1603" s="37">
        <v>0</v>
      </c>
      <c r="R1603" s="37">
        <v>23.625</v>
      </c>
      <c r="S1603" s="37">
        <v>1269200000</v>
      </c>
      <c r="T1603" s="37">
        <v>40</v>
      </c>
      <c r="U1603" s="37">
        <v>0.10165</v>
      </c>
      <c r="V1603" s="37">
        <v>-0.83734799999999998</v>
      </c>
      <c r="W1603" s="37" t="s">
        <v>2781</v>
      </c>
      <c r="X1603" s="37" t="s">
        <v>2781</v>
      </c>
      <c r="Y1603" s="37" t="s">
        <v>4733</v>
      </c>
    </row>
    <row r="1604" spans="1:25" x14ac:dyDescent="0.3">
      <c r="A1604" s="34">
        <v>27.0441</v>
      </c>
      <c r="B1604" s="34">
        <v>26.531400000000001</v>
      </c>
      <c r="C1604" s="34">
        <v>26.303100000000001</v>
      </c>
      <c r="D1604" s="34">
        <v>27.110700000000001</v>
      </c>
      <c r="E1604" s="37">
        <v>25.3445</v>
      </c>
      <c r="F1604" s="37">
        <v>26.747</v>
      </c>
      <c r="G1604" s="37" t="s">
        <v>41</v>
      </c>
      <c r="H1604" s="37">
        <v>25.596800000000002</v>
      </c>
      <c r="I1604" s="37"/>
      <c r="J1604" s="37">
        <v>5</v>
      </c>
      <c r="K1604" s="37">
        <v>5</v>
      </c>
      <c r="L1604" s="37">
        <v>5</v>
      </c>
      <c r="M1604" s="37">
        <v>26.5</v>
      </c>
      <c r="N1604" s="37">
        <v>26.5</v>
      </c>
      <c r="O1604" s="37">
        <v>26.5</v>
      </c>
      <c r="P1604" s="37">
        <v>27.454999999999998</v>
      </c>
      <c r="Q1604" s="37">
        <v>0</v>
      </c>
      <c r="R1604" s="37">
        <v>21.884</v>
      </c>
      <c r="S1604" s="37">
        <v>649020000</v>
      </c>
      <c r="T1604" s="37">
        <v>12</v>
      </c>
      <c r="U1604" s="37">
        <v>0.104397</v>
      </c>
      <c r="V1604" s="37">
        <v>-0.85120899999999999</v>
      </c>
      <c r="W1604" s="37" t="s">
        <v>592</v>
      </c>
      <c r="X1604" s="37" t="s">
        <v>592</v>
      </c>
      <c r="Y1604" s="37" t="s">
        <v>593</v>
      </c>
    </row>
    <row r="1605" spans="1:25" x14ac:dyDescent="0.3">
      <c r="A1605" s="34">
        <v>24.415600000000001</v>
      </c>
      <c r="B1605" s="34">
        <v>25.4817</v>
      </c>
      <c r="C1605" s="34">
        <v>26.4693</v>
      </c>
      <c r="D1605" s="34">
        <v>26.151</v>
      </c>
      <c r="E1605" s="37">
        <v>24.259</v>
      </c>
      <c r="F1605" s="37" t="s">
        <v>41</v>
      </c>
      <c r="G1605" s="37">
        <v>26.06</v>
      </c>
      <c r="H1605" s="37">
        <v>24.000699999999998</v>
      </c>
      <c r="I1605" s="37"/>
      <c r="J1605" s="37">
        <v>2</v>
      </c>
      <c r="K1605" s="37">
        <v>2</v>
      </c>
      <c r="L1605" s="37">
        <v>2</v>
      </c>
      <c r="M1605" s="37">
        <v>26.8</v>
      </c>
      <c r="N1605" s="37">
        <v>26.8</v>
      </c>
      <c r="O1605" s="37">
        <v>26.8</v>
      </c>
      <c r="P1605" s="37">
        <v>9.2651000000000003</v>
      </c>
      <c r="Q1605" s="37">
        <v>0</v>
      </c>
      <c r="R1605" s="37">
        <v>8.7849000000000004</v>
      </c>
      <c r="S1605" s="37">
        <v>299440000</v>
      </c>
      <c r="T1605" s="37">
        <v>13</v>
      </c>
      <c r="U1605" s="37">
        <v>0.31275999999999998</v>
      </c>
      <c r="V1605" s="37">
        <v>-0.85619699999999999</v>
      </c>
      <c r="W1605" s="37" t="s">
        <v>3550</v>
      </c>
      <c r="X1605" s="37" t="s">
        <v>3550</v>
      </c>
      <c r="Y1605" s="37" t="s">
        <v>4734</v>
      </c>
    </row>
    <row r="1606" spans="1:25" x14ac:dyDescent="0.3">
      <c r="A1606" s="34">
        <v>30.468399999999999</v>
      </c>
      <c r="B1606" s="34">
        <v>30.314699999999998</v>
      </c>
      <c r="C1606" s="34">
        <v>30.659600000000001</v>
      </c>
      <c r="D1606" s="34">
        <v>30.363600000000002</v>
      </c>
      <c r="E1606" s="37">
        <v>29.284800000000001</v>
      </c>
      <c r="F1606" s="37">
        <v>28.532699999999998</v>
      </c>
      <c r="G1606" s="37">
        <v>29.7578</v>
      </c>
      <c r="H1606" s="37">
        <v>30.7958</v>
      </c>
      <c r="I1606" s="37"/>
      <c r="J1606" s="37">
        <v>12</v>
      </c>
      <c r="K1606" s="37">
        <v>12</v>
      </c>
      <c r="L1606" s="37">
        <v>12</v>
      </c>
      <c r="M1606" s="37">
        <v>42.3</v>
      </c>
      <c r="N1606" s="37">
        <v>42.3</v>
      </c>
      <c r="O1606" s="37">
        <v>42.3</v>
      </c>
      <c r="P1606" s="37">
        <v>47.421999999999997</v>
      </c>
      <c r="Q1606" s="37">
        <v>0</v>
      </c>
      <c r="R1606" s="37">
        <v>323.31</v>
      </c>
      <c r="S1606" s="37">
        <v>8810100000</v>
      </c>
      <c r="T1606" s="37">
        <v>91</v>
      </c>
      <c r="U1606" s="37">
        <v>0.123705</v>
      </c>
      <c r="V1606" s="37">
        <v>-0.85880199999999995</v>
      </c>
      <c r="W1606" s="37" t="s">
        <v>59</v>
      </c>
      <c r="X1606" s="37" t="s">
        <v>59</v>
      </c>
      <c r="Y1606" s="37" t="s">
        <v>60</v>
      </c>
    </row>
    <row r="1607" spans="1:25" x14ac:dyDescent="0.3">
      <c r="A1607" s="34">
        <v>28.781400000000001</v>
      </c>
      <c r="B1607" s="34">
        <v>28.706199999999999</v>
      </c>
      <c r="C1607" s="34">
        <v>29.045000000000002</v>
      </c>
      <c r="D1607" s="34">
        <v>28.613399999999999</v>
      </c>
      <c r="E1607" s="37">
        <v>27.866599999999998</v>
      </c>
      <c r="F1607" s="37">
        <v>28.617799999999999</v>
      </c>
      <c r="G1607" s="37">
        <v>26.889700000000001</v>
      </c>
      <c r="H1607" s="37">
        <v>28.289200000000001</v>
      </c>
      <c r="I1607" s="37"/>
      <c r="J1607" s="37">
        <v>7</v>
      </c>
      <c r="K1607" s="37">
        <v>7</v>
      </c>
      <c r="L1607" s="37">
        <v>7</v>
      </c>
      <c r="M1607" s="37">
        <v>58.6</v>
      </c>
      <c r="N1607" s="37">
        <v>58.6</v>
      </c>
      <c r="O1607" s="37">
        <v>58.6</v>
      </c>
      <c r="P1607" s="37">
        <v>18.350000000000001</v>
      </c>
      <c r="Q1607" s="37">
        <v>0</v>
      </c>
      <c r="R1607" s="37">
        <v>87.811999999999998</v>
      </c>
      <c r="S1607" s="37">
        <v>2753400000</v>
      </c>
      <c r="T1607" s="37">
        <v>48</v>
      </c>
      <c r="U1607" s="37">
        <v>6.5084699999999995E-2</v>
      </c>
      <c r="V1607" s="37">
        <v>-0.87071299999999996</v>
      </c>
      <c r="W1607" s="37" t="s">
        <v>300</v>
      </c>
      <c r="X1607" s="37" t="s">
        <v>300</v>
      </c>
      <c r="Y1607" s="37" t="s">
        <v>301</v>
      </c>
    </row>
    <row r="1608" spans="1:25" x14ac:dyDescent="0.3">
      <c r="A1608" s="34">
        <v>27.4207</v>
      </c>
      <c r="B1608" s="34">
        <v>27.293199999999999</v>
      </c>
      <c r="C1608" s="34">
        <v>26.759599999999999</v>
      </c>
      <c r="D1608" s="34">
        <v>26.948899999999998</v>
      </c>
      <c r="E1608" s="37">
        <v>25.984000000000002</v>
      </c>
      <c r="F1608" s="37">
        <v>26.868200000000002</v>
      </c>
      <c r="G1608" s="37">
        <v>25.3948</v>
      </c>
      <c r="H1608" s="37">
        <v>26.6858</v>
      </c>
      <c r="I1608" s="37"/>
      <c r="J1608" s="37">
        <v>14</v>
      </c>
      <c r="K1608" s="37">
        <v>14</v>
      </c>
      <c r="L1608" s="37">
        <v>14</v>
      </c>
      <c r="M1608" s="37">
        <v>24.8</v>
      </c>
      <c r="N1608" s="37">
        <v>24.8</v>
      </c>
      <c r="O1608" s="37">
        <v>24.8</v>
      </c>
      <c r="P1608" s="37">
        <v>109.79</v>
      </c>
      <c r="Q1608" s="37">
        <v>0</v>
      </c>
      <c r="R1608" s="37">
        <v>96.42</v>
      </c>
      <c r="S1608" s="37">
        <v>842790000</v>
      </c>
      <c r="T1608" s="37">
        <v>54</v>
      </c>
      <c r="U1608" s="37">
        <v>5.6942600000000003E-2</v>
      </c>
      <c r="V1608" s="37">
        <v>-0.87243599999999999</v>
      </c>
      <c r="W1608" s="37" t="s">
        <v>2784</v>
      </c>
      <c r="X1608" s="37" t="s">
        <v>2784</v>
      </c>
      <c r="Y1608" s="37" t="s">
        <v>4735</v>
      </c>
    </row>
    <row r="1609" spans="1:25" x14ac:dyDescent="0.3">
      <c r="A1609" s="34">
        <v>24.7546</v>
      </c>
      <c r="B1609" s="34">
        <v>24.5718</v>
      </c>
      <c r="C1609" s="34">
        <v>26.464600000000001</v>
      </c>
      <c r="D1609" s="34">
        <v>25.184999999999999</v>
      </c>
      <c r="E1609" s="37">
        <v>24.484300000000001</v>
      </c>
      <c r="F1609" s="37">
        <v>23.908000000000001</v>
      </c>
      <c r="G1609" s="37">
        <v>25.0258</v>
      </c>
      <c r="H1609" s="37">
        <v>24.006900000000002</v>
      </c>
      <c r="I1609" s="37"/>
      <c r="J1609" s="37">
        <v>6</v>
      </c>
      <c r="K1609" s="37">
        <v>6</v>
      </c>
      <c r="L1609" s="37">
        <v>6</v>
      </c>
      <c r="M1609" s="37">
        <v>3.5</v>
      </c>
      <c r="N1609" s="37">
        <v>3.5</v>
      </c>
      <c r="O1609" s="37">
        <v>3.5</v>
      </c>
      <c r="P1609" s="37">
        <v>222.22</v>
      </c>
      <c r="Q1609" s="37">
        <v>0</v>
      </c>
      <c r="R1609" s="37">
        <v>14.180999999999999</v>
      </c>
      <c r="S1609" s="37">
        <v>234600000</v>
      </c>
      <c r="T1609" s="37">
        <v>20</v>
      </c>
      <c r="U1609" s="37">
        <v>0.124718</v>
      </c>
      <c r="V1609" s="37">
        <v>-0.88775499999999996</v>
      </c>
      <c r="W1609" s="37" t="s">
        <v>1373</v>
      </c>
      <c r="X1609" s="37" t="s">
        <v>1373</v>
      </c>
      <c r="Y1609" s="37" t="s">
        <v>1374</v>
      </c>
    </row>
    <row r="1610" spans="1:25" x14ac:dyDescent="0.3">
      <c r="A1610" s="34">
        <v>26.277200000000001</v>
      </c>
      <c r="B1610" s="34">
        <v>26.524899999999999</v>
      </c>
      <c r="C1610" s="34">
        <v>27.744299999999999</v>
      </c>
      <c r="D1610" s="34">
        <v>26.3672</v>
      </c>
      <c r="E1610" s="37">
        <v>26.010999999999999</v>
      </c>
      <c r="F1610" s="37">
        <v>25.894600000000001</v>
      </c>
      <c r="G1610" s="37">
        <v>26.010899999999999</v>
      </c>
      <c r="H1610" s="37">
        <v>25.442</v>
      </c>
      <c r="I1610" s="37"/>
      <c r="J1610" s="37">
        <v>3</v>
      </c>
      <c r="K1610" s="37">
        <v>3</v>
      </c>
      <c r="L1610" s="37">
        <v>3</v>
      </c>
      <c r="M1610" s="37">
        <v>54.1</v>
      </c>
      <c r="N1610" s="37">
        <v>54.1</v>
      </c>
      <c r="O1610" s="37">
        <v>54.1</v>
      </c>
      <c r="P1610" s="37">
        <v>9.4228000000000005</v>
      </c>
      <c r="Q1610" s="37">
        <v>0</v>
      </c>
      <c r="R1610" s="37">
        <v>44.554000000000002</v>
      </c>
      <c r="S1610" s="37">
        <v>650610000</v>
      </c>
      <c r="T1610" s="37">
        <v>24</v>
      </c>
      <c r="U1610" s="37">
        <v>5.2315899999999999E-2</v>
      </c>
      <c r="V1610" s="37">
        <v>-0.88879600000000003</v>
      </c>
      <c r="W1610" s="37" t="s">
        <v>3579</v>
      </c>
      <c r="X1610" s="37" t="s">
        <v>3579</v>
      </c>
      <c r="Y1610" s="37" t="s">
        <v>4736</v>
      </c>
    </row>
    <row r="1611" spans="1:25" x14ac:dyDescent="0.3">
      <c r="A1611" s="34">
        <v>24.686699999999998</v>
      </c>
      <c r="B1611" s="34">
        <v>24.921700000000001</v>
      </c>
      <c r="C1611" s="34">
        <v>27.065799999999999</v>
      </c>
      <c r="D1611" s="34">
        <v>25.249300000000002</v>
      </c>
      <c r="E1611" s="37">
        <v>25.0229</v>
      </c>
      <c r="F1611" s="37">
        <v>23.4329</v>
      </c>
      <c r="G1611" s="37">
        <v>25.2563</v>
      </c>
      <c r="H1611" s="37">
        <v>24.644400000000001</v>
      </c>
      <c r="I1611" s="37"/>
      <c r="J1611" s="37">
        <v>5</v>
      </c>
      <c r="K1611" s="37">
        <v>5</v>
      </c>
      <c r="L1611" s="37">
        <v>5</v>
      </c>
      <c r="M1611" s="37">
        <v>25.2</v>
      </c>
      <c r="N1611" s="37">
        <v>25.2</v>
      </c>
      <c r="O1611" s="37">
        <v>25.2</v>
      </c>
      <c r="P1611" s="37">
        <v>36.491999999999997</v>
      </c>
      <c r="Q1611" s="37">
        <v>0</v>
      </c>
      <c r="R1611" s="37">
        <v>102.5</v>
      </c>
      <c r="S1611" s="37">
        <v>287740000</v>
      </c>
      <c r="T1611" s="37">
        <v>23</v>
      </c>
      <c r="U1611" s="37">
        <v>0.235177</v>
      </c>
      <c r="V1611" s="37">
        <v>-0.89173100000000005</v>
      </c>
      <c r="W1611" s="37" t="s">
        <v>3005</v>
      </c>
      <c r="X1611" s="37" t="s">
        <v>3005</v>
      </c>
      <c r="Y1611" s="37" t="s">
        <v>4737</v>
      </c>
    </row>
    <row r="1612" spans="1:25" x14ac:dyDescent="0.3">
      <c r="A1612" s="34">
        <v>28.983499999999999</v>
      </c>
      <c r="B1612" s="34">
        <v>28.966699999999999</v>
      </c>
      <c r="C1612" s="34">
        <v>30.3794</v>
      </c>
      <c r="D1612" s="34">
        <v>29.494299999999999</v>
      </c>
      <c r="E1612" s="37">
        <v>28.840499999999999</v>
      </c>
      <c r="F1612" s="37">
        <v>27.6614</v>
      </c>
      <c r="G1612" s="37">
        <v>29.688400000000001</v>
      </c>
      <c r="H1612" s="37">
        <v>28.0319</v>
      </c>
      <c r="I1612" s="37"/>
      <c r="J1612" s="37">
        <v>6</v>
      </c>
      <c r="K1612" s="37">
        <v>6</v>
      </c>
      <c r="L1612" s="37">
        <v>6</v>
      </c>
      <c r="M1612" s="37">
        <v>37.299999999999997</v>
      </c>
      <c r="N1612" s="37">
        <v>37.299999999999997</v>
      </c>
      <c r="O1612" s="37">
        <v>37.299999999999997</v>
      </c>
      <c r="P1612" s="37">
        <v>22.826000000000001</v>
      </c>
      <c r="Q1612" s="37">
        <v>0</v>
      </c>
      <c r="R1612" s="37">
        <v>71.552999999999997</v>
      </c>
      <c r="S1612" s="37">
        <v>4467600000</v>
      </c>
      <c r="T1612" s="37">
        <v>37</v>
      </c>
      <c r="U1612" s="37">
        <v>0.15858700000000001</v>
      </c>
      <c r="V1612" s="37">
        <v>-0.90044900000000005</v>
      </c>
      <c r="W1612" s="37" t="s">
        <v>2972</v>
      </c>
      <c r="X1612" s="37" t="s">
        <v>2972</v>
      </c>
      <c r="Y1612" s="37" t="s">
        <v>4738</v>
      </c>
    </row>
    <row r="1613" spans="1:25" x14ac:dyDescent="0.3">
      <c r="A1613" s="34">
        <v>27.524799999999999</v>
      </c>
      <c r="B1613" s="34">
        <v>27.555800000000001</v>
      </c>
      <c r="C1613" s="34">
        <v>28.8432</v>
      </c>
      <c r="D1613" s="34">
        <v>28.600999999999999</v>
      </c>
      <c r="E1613" s="37">
        <v>27.203399999999998</v>
      </c>
      <c r="F1613" s="37">
        <v>27.7425</v>
      </c>
      <c r="G1613" s="37">
        <v>26.519600000000001</v>
      </c>
      <c r="H1613" s="37">
        <v>27.425799999999999</v>
      </c>
      <c r="I1613" s="37"/>
      <c r="J1613" s="37">
        <v>7</v>
      </c>
      <c r="K1613" s="37">
        <v>4</v>
      </c>
      <c r="L1613" s="37">
        <v>4</v>
      </c>
      <c r="M1613" s="37">
        <v>52.4</v>
      </c>
      <c r="N1613" s="37">
        <v>23.3</v>
      </c>
      <c r="O1613" s="37">
        <v>23.3</v>
      </c>
      <c r="P1613" s="37">
        <v>11.367000000000001</v>
      </c>
      <c r="Q1613" s="37">
        <v>0</v>
      </c>
      <c r="R1613" s="37">
        <v>25.625</v>
      </c>
      <c r="S1613" s="37">
        <v>1936200000</v>
      </c>
      <c r="T1613" s="37">
        <v>28</v>
      </c>
      <c r="U1613" s="37">
        <v>7.9818600000000003E-2</v>
      </c>
      <c r="V1613" s="37">
        <v>-0.90836399999999995</v>
      </c>
      <c r="W1613" s="37" t="s">
        <v>111</v>
      </c>
      <c r="X1613" s="37" t="s">
        <v>111</v>
      </c>
      <c r="Y1613" s="37" t="s">
        <v>112</v>
      </c>
    </row>
    <row r="1614" spans="1:25" x14ac:dyDescent="0.3">
      <c r="A1614" s="34">
        <v>29.7712</v>
      </c>
      <c r="B1614" s="34">
        <v>29.764600000000002</v>
      </c>
      <c r="C1614" s="34">
        <v>27.673300000000001</v>
      </c>
      <c r="D1614" s="34">
        <v>28.998200000000001</v>
      </c>
      <c r="E1614" s="37">
        <v>28.222999999999999</v>
      </c>
      <c r="F1614" s="37">
        <v>28.310500000000001</v>
      </c>
      <c r="G1614" s="37">
        <v>27.446999999999999</v>
      </c>
      <c r="H1614" s="37">
        <v>28.569500000000001</v>
      </c>
      <c r="I1614" s="37"/>
      <c r="J1614" s="37">
        <v>11</v>
      </c>
      <c r="K1614" s="37">
        <v>11</v>
      </c>
      <c r="L1614" s="37">
        <v>11</v>
      </c>
      <c r="M1614" s="37">
        <v>68</v>
      </c>
      <c r="N1614" s="37">
        <v>68</v>
      </c>
      <c r="O1614" s="37">
        <v>68</v>
      </c>
      <c r="P1614" s="37">
        <v>26.927</v>
      </c>
      <c r="Q1614" s="37">
        <v>0</v>
      </c>
      <c r="R1614" s="37">
        <v>178.95</v>
      </c>
      <c r="S1614" s="37">
        <v>3571400000</v>
      </c>
      <c r="T1614" s="37">
        <v>57</v>
      </c>
      <c r="U1614" s="37">
        <v>0.147456</v>
      </c>
      <c r="V1614" s="37">
        <v>-0.91435999999999995</v>
      </c>
      <c r="W1614" s="37" t="s">
        <v>647</v>
      </c>
      <c r="X1614" s="37" t="s">
        <v>647</v>
      </c>
      <c r="Y1614" s="37" t="s">
        <v>648</v>
      </c>
    </row>
    <row r="1615" spans="1:25" x14ac:dyDescent="0.3">
      <c r="A1615" s="34">
        <v>28.038599999999999</v>
      </c>
      <c r="B1615" s="34">
        <v>28.373100000000001</v>
      </c>
      <c r="C1615" s="34">
        <v>29.750699999999998</v>
      </c>
      <c r="D1615" s="34">
        <v>27.850999999999999</v>
      </c>
      <c r="E1615" s="37">
        <v>27.658000000000001</v>
      </c>
      <c r="F1615" s="37">
        <v>27.262499999999999</v>
      </c>
      <c r="G1615" s="37">
        <v>28.563700000000001</v>
      </c>
      <c r="H1615" s="37">
        <v>26.8367</v>
      </c>
      <c r="I1615" s="37"/>
      <c r="J1615" s="37">
        <v>7</v>
      </c>
      <c r="K1615" s="37">
        <v>7</v>
      </c>
      <c r="L1615" s="37">
        <v>7</v>
      </c>
      <c r="M1615" s="37">
        <v>28.1</v>
      </c>
      <c r="N1615" s="37">
        <v>28.1</v>
      </c>
      <c r="O1615" s="37">
        <v>28.1</v>
      </c>
      <c r="P1615" s="37">
        <v>26.116</v>
      </c>
      <c r="Q1615" s="37">
        <v>0</v>
      </c>
      <c r="R1615" s="37">
        <v>124.75</v>
      </c>
      <c r="S1615" s="37">
        <v>2678900000</v>
      </c>
      <c r="T1615" s="37">
        <v>56</v>
      </c>
      <c r="U1615" s="37">
        <v>0.15388099999999999</v>
      </c>
      <c r="V1615" s="37">
        <v>-0.92316500000000001</v>
      </c>
      <c r="W1615" s="37" t="s">
        <v>3279</v>
      </c>
      <c r="X1615" s="37" t="s">
        <v>3279</v>
      </c>
      <c r="Y1615" s="37" t="s">
        <v>91</v>
      </c>
    </row>
    <row r="1616" spans="1:25" x14ac:dyDescent="0.3">
      <c r="A1616" s="34" t="s">
        <v>41</v>
      </c>
      <c r="B1616" s="34" t="s">
        <v>41</v>
      </c>
      <c r="C1616" s="34">
        <v>24.785299999999999</v>
      </c>
      <c r="D1616" s="34">
        <v>24.4511</v>
      </c>
      <c r="E1616" s="37">
        <v>23.2683</v>
      </c>
      <c r="F1616" s="37">
        <v>24.2728</v>
      </c>
      <c r="G1616" s="37" t="s">
        <v>41</v>
      </c>
      <c r="H1616" s="37">
        <v>23.535299999999999</v>
      </c>
      <c r="I1616" s="37"/>
      <c r="J1616" s="37">
        <v>3</v>
      </c>
      <c r="K1616" s="37">
        <v>3</v>
      </c>
      <c r="L1616" s="37">
        <v>3</v>
      </c>
      <c r="M1616" s="37">
        <v>32.299999999999997</v>
      </c>
      <c r="N1616" s="37">
        <v>32.299999999999997</v>
      </c>
      <c r="O1616" s="37">
        <v>32.299999999999997</v>
      </c>
      <c r="P1616" s="37">
        <v>14.994</v>
      </c>
      <c r="Q1616" s="37">
        <v>0</v>
      </c>
      <c r="R1616" s="37">
        <v>18.815000000000001</v>
      </c>
      <c r="S1616" s="37">
        <v>103160000</v>
      </c>
      <c r="T1616" s="37">
        <v>13</v>
      </c>
      <c r="U1616" s="37">
        <v>0.10757799999999999</v>
      </c>
      <c r="V1616" s="37">
        <v>-0.92607700000000004</v>
      </c>
      <c r="W1616" s="37" t="s">
        <v>3783</v>
      </c>
      <c r="X1616" s="37" t="s">
        <v>3783</v>
      </c>
      <c r="Y1616" s="37" t="s">
        <v>4739</v>
      </c>
    </row>
    <row r="1617" spans="1:25" x14ac:dyDescent="0.3">
      <c r="A1617" s="34">
        <v>31.436199999999999</v>
      </c>
      <c r="B1617" s="34">
        <v>31.446000000000002</v>
      </c>
      <c r="C1617" s="34">
        <v>32.584299999999999</v>
      </c>
      <c r="D1617" s="34">
        <v>31.525200000000002</v>
      </c>
      <c r="E1617" s="37">
        <v>30.781700000000001</v>
      </c>
      <c r="F1617" s="37">
        <v>30.349900000000002</v>
      </c>
      <c r="G1617" s="37">
        <v>31.624400000000001</v>
      </c>
      <c r="H1617" s="37">
        <v>30.481400000000001</v>
      </c>
      <c r="I1617" s="37"/>
      <c r="J1617" s="37">
        <v>117</v>
      </c>
      <c r="K1617" s="37">
        <v>117</v>
      </c>
      <c r="L1617" s="37">
        <v>116</v>
      </c>
      <c r="M1617" s="37">
        <v>25.8</v>
      </c>
      <c r="N1617" s="37">
        <v>25.8</v>
      </c>
      <c r="O1617" s="37">
        <v>25.5</v>
      </c>
      <c r="P1617" s="37">
        <v>864.64</v>
      </c>
      <c r="Q1617" s="37">
        <v>0</v>
      </c>
      <c r="R1617" s="37">
        <v>323.31</v>
      </c>
      <c r="S1617" s="37">
        <v>20368000000</v>
      </c>
      <c r="T1617" s="37">
        <v>445</v>
      </c>
      <c r="U1617" s="37">
        <v>5.7387500000000001E-2</v>
      </c>
      <c r="V1617" s="37">
        <v>-0.93857100000000004</v>
      </c>
      <c r="W1617" s="37" t="s">
        <v>2904</v>
      </c>
      <c r="X1617" s="37" t="s">
        <v>2904</v>
      </c>
      <c r="Y1617" s="37" t="s">
        <v>4740</v>
      </c>
    </row>
    <row r="1618" spans="1:25" x14ac:dyDescent="0.3">
      <c r="A1618" s="34" t="s">
        <v>41</v>
      </c>
      <c r="B1618" s="34">
        <v>24.644500000000001</v>
      </c>
      <c r="C1618" s="34">
        <v>25.1768</v>
      </c>
      <c r="D1618" s="34">
        <v>24.899000000000001</v>
      </c>
      <c r="E1618" s="37" t="s">
        <v>41</v>
      </c>
      <c r="F1618" s="37" t="s">
        <v>41</v>
      </c>
      <c r="G1618" s="37">
        <v>23.966799999999999</v>
      </c>
      <c r="H1618" s="37" t="s">
        <v>41</v>
      </c>
      <c r="I1618" s="37"/>
      <c r="J1618" s="37">
        <v>2</v>
      </c>
      <c r="K1618" s="37">
        <v>2</v>
      </c>
      <c r="L1618" s="37">
        <v>2</v>
      </c>
      <c r="M1618" s="37">
        <v>15</v>
      </c>
      <c r="N1618" s="37">
        <v>15</v>
      </c>
      <c r="O1618" s="37">
        <v>15</v>
      </c>
      <c r="P1618" s="37">
        <v>17.074999999999999</v>
      </c>
      <c r="Q1618" s="37">
        <v>0</v>
      </c>
      <c r="R1618" s="37">
        <v>6.6089000000000002</v>
      </c>
      <c r="S1618" s="37">
        <v>130630000</v>
      </c>
      <c r="T1618" s="37">
        <v>10</v>
      </c>
      <c r="U1618" s="37">
        <v>1</v>
      </c>
      <c r="V1618" s="37">
        <v>-0.93989999999999996</v>
      </c>
      <c r="W1618" s="37" t="s">
        <v>4741</v>
      </c>
      <c r="X1618" s="37" t="s">
        <v>4741</v>
      </c>
      <c r="Y1618" s="37" t="s">
        <v>4742</v>
      </c>
    </row>
    <row r="1619" spans="1:25" x14ac:dyDescent="0.3">
      <c r="A1619" s="34">
        <v>28.5366</v>
      </c>
      <c r="B1619" s="34">
        <v>28.340599999999998</v>
      </c>
      <c r="C1619" s="34">
        <v>27.535</v>
      </c>
      <c r="D1619" s="34">
        <v>28.668299999999999</v>
      </c>
      <c r="E1619" s="37">
        <v>27.1038</v>
      </c>
      <c r="F1619" s="37">
        <v>28.027000000000001</v>
      </c>
      <c r="G1619" s="37">
        <v>26.423200000000001</v>
      </c>
      <c r="H1619" s="37">
        <v>27.748699999999999</v>
      </c>
      <c r="I1619" s="37"/>
      <c r="J1619" s="37">
        <v>6</v>
      </c>
      <c r="K1619" s="37">
        <v>6</v>
      </c>
      <c r="L1619" s="37">
        <v>6</v>
      </c>
      <c r="M1619" s="37">
        <v>37.700000000000003</v>
      </c>
      <c r="N1619" s="37">
        <v>37.700000000000003</v>
      </c>
      <c r="O1619" s="37">
        <v>37.700000000000003</v>
      </c>
      <c r="P1619" s="37">
        <v>16.013000000000002</v>
      </c>
      <c r="Q1619" s="37">
        <v>0</v>
      </c>
      <c r="R1619" s="37">
        <v>52.664999999999999</v>
      </c>
      <c r="S1619" s="37">
        <v>1959500000</v>
      </c>
      <c r="T1619" s="37">
        <v>36</v>
      </c>
      <c r="U1619" s="37">
        <v>7.4801999999999993E-2</v>
      </c>
      <c r="V1619" s="37">
        <v>-0.94448100000000001</v>
      </c>
      <c r="W1619" s="37" t="s">
        <v>2842</v>
      </c>
      <c r="X1619" s="37" t="s">
        <v>2842</v>
      </c>
      <c r="Y1619" s="37" t="s">
        <v>4743</v>
      </c>
    </row>
    <row r="1620" spans="1:25" x14ac:dyDescent="0.3">
      <c r="A1620" s="34">
        <v>27.632100000000001</v>
      </c>
      <c r="B1620" s="34">
        <v>27.880299999999998</v>
      </c>
      <c r="C1620" s="34">
        <v>29.3248</v>
      </c>
      <c r="D1620" s="34">
        <v>28.154299999999999</v>
      </c>
      <c r="E1620" s="37">
        <v>26.87</v>
      </c>
      <c r="F1620" s="37">
        <v>26.7761</v>
      </c>
      <c r="G1620" s="37">
        <v>28.590599999999998</v>
      </c>
      <c r="H1620" s="37">
        <v>26.959900000000001</v>
      </c>
      <c r="I1620" s="37"/>
      <c r="J1620" s="37">
        <v>4</v>
      </c>
      <c r="K1620" s="37">
        <v>4</v>
      </c>
      <c r="L1620" s="37">
        <v>4</v>
      </c>
      <c r="M1620" s="37">
        <v>32.4</v>
      </c>
      <c r="N1620" s="37">
        <v>32.4</v>
      </c>
      <c r="O1620" s="37">
        <v>32.4</v>
      </c>
      <c r="P1620" s="37">
        <v>15.503</v>
      </c>
      <c r="Q1620" s="37">
        <v>0</v>
      </c>
      <c r="R1620" s="37">
        <v>124.71</v>
      </c>
      <c r="S1620" s="37">
        <v>1914900000</v>
      </c>
      <c r="T1620" s="37">
        <v>26</v>
      </c>
      <c r="U1620" s="37">
        <v>0.14814099999999999</v>
      </c>
      <c r="V1620" s="37">
        <v>-0.94875900000000002</v>
      </c>
      <c r="W1620" s="37" t="s">
        <v>3640</v>
      </c>
      <c r="X1620" s="37" t="s">
        <v>3640</v>
      </c>
      <c r="Y1620" s="37" t="e">
        <f>---NA--- cysteine-type endopeptidase inhibitor activity</f>
        <v>#NAME?</v>
      </c>
    </row>
    <row r="1621" spans="1:25" x14ac:dyDescent="0.3">
      <c r="A1621" s="34">
        <v>25.5749</v>
      </c>
      <c r="B1621" s="34">
        <v>26.2102</v>
      </c>
      <c r="C1621" s="34">
        <v>27.098199999999999</v>
      </c>
      <c r="D1621" s="34">
        <v>26.831099999999999</v>
      </c>
      <c r="E1621" s="37">
        <v>25.436900000000001</v>
      </c>
      <c r="F1621" s="37" t="s">
        <v>41</v>
      </c>
      <c r="G1621" s="37">
        <v>25.816800000000001</v>
      </c>
      <c r="H1621" s="37">
        <v>25.146799999999999</v>
      </c>
      <c r="I1621" s="37"/>
      <c r="J1621" s="37">
        <v>6</v>
      </c>
      <c r="K1621" s="37">
        <v>6</v>
      </c>
      <c r="L1621" s="37">
        <v>6</v>
      </c>
      <c r="M1621" s="37">
        <v>16.899999999999999</v>
      </c>
      <c r="N1621" s="37">
        <v>16.899999999999999</v>
      </c>
      <c r="O1621" s="37">
        <v>16.899999999999999</v>
      </c>
      <c r="P1621" s="37">
        <v>49.854999999999997</v>
      </c>
      <c r="Q1621" s="37">
        <v>0</v>
      </c>
      <c r="R1621" s="37">
        <v>21.835000000000001</v>
      </c>
      <c r="S1621" s="37">
        <v>449140000</v>
      </c>
      <c r="T1621" s="37">
        <v>22</v>
      </c>
      <c r="U1621" s="37">
        <v>7.73731E-2</v>
      </c>
      <c r="V1621" s="37">
        <v>-0.96181399999999995</v>
      </c>
      <c r="W1621" s="37" t="s">
        <v>3196</v>
      </c>
      <c r="X1621" s="37" t="s">
        <v>3196</v>
      </c>
      <c r="Y1621" s="37" t="s">
        <v>4744</v>
      </c>
    </row>
    <row r="1622" spans="1:25" x14ac:dyDescent="0.3">
      <c r="A1622" s="34">
        <v>25.3536</v>
      </c>
      <c r="B1622" s="34">
        <v>26.355899999999998</v>
      </c>
      <c r="C1622" s="34">
        <v>28.200399999999998</v>
      </c>
      <c r="D1622" s="34">
        <v>27.1572</v>
      </c>
      <c r="E1622" s="37" t="s">
        <v>41</v>
      </c>
      <c r="F1622" s="37" t="s">
        <v>41</v>
      </c>
      <c r="G1622" s="37">
        <v>25.801600000000001</v>
      </c>
      <c r="H1622" s="37" t="s">
        <v>41</v>
      </c>
      <c r="I1622" s="37"/>
      <c r="J1622" s="37">
        <v>5</v>
      </c>
      <c r="K1622" s="37">
        <v>5</v>
      </c>
      <c r="L1622" s="37">
        <v>5</v>
      </c>
      <c r="M1622" s="37">
        <v>100</v>
      </c>
      <c r="N1622" s="37">
        <v>100</v>
      </c>
      <c r="O1622" s="37">
        <v>100</v>
      </c>
      <c r="P1622" s="37">
        <v>7.3091999999999997</v>
      </c>
      <c r="Q1622" s="37">
        <v>0</v>
      </c>
      <c r="R1622" s="37">
        <v>91.197999999999993</v>
      </c>
      <c r="S1622" s="37">
        <v>537640000</v>
      </c>
      <c r="T1622" s="37">
        <v>15</v>
      </c>
      <c r="U1622" s="37">
        <v>1</v>
      </c>
      <c r="V1622" s="37">
        <v>-0.96517799999999998</v>
      </c>
      <c r="W1622" s="37" t="s">
        <v>3568</v>
      </c>
      <c r="X1622" s="37" t="s">
        <v>3568</v>
      </c>
      <c r="Y1622" s="37" t="s">
        <v>91</v>
      </c>
    </row>
    <row r="1623" spans="1:25" x14ac:dyDescent="0.3">
      <c r="A1623" s="34">
        <v>25.523099999999999</v>
      </c>
      <c r="B1623" s="34">
        <v>25.592099999999999</v>
      </c>
      <c r="C1623" s="34">
        <v>26.6099</v>
      </c>
      <c r="D1623" s="34">
        <v>26.0732</v>
      </c>
      <c r="E1623" s="37">
        <v>25.133700000000001</v>
      </c>
      <c r="F1623" s="37">
        <v>23.929200000000002</v>
      </c>
      <c r="G1623" s="37">
        <v>25.906199999999998</v>
      </c>
      <c r="H1623" s="37">
        <v>24.950500000000002</v>
      </c>
      <c r="I1623" s="37"/>
      <c r="J1623" s="37">
        <v>10</v>
      </c>
      <c r="K1623" s="37">
        <v>10</v>
      </c>
      <c r="L1623" s="37">
        <v>10</v>
      </c>
      <c r="M1623" s="37">
        <v>26.8</v>
      </c>
      <c r="N1623" s="37">
        <v>26.8</v>
      </c>
      <c r="O1623" s="37">
        <v>26.8</v>
      </c>
      <c r="P1623" s="37">
        <v>42.552999999999997</v>
      </c>
      <c r="Q1623" s="37">
        <v>0</v>
      </c>
      <c r="R1623" s="37">
        <v>29.077999999999999</v>
      </c>
      <c r="S1623" s="37">
        <v>362780000</v>
      </c>
      <c r="T1623" s="37">
        <v>45</v>
      </c>
      <c r="U1623" s="37">
        <v>8.9093599999999995E-2</v>
      </c>
      <c r="V1623" s="37">
        <v>-0.969669</v>
      </c>
      <c r="W1623" s="37" t="s">
        <v>3061</v>
      </c>
      <c r="X1623" s="37" t="s">
        <v>3061</v>
      </c>
      <c r="Y1623" s="37" t="s">
        <v>4745</v>
      </c>
    </row>
    <row r="1624" spans="1:25" x14ac:dyDescent="0.3">
      <c r="A1624" s="34">
        <v>27.400600000000001</v>
      </c>
      <c r="B1624" s="34">
        <v>26.939</v>
      </c>
      <c r="C1624" s="34">
        <v>28.357199999999999</v>
      </c>
      <c r="D1624" s="34">
        <v>27.314800000000002</v>
      </c>
      <c r="E1624" s="37">
        <v>26.462700000000002</v>
      </c>
      <c r="F1624" s="37">
        <v>26.694199999999999</v>
      </c>
      <c r="G1624" s="37">
        <v>27.098099999999999</v>
      </c>
      <c r="H1624" s="37">
        <v>25.831600000000002</v>
      </c>
      <c r="I1624" s="37"/>
      <c r="J1624" s="37">
        <v>8</v>
      </c>
      <c r="K1624" s="37">
        <v>8</v>
      </c>
      <c r="L1624" s="37">
        <v>8</v>
      </c>
      <c r="M1624" s="37">
        <v>15.3</v>
      </c>
      <c r="N1624" s="37">
        <v>15.3</v>
      </c>
      <c r="O1624" s="37">
        <v>15.3</v>
      </c>
      <c r="P1624" s="37">
        <v>48.734000000000002</v>
      </c>
      <c r="Q1624" s="37">
        <v>0</v>
      </c>
      <c r="R1624" s="37">
        <v>31.408999999999999</v>
      </c>
      <c r="S1624" s="37">
        <v>1075400000</v>
      </c>
      <c r="T1624" s="37">
        <v>27</v>
      </c>
      <c r="U1624" s="37">
        <v>5.0237700000000003E-2</v>
      </c>
      <c r="V1624" s="37">
        <v>-0.98126899999999995</v>
      </c>
      <c r="W1624" s="37" t="s">
        <v>3139</v>
      </c>
      <c r="X1624" s="37" t="s">
        <v>3139</v>
      </c>
      <c r="Y1624" s="37" t="s">
        <v>4746</v>
      </c>
    </row>
    <row r="1625" spans="1:25" x14ac:dyDescent="0.3">
      <c r="A1625" s="34">
        <v>28.611899999999999</v>
      </c>
      <c r="B1625" s="34">
        <v>28.650400000000001</v>
      </c>
      <c r="C1625" s="34">
        <v>27.738</v>
      </c>
      <c r="D1625" s="34">
        <v>28.1919</v>
      </c>
      <c r="E1625" s="37">
        <v>27.504100000000001</v>
      </c>
      <c r="F1625" s="37">
        <v>28.116700000000002</v>
      </c>
      <c r="G1625" s="37">
        <v>25.826000000000001</v>
      </c>
      <c r="H1625" s="37">
        <v>27.771000000000001</v>
      </c>
      <c r="I1625" s="37"/>
      <c r="J1625" s="37">
        <v>24</v>
      </c>
      <c r="K1625" s="37">
        <v>24</v>
      </c>
      <c r="L1625" s="37">
        <v>24</v>
      </c>
      <c r="M1625" s="37">
        <v>46.7</v>
      </c>
      <c r="N1625" s="37">
        <v>46.7</v>
      </c>
      <c r="O1625" s="37">
        <v>46.7</v>
      </c>
      <c r="P1625" s="37">
        <v>83.188000000000002</v>
      </c>
      <c r="Q1625" s="37">
        <v>0</v>
      </c>
      <c r="R1625" s="37">
        <v>203.81</v>
      </c>
      <c r="S1625" s="37">
        <v>1973200000</v>
      </c>
      <c r="T1625" s="37">
        <v>104</v>
      </c>
      <c r="U1625" s="37">
        <v>0.121711</v>
      </c>
      <c r="V1625" s="37">
        <v>-0.99361999999999995</v>
      </c>
      <c r="W1625" s="37" t="s">
        <v>3717</v>
      </c>
      <c r="X1625" s="37" t="s">
        <v>3717</v>
      </c>
      <c r="Y1625" s="37" t="s">
        <v>4747</v>
      </c>
    </row>
    <row r="1626" spans="1:25" x14ac:dyDescent="0.3">
      <c r="A1626" s="34">
        <v>26.877500000000001</v>
      </c>
      <c r="B1626" s="34">
        <v>27.262699999999999</v>
      </c>
      <c r="C1626" s="34">
        <v>28.935500000000001</v>
      </c>
      <c r="D1626" s="34">
        <v>27.567599999999999</v>
      </c>
      <c r="E1626" s="37">
        <v>27.176100000000002</v>
      </c>
      <c r="F1626" s="37">
        <v>25.811299999999999</v>
      </c>
      <c r="G1626" s="37">
        <v>27.361499999999999</v>
      </c>
      <c r="H1626" s="37">
        <v>26.3172</v>
      </c>
      <c r="I1626" s="37"/>
      <c r="J1626" s="37">
        <v>6</v>
      </c>
      <c r="K1626" s="37">
        <v>6</v>
      </c>
      <c r="L1626" s="37">
        <v>6</v>
      </c>
      <c r="M1626" s="37">
        <v>16.2</v>
      </c>
      <c r="N1626" s="37">
        <v>16.2</v>
      </c>
      <c r="O1626" s="37">
        <v>16.2</v>
      </c>
      <c r="P1626" s="37">
        <v>63.326000000000001</v>
      </c>
      <c r="Q1626" s="37">
        <v>0</v>
      </c>
      <c r="R1626" s="37">
        <v>151.15</v>
      </c>
      <c r="S1626" s="37">
        <v>1259400000</v>
      </c>
      <c r="T1626" s="37">
        <v>28</v>
      </c>
      <c r="U1626" s="37">
        <v>0.13589000000000001</v>
      </c>
      <c r="V1626" s="37">
        <v>-0.99427699999999997</v>
      </c>
      <c r="W1626" s="37" t="s">
        <v>3290</v>
      </c>
      <c r="X1626" s="37" t="s">
        <v>3290</v>
      </c>
      <c r="Y1626" s="37" t="s">
        <v>4748</v>
      </c>
    </row>
    <row r="1627" spans="1:25" x14ac:dyDescent="0.3">
      <c r="A1627" s="34">
        <v>31.3383</v>
      </c>
      <c r="B1627" s="34">
        <v>30.636399999999998</v>
      </c>
      <c r="C1627" s="34">
        <v>29.825600000000001</v>
      </c>
      <c r="D1627" s="34">
        <v>30.578800000000001</v>
      </c>
      <c r="E1627" s="37">
        <v>29.620100000000001</v>
      </c>
      <c r="F1627" s="37">
        <v>30.554500000000001</v>
      </c>
      <c r="G1627" s="37">
        <v>26.4696</v>
      </c>
      <c r="H1627" s="37">
        <v>31.754000000000001</v>
      </c>
      <c r="I1627" s="37"/>
      <c r="J1627" s="37">
        <v>99</v>
      </c>
      <c r="K1627" s="37">
        <v>99</v>
      </c>
      <c r="L1627" s="37">
        <v>99</v>
      </c>
      <c r="M1627" s="37">
        <v>49.1</v>
      </c>
      <c r="N1627" s="37">
        <v>49.1</v>
      </c>
      <c r="O1627" s="37">
        <v>49.1</v>
      </c>
      <c r="P1627" s="37">
        <v>306.02999999999997</v>
      </c>
      <c r="Q1627" s="37">
        <v>0</v>
      </c>
      <c r="R1627" s="37">
        <v>323.31</v>
      </c>
      <c r="S1627" s="37">
        <v>12923000000</v>
      </c>
      <c r="T1627" s="37">
        <v>342</v>
      </c>
      <c r="U1627" s="37">
        <v>0.428539</v>
      </c>
      <c r="V1627" s="37">
        <v>-0.99523600000000001</v>
      </c>
      <c r="W1627" s="37" t="s">
        <v>3507</v>
      </c>
      <c r="X1627" s="37" t="s">
        <v>3507</v>
      </c>
      <c r="Y1627" s="37" t="s">
        <v>3847</v>
      </c>
    </row>
    <row r="1628" spans="1:25" x14ac:dyDescent="0.3">
      <c r="A1628" s="34">
        <v>27.487500000000001</v>
      </c>
      <c r="B1628" s="34">
        <v>27.0716</v>
      </c>
      <c r="C1628" s="34">
        <v>27.954000000000001</v>
      </c>
      <c r="D1628" s="34">
        <v>26.81</v>
      </c>
      <c r="E1628" s="37">
        <v>26.2728</v>
      </c>
      <c r="F1628" s="37">
        <v>25.202300000000001</v>
      </c>
      <c r="G1628" s="37">
        <v>27.104700000000001</v>
      </c>
      <c r="H1628" s="37">
        <v>26.7317</v>
      </c>
      <c r="I1628" s="37"/>
      <c r="J1628" s="37">
        <v>4</v>
      </c>
      <c r="K1628" s="37">
        <v>4</v>
      </c>
      <c r="L1628" s="37">
        <v>4</v>
      </c>
      <c r="M1628" s="37">
        <v>24.9</v>
      </c>
      <c r="N1628" s="37">
        <v>24.9</v>
      </c>
      <c r="O1628" s="37">
        <v>24.9</v>
      </c>
      <c r="P1628" s="37">
        <v>19.119</v>
      </c>
      <c r="Q1628" s="37">
        <v>0</v>
      </c>
      <c r="R1628" s="37">
        <v>42.893999999999998</v>
      </c>
      <c r="S1628" s="37">
        <v>968580000</v>
      </c>
      <c r="T1628" s="37">
        <v>17</v>
      </c>
      <c r="U1628" s="37">
        <v>8.2643499999999995E-2</v>
      </c>
      <c r="V1628" s="37">
        <v>-1.0029399999999999</v>
      </c>
      <c r="W1628" s="37" t="s">
        <v>479</v>
      </c>
      <c r="X1628" s="37" t="s">
        <v>479</v>
      </c>
      <c r="Y1628" s="37" t="s">
        <v>91</v>
      </c>
    </row>
    <row r="1629" spans="1:25" x14ac:dyDescent="0.3">
      <c r="A1629" s="34">
        <v>25.183800000000002</v>
      </c>
      <c r="B1629" s="34">
        <v>25.767900000000001</v>
      </c>
      <c r="C1629" s="34" t="s">
        <v>41</v>
      </c>
      <c r="D1629" s="34">
        <v>26.967099999999999</v>
      </c>
      <c r="E1629" s="37">
        <v>24.784400000000002</v>
      </c>
      <c r="F1629" s="37" t="s">
        <v>41</v>
      </c>
      <c r="G1629" s="37">
        <v>25.124600000000001</v>
      </c>
      <c r="H1629" s="37" t="s">
        <v>41</v>
      </c>
      <c r="I1629" s="37"/>
      <c r="J1629" s="37">
        <v>3</v>
      </c>
      <c r="K1629" s="37">
        <v>3</v>
      </c>
      <c r="L1629" s="37">
        <v>3</v>
      </c>
      <c r="M1629" s="37">
        <v>24.6</v>
      </c>
      <c r="N1629" s="37">
        <v>24.6</v>
      </c>
      <c r="O1629" s="37">
        <v>24.6</v>
      </c>
      <c r="P1629" s="37">
        <v>13.922000000000001</v>
      </c>
      <c r="Q1629" s="37">
        <v>0</v>
      </c>
      <c r="R1629" s="37">
        <v>3.3262999999999998</v>
      </c>
      <c r="S1629" s="37">
        <v>389900000</v>
      </c>
      <c r="T1629" s="37">
        <v>10</v>
      </c>
      <c r="U1629" s="37">
        <v>0.23610900000000001</v>
      </c>
      <c r="V1629" s="37">
        <v>-1.01844</v>
      </c>
      <c r="W1629" s="37" t="s">
        <v>3696</v>
      </c>
      <c r="X1629" s="37" t="s">
        <v>3696</v>
      </c>
      <c r="Y1629" s="37" t="s">
        <v>4749</v>
      </c>
    </row>
    <row r="1630" spans="1:25" x14ac:dyDescent="0.3">
      <c r="A1630" s="34">
        <v>28.257999999999999</v>
      </c>
      <c r="B1630" s="34">
        <v>29.005500000000001</v>
      </c>
      <c r="C1630" s="34">
        <v>30.6602</v>
      </c>
      <c r="D1630" s="34">
        <v>29.177700000000002</v>
      </c>
      <c r="E1630" s="37">
        <v>28.604099999999999</v>
      </c>
      <c r="F1630" s="37">
        <v>27.205200000000001</v>
      </c>
      <c r="G1630" s="37">
        <v>29.414400000000001</v>
      </c>
      <c r="H1630" s="37">
        <v>27.794899999999998</v>
      </c>
      <c r="I1630" s="37"/>
      <c r="J1630" s="37">
        <v>6</v>
      </c>
      <c r="K1630" s="37">
        <v>6</v>
      </c>
      <c r="L1630" s="37">
        <v>6</v>
      </c>
      <c r="M1630" s="37">
        <v>51.6</v>
      </c>
      <c r="N1630" s="37">
        <v>51.6</v>
      </c>
      <c r="O1630" s="37">
        <v>51.6</v>
      </c>
      <c r="P1630" s="37">
        <v>17.286999999999999</v>
      </c>
      <c r="Q1630" s="37">
        <v>0</v>
      </c>
      <c r="R1630" s="37">
        <v>152.19</v>
      </c>
      <c r="S1630" s="37">
        <v>3972600000</v>
      </c>
      <c r="T1630" s="37">
        <v>58</v>
      </c>
      <c r="U1630" s="37">
        <v>0.192938</v>
      </c>
      <c r="V1630" s="37">
        <v>-1.0206999999999999</v>
      </c>
      <c r="W1630" s="37" t="s">
        <v>3508</v>
      </c>
      <c r="X1630" s="37" t="s">
        <v>3508</v>
      </c>
      <c r="Y1630" s="37" t="s">
        <v>4750</v>
      </c>
    </row>
    <row r="1631" spans="1:25" x14ac:dyDescent="0.3">
      <c r="A1631" s="34">
        <v>27.0366</v>
      </c>
      <c r="B1631" s="34">
        <v>26.868200000000002</v>
      </c>
      <c r="C1631" s="34">
        <v>28.748999999999999</v>
      </c>
      <c r="D1631" s="34">
        <v>27.258400000000002</v>
      </c>
      <c r="E1631" s="37">
        <v>26.828600000000002</v>
      </c>
      <c r="F1631" s="37">
        <v>26.319600000000001</v>
      </c>
      <c r="G1631" s="37">
        <v>26.0686</v>
      </c>
      <c r="H1631" s="37">
        <v>26.586099999999998</v>
      </c>
      <c r="I1631" s="37"/>
      <c r="J1631" s="37">
        <v>40</v>
      </c>
      <c r="K1631" s="37">
        <v>27</v>
      </c>
      <c r="L1631" s="37">
        <v>26</v>
      </c>
      <c r="M1631" s="37">
        <v>5.9</v>
      </c>
      <c r="N1631" s="37">
        <v>3.1</v>
      </c>
      <c r="O1631" s="37">
        <v>2.8</v>
      </c>
      <c r="P1631" s="37">
        <v>2020.9</v>
      </c>
      <c r="Q1631" s="37">
        <v>0</v>
      </c>
      <c r="R1631" s="37">
        <v>97.543000000000006</v>
      </c>
      <c r="S1631" s="37">
        <v>1103800000</v>
      </c>
      <c r="T1631" s="37">
        <v>68</v>
      </c>
      <c r="U1631" s="37">
        <v>6.7583500000000005E-2</v>
      </c>
      <c r="V1631" s="37">
        <v>-1.02735</v>
      </c>
      <c r="W1631" s="37" t="s">
        <v>3693</v>
      </c>
      <c r="X1631" s="37" t="s">
        <v>3693</v>
      </c>
      <c r="Y1631" s="37" t="s">
        <v>4751</v>
      </c>
    </row>
    <row r="1632" spans="1:25" x14ac:dyDescent="0.3">
      <c r="A1632" s="34">
        <v>26.134899999999998</v>
      </c>
      <c r="B1632" s="34">
        <v>25.910699999999999</v>
      </c>
      <c r="C1632" s="34">
        <v>27.954699999999999</v>
      </c>
      <c r="D1632" s="34">
        <v>25.774799999999999</v>
      </c>
      <c r="E1632" s="37">
        <v>25.175000000000001</v>
      </c>
      <c r="F1632" s="37" t="s">
        <v>41</v>
      </c>
      <c r="G1632" s="37">
        <v>25.63</v>
      </c>
      <c r="H1632" s="37" t="s">
        <v>41</v>
      </c>
      <c r="I1632" s="37"/>
      <c r="J1632" s="37">
        <v>2</v>
      </c>
      <c r="K1632" s="37">
        <v>2</v>
      </c>
      <c r="L1632" s="37">
        <v>2</v>
      </c>
      <c r="M1632" s="37">
        <v>25</v>
      </c>
      <c r="N1632" s="37">
        <v>25</v>
      </c>
      <c r="O1632" s="37">
        <v>25</v>
      </c>
      <c r="P1632" s="37">
        <v>9.8960000000000008</v>
      </c>
      <c r="Q1632" s="37">
        <v>0</v>
      </c>
      <c r="R1632" s="37">
        <v>17.398</v>
      </c>
      <c r="S1632" s="37">
        <v>572120000</v>
      </c>
      <c r="T1632" s="37">
        <v>7</v>
      </c>
      <c r="U1632" s="37">
        <v>0.25088100000000002</v>
      </c>
      <c r="V1632" s="37">
        <v>-1.0412600000000001</v>
      </c>
      <c r="W1632" s="37" t="s">
        <v>2860</v>
      </c>
      <c r="X1632" s="37" t="s">
        <v>2860</v>
      </c>
      <c r="Y1632" s="37" t="s">
        <v>4752</v>
      </c>
    </row>
    <row r="1633" spans="1:25" x14ac:dyDescent="0.3">
      <c r="A1633" s="34">
        <v>25.688700000000001</v>
      </c>
      <c r="B1633" s="34">
        <v>25.867799999999999</v>
      </c>
      <c r="C1633" s="34">
        <v>27.337399999999999</v>
      </c>
      <c r="D1633" s="34">
        <v>26.129300000000001</v>
      </c>
      <c r="E1633" s="37">
        <v>25.259799999999998</v>
      </c>
      <c r="F1633" s="37">
        <v>25.514500000000002</v>
      </c>
      <c r="G1633" s="37" t="s">
        <v>41</v>
      </c>
      <c r="H1633" s="37">
        <v>24.865500000000001</v>
      </c>
      <c r="I1633" s="37"/>
      <c r="J1633" s="37">
        <v>4</v>
      </c>
      <c r="K1633" s="37">
        <v>4</v>
      </c>
      <c r="L1633" s="37">
        <v>4</v>
      </c>
      <c r="M1633" s="37">
        <v>38.299999999999997</v>
      </c>
      <c r="N1633" s="37">
        <v>38.299999999999997</v>
      </c>
      <c r="O1633" s="37">
        <v>38.299999999999997</v>
      </c>
      <c r="P1633" s="37">
        <v>20.405000000000001</v>
      </c>
      <c r="Q1633" s="37">
        <v>0</v>
      </c>
      <c r="R1633" s="37">
        <v>16.96</v>
      </c>
      <c r="S1633" s="37">
        <v>442320000</v>
      </c>
      <c r="T1633" s="37">
        <v>13</v>
      </c>
      <c r="U1633" s="37">
        <v>7.6079400000000005E-2</v>
      </c>
      <c r="V1633" s="37">
        <v>-1.04253</v>
      </c>
      <c r="W1633" s="37" t="s">
        <v>3241</v>
      </c>
      <c r="X1633" s="37" t="s">
        <v>3241</v>
      </c>
      <c r="Y1633" s="37" t="s">
        <v>4753</v>
      </c>
    </row>
    <row r="1634" spans="1:25" x14ac:dyDescent="0.3">
      <c r="A1634" s="34">
        <v>28.978400000000001</v>
      </c>
      <c r="B1634" s="34">
        <v>28.2714</v>
      </c>
      <c r="C1634" s="34">
        <v>27.9694</v>
      </c>
      <c r="D1634" s="34">
        <v>28.4283</v>
      </c>
      <c r="E1634" s="37">
        <v>27.3629</v>
      </c>
      <c r="F1634" s="37">
        <v>28.286799999999999</v>
      </c>
      <c r="G1634" s="37">
        <v>26.158200000000001</v>
      </c>
      <c r="H1634" s="37">
        <v>27.65</v>
      </c>
      <c r="I1634" s="37"/>
      <c r="J1634" s="37">
        <v>12</v>
      </c>
      <c r="K1634" s="37">
        <v>10</v>
      </c>
      <c r="L1634" s="37">
        <v>10</v>
      </c>
      <c r="M1634" s="37">
        <v>45.7</v>
      </c>
      <c r="N1634" s="37">
        <v>36.700000000000003</v>
      </c>
      <c r="O1634" s="37">
        <v>36.700000000000003</v>
      </c>
      <c r="P1634" s="37">
        <v>51.432000000000002</v>
      </c>
      <c r="Q1634" s="37">
        <v>0</v>
      </c>
      <c r="R1634" s="37">
        <v>149.31</v>
      </c>
      <c r="S1634" s="37">
        <v>2151200000</v>
      </c>
      <c r="T1634" s="37">
        <v>50</v>
      </c>
      <c r="U1634" s="37">
        <v>7.8083E-2</v>
      </c>
      <c r="V1634" s="37">
        <v>-1.0474300000000001</v>
      </c>
      <c r="W1634" s="37" t="s">
        <v>3424</v>
      </c>
      <c r="X1634" s="37" t="s">
        <v>3424</v>
      </c>
      <c r="Y1634" s="37" t="s">
        <v>4754</v>
      </c>
    </row>
    <row r="1635" spans="1:25" x14ac:dyDescent="0.3">
      <c r="A1635" s="34">
        <v>27.158799999999999</v>
      </c>
      <c r="B1635" s="34">
        <v>27.448799999999999</v>
      </c>
      <c r="C1635" s="34">
        <v>28.801100000000002</v>
      </c>
      <c r="D1635" s="34">
        <v>27.645299999999999</v>
      </c>
      <c r="E1635" s="37">
        <v>26.455400000000001</v>
      </c>
      <c r="F1635" s="37">
        <v>26.456399999999999</v>
      </c>
      <c r="G1635" s="37">
        <v>27.512699999999999</v>
      </c>
      <c r="H1635" s="37">
        <v>26.243099999999998</v>
      </c>
      <c r="I1635" s="37"/>
      <c r="J1635" s="37">
        <v>14</v>
      </c>
      <c r="K1635" s="37">
        <v>14</v>
      </c>
      <c r="L1635" s="37">
        <v>14</v>
      </c>
      <c r="M1635" s="37">
        <v>51.4</v>
      </c>
      <c r="N1635" s="37">
        <v>51.4</v>
      </c>
      <c r="O1635" s="37">
        <v>51.4</v>
      </c>
      <c r="P1635" s="37">
        <v>29.07</v>
      </c>
      <c r="Q1635" s="37">
        <v>0</v>
      </c>
      <c r="R1635" s="37">
        <v>154.6</v>
      </c>
      <c r="S1635" s="37">
        <v>1289200000</v>
      </c>
      <c r="T1635" s="37">
        <v>62</v>
      </c>
      <c r="U1635" s="37">
        <v>5.4471100000000001E-2</v>
      </c>
      <c r="V1635" s="37">
        <v>-1.0966400000000001</v>
      </c>
      <c r="W1635" s="37" t="s">
        <v>3306</v>
      </c>
      <c r="X1635" s="37" t="s">
        <v>3306</v>
      </c>
      <c r="Y1635" s="37" t="s">
        <v>4755</v>
      </c>
    </row>
    <row r="1636" spans="1:25" x14ac:dyDescent="0.3">
      <c r="A1636" s="34">
        <v>29.5837</v>
      </c>
      <c r="B1636" s="34">
        <v>30.167300000000001</v>
      </c>
      <c r="C1636" s="34">
        <v>31.200800000000001</v>
      </c>
      <c r="D1636" s="34">
        <v>30.549800000000001</v>
      </c>
      <c r="E1636" s="37">
        <v>29.530200000000001</v>
      </c>
      <c r="F1636" s="37">
        <v>28.184999999999999</v>
      </c>
      <c r="G1636" s="37">
        <v>30.282</v>
      </c>
      <c r="H1636" s="37">
        <v>29.0562</v>
      </c>
      <c r="I1636" s="37"/>
      <c r="J1636" s="37">
        <v>9</v>
      </c>
      <c r="K1636" s="37">
        <v>9</v>
      </c>
      <c r="L1636" s="37">
        <v>9</v>
      </c>
      <c r="M1636" s="37">
        <v>46.9</v>
      </c>
      <c r="N1636" s="37">
        <v>46.9</v>
      </c>
      <c r="O1636" s="37">
        <v>46.9</v>
      </c>
      <c r="P1636" s="37">
        <v>29.065999999999999</v>
      </c>
      <c r="Q1636" s="37">
        <v>0</v>
      </c>
      <c r="R1636" s="37">
        <v>90.486000000000004</v>
      </c>
      <c r="S1636" s="37">
        <v>7859300000</v>
      </c>
      <c r="T1636" s="37">
        <v>64</v>
      </c>
      <c r="U1636" s="37">
        <v>9.1942800000000005E-2</v>
      </c>
      <c r="V1636" s="37">
        <v>-1.11208</v>
      </c>
      <c r="W1636" s="37" t="s">
        <v>765</v>
      </c>
      <c r="X1636" s="37" t="s">
        <v>765</v>
      </c>
      <c r="Y1636" s="37" t="s">
        <v>766</v>
      </c>
    </row>
    <row r="1637" spans="1:25" x14ac:dyDescent="0.3">
      <c r="A1637" s="34">
        <v>28.9252</v>
      </c>
      <c r="B1637" s="34">
        <v>28.981999999999999</v>
      </c>
      <c r="C1637" s="34">
        <v>30.400600000000001</v>
      </c>
      <c r="D1637" s="34">
        <v>29.157399999999999</v>
      </c>
      <c r="E1637" s="37" t="s">
        <v>41</v>
      </c>
      <c r="F1637" s="37" t="s">
        <v>41</v>
      </c>
      <c r="G1637" s="37">
        <v>28.208600000000001</v>
      </c>
      <c r="H1637" s="37" t="s">
        <v>41</v>
      </c>
      <c r="I1637" s="37"/>
      <c r="J1637" s="37">
        <v>4</v>
      </c>
      <c r="K1637" s="37">
        <v>4</v>
      </c>
      <c r="L1637" s="37">
        <v>4</v>
      </c>
      <c r="M1637" s="37">
        <v>42.7</v>
      </c>
      <c r="N1637" s="37">
        <v>42.7</v>
      </c>
      <c r="O1637" s="37">
        <v>42.7</v>
      </c>
      <c r="P1637" s="37">
        <v>21.92</v>
      </c>
      <c r="Q1637" s="37">
        <v>0</v>
      </c>
      <c r="R1637" s="37">
        <v>45.506999999999998</v>
      </c>
      <c r="S1637" s="37">
        <v>3083900000</v>
      </c>
      <c r="T1637" s="37">
        <v>20</v>
      </c>
      <c r="U1637" s="37">
        <v>1</v>
      </c>
      <c r="V1637" s="37">
        <v>-1.1576900000000001</v>
      </c>
      <c r="W1637" s="37" t="s">
        <v>3144</v>
      </c>
      <c r="X1637" s="37" t="s">
        <v>3144</v>
      </c>
      <c r="Y1637" s="37" t="s">
        <v>91</v>
      </c>
    </row>
    <row r="1638" spans="1:25" x14ac:dyDescent="0.3">
      <c r="A1638" s="34">
        <v>29.0565</v>
      </c>
      <c r="B1638" s="34">
        <v>29.0244</v>
      </c>
      <c r="C1638" s="34">
        <v>30.136600000000001</v>
      </c>
      <c r="D1638" s="34">
        <v>29.059000000000001</v>
      </c>
      <c r="E1638" s="37">
        <v>28.2087</v>
      </c>
      <c r="F1638" s="37">
        <v>27.322900000000001</v>
      </c>
      <c r="G1638" s="37">
        <v>29.228300000000001</v>
      </c>
      <c r="H1638" s="37">
        <v>27.878499999999999</v>
      </c>
      <c r="I1638" s="37"/>
      <c r="J1638" s="37">
        <v>6</v>
      </c>
      <c r="K1638" s="37">
        <v>6</v>
      </c>
      <c r="L1638" s="37">
        <v>6</v>
      </c>
      <c r="M1638" s="37">
        <v>16</v>
      </c>
      <c r="N1638" s="37">
        <v>16</v>
      </c>
      <c r="O1638" s="37">
        <v>16</v>
      </c>
      <c r="P1638" s="37">
        <v>39.75</v>
      </c>
      <c r="Q1638" s="37">
        <v>0</v>
      </c>
      <c r="R1638" s="37">
        <v>89.933999999999997</v>
      </c>
      <c r="S1638" s="37">
        <v>3571100000</v>
      </c>
      <c r="T1638" s="37">
        <v>34</v>
      </c>
      <c r="U1638" s="37">
        <v>5.3743800000000001E-2</v>
      </c>
      <c r="V1638" s="37">
        <v>-1.15951</v>
      </c>
      <c r="W1638" s="37" t="s">
        <v>3644</v>
      </c>
      <c r="X1638" s="37" t="s">
        <v>3644</v>
      </c>
      <c r="Y1638" s="37" t="s">
        <v>1126</v>
      </c>
    </row>
    <row r="1639" spans="1:25" x14ac:dyDescent="0.3">
      <c r="A1639" s="34">
        <v>28.442</v>
      </c>
      <c r="B1639" s="34">
        <v>28.384899999999998</v>
      </c>
      <c r="C1639" s="34">
        <v>30.0654</v>
      </c>
      <c r="D1639" s="34">
        <v>28.907299999999999</v>
      </c>
      <c r="E1639" s="37">
        <v>27.8293</v>
      </c>
      <c r="F1639" s="37">
        <v>26.942499999999999</v>
      </c>
      <c r="G1639" s="37">
        <v>28.6098</v>
      </c>
      <c r="H1639" s="37">
        <v>27.7118</v>
      </c>
      <c r="I1639" s="37"/>
      <c r="J1639" s="37">
        <v>6</v>
      </c>
      <c r="K1639" s="37">
        <v>6</v>
      </c>
      <c r="L1639" s="37">
        <v>6</v>
      </c>
      <c r="M1639" s="37">
        <v>29.3</v>
      </c>
      <c r="N1639" s="37">
        <v>29.3</v>
      </c>
      <c r="O1639" s="37">
        <v>29.3</v>
      </c>
      <c r="P1639" s="37">
        <v>21.716000000000001</v>
      </c>
      <c r="Q1639" s="37">
        <v>0</v>
      </c>
      <c r="R1639" s="37">
        <v>34.94</v>
      </c>
      <c r="S1639" s="37">
        <v>2880900000</v>
      </c>
      <c r="T1639" s="37">
        <v>43</v>
      </c>
      <c r="U1639" s="37">
        <v>6.3566899999999996E-2</v>
      </c>
      <c r="V1639" s="37">
        <v>-1.1765300000000001</v>
      </c>
      <c r="W1639" s="37" t="s">
        <v>3053</v>
      </c>
      <c r="X1639" s="37" t="s">
        <v>3053</v>
      </c>
      <c r="Y1639" s="37" t="e">
        <f>---NA--- odorant binding</f>
        <v>#NAME?</v>
      </c>
    </row>
    <row r="1640" spans="1:25" x14ac:dyDescent="0.3">
      <c r="A1640" s="34">
        <v>29.3218</v>
      </c>
      <c r="B1640" s="34">
        <v>29.511800000000001</v>
      </c>
      <c r="C1640" s="34">
        <v>31.3718</v>
      </c>
      <c r="D1640" s="34">
        <v>29.678799999999999</v>
      </c>
      <c r="E1640" s="37">
        <v>29.361799999999999</v>
      </c>
      <c r="F1640" s="37">
        <v>28.094799999999999</v>
      </c>
      <c r="G1640" s="37">
        <v>29.341899999999999</v>
      </c>
      <c r="H1640" s="37">
        <v>28.273800000000001</v>
      </c>
      <c r="I1640" s="37"/>
      <c r="J1640" s="37">
        <v>12</v>
      </c>
      <c r="K1640" s="37">
        <v>12</v>
      </c>
      <c r="L1640" s="37">
        <v>12</v>
      </c>
      <c r="M1640" s="37">
        <v>19.5</v>
      </c>
      <c r="N1640" s="37">
        <v>19.5</v>
      </c>
      <c r="O1640" s="37">
        <v>19.5</v>
      </c>
      <c r="P1640" s="37">
        <v>73.587000000000003</v>
      </c>
      <c r="Q1640" s="37">
        <v>0</v>
      </c>
      <c r="R1640" s="37">
        <v>148.88999999999999</v>
      </c>
      <c r="S1640" s="37">
        <v>6123500000</v>
      </c>
      <c r="T1640" s="37">
        <v>89</v>
      </c>
      <c r="U1640" s="37">
        <v>8.4077700000000005E-2</v>
      </c>
      <c r="V1640" s="37">
        <v>-1.2029700000000001</v>
      </c>
      <c r="W1640" s="37" t="s">
        <v>402</v>
      </c>
      <c r="X1640" s="37" t="s">
        <v>402</v>
      </c>
      <c r="Y1640" s="37" t="s">
        <v>403</v>
      </c>
    </row>
    <row r="1641" spans="1:25" x14ac:dyDescent="0.3">
      <c r="A1641" s="34">
        <v>23.9666</v>
      </c>
      <c r="B1641" s="34">
        <v>23.766999999999999</v>
      </c>
      <c r="C1641" s="34">
        <v>24.352499999999999</v>
      </c>
      <c r="D1641" s="34">
        <v>24.660699999999999</v>
      </c>
      <c r="E1641" s="37">
        <v>22.943000000000001</v>
      </c>
      <c r="F1641" s="37" t="s">
        <v>41</v>
      </c>
      <c r="G1641" s="37" t="s">
        <v>41</v>
      </c>
      <c r="H1641" s="37" t="s">
        <v>41</v>
      </c>
      <c r="I1641" s="37"/>
      <c r="J1641" s="37">
        <v>3</v>
      </c>
      <c r="K1641" s="37">
        <v>3</v>
      </c>
      <c r="L1641" s="37">
        <v>3</v>
      </c>
      <c r="M1641" s="37">
        <v>14.9</v>
      </c>
      <c r="N1641" s="37">
        <v>14.9</v>
      </c>
      <c r="O1641" s="37">
        <v>14.9</v>
      </c>
      <c r="P1641" s="37">
        <v>21.69</v>
      </c>
      <c r="Q1641" s="37">
        <v>0</v>
      </c>
      <c r="R1641" s="37">
        <v>6.0248999999999997</v>
      </c>
      <c r="S1641" s="37">
        <v>72934000</v>
      </c>
      <c r="T1641" s="37">
        <v>8</v>
      </c>
      <c r="U1641" s="37">
        <v>1</v>
      </c>
      <c r="V1641" s="37">
        <v>-1.2437499999999999</v>
      </c>
      <c r="W1641" s="37" t="s">
        <v>2788</v>
      </c>
      <c r="X1641" s="37" t="s">
        <v>2788</v>
      </c>
      <c r="Y1641" s="37" t="s">
        <v>4756</v>
      </c>
    </row>
    <row r="1642" spans="1:25" x14ac:dyDescent="0.3">
      <c r="A1642" s="34">
        <v>27.3293</v>
      </c>
      <c r="B1642" s="34">
        <v>28.0962</v>
      </c>
      <c r="C1642" s="34">
        <v>29.054600000000001</v>
      </c>
      <c r="D1642" s="34">
        <v>28.235600000000002</v>
      </c>
      <c r="E1642" s="37">
        <v>27.1966</v>
      </c>
      <c r="F1642" s="37">
        <v>25.8811</v>
      </c>
      <c r="G1642" s="37">
        <v>28.001000000000001</v>
      </c>
      <c r="H1642" s="37">
        <v>26.502600000000001</v>
      </c>
      <c r="I1642" s="37"/>
      <c r="J1642" s="37">
        <v>4</v>
      </c>
      <c r="K1642" s="37">
        <v>4</v>
      </c>
      <c r="L1642" s="37">
        <v>4</v>
      </c>
      <c r="M1642" s="37">
        <v>23.8</v>
      </c>
      <c r="N1642" s="37">
        <v>23.8</v>
      </c>
      <c r="O1642" s="37">
        <v>23.8</v>
      </c>
      <c r="P1642" s="37">
        <v>24.864000000000001</v>
      </c>
      <c r="Q1642" s="37">
        <v>0</v>
      </c>
      <c r="R1642" s="37">
        <v>25.103000000000002</v>
      </c>
      <c r="S1642" s="37">
        <v>1636300000</v>
      </c>
      <c r="T1642" s="37">
        <v>26</v>
      </c>
      <c r="U1642" s="37">
        <v>6.7766099999999996E-2</v>
      </c>
      <c r="V1642" s="37">
        <v>-1.28359</v>
      </c>
      <c r="W1642" s="37" t="s">
        <v>707</v>
      </c>
      <c r="X1642" s="37" t="s">
        <v>707</v>
      </c>
      <c r="Y1642" s="37" t="s">
        <v>708</v>
      </c>
    </row>
    <row r="1643" spans="1:25" x14ac:dyDescent="0.3">
      <c r="A1643" s="34">
        <v>24.414400000000001</v>
      </c>
      <c r="B1643" s="34">
        <v>24.8185</v>
      </c>
      <c r="C1643" s="34">
        <v>26.7347</v>
      </c>
      <c r="D1643" s="34">
        <v>24.761700000000001</v>
      </c>
      <c r="E1643" s="37">
        <v>24.2056</v>
      </c>
      <c r="F1643" s="37">
        <v>23.5318</v>
      </c>
      <c r="G1643" s="37" t="s">
        <v>41</v>
      </c>
      <c r="H1643" s="37">
        <v>23.7989</v>
      </c>
      <c r="I1643" s="37"/>
      <c r="J1643" s="37">
        <v>4</v>
      </c>
      <c r="K1643" s="37">
        <v>4</v>
      </c>
      <c r="L1643" s="37">
        <v>4</v>
      </c>
      <c r="M1643" s="37">
        <v>28.5</v>
      </c>
      <c r="N1643" s="37">
        <v>28.5</v>
      </c>
      <c r="O1643" s="37">
        <v>28.5</v>
      </c>
      <c r="P1643" s="37">
        <v>23.364000000000001</v>
      </c>
      <c r="Q1643" s="37">
        <v>0</v>
      </c>
      <c r="R1643" s="37">
        <v>23.58</v>
      </c>
      <c r="S1643" s="37">
        <v>209930000</v>
      </c>
      <c r="T1643" s="37">
        <v>15</v>
      </c>
      <c r="U1643" s="37">
        <v>9.2000100000000001E-2</v>
      </c>
      <c r="V1643" s="37">
        <v>-1.33687</v>
      </c>
      <c r="W1643" s="37" t="s">
        <v>2995</v>
      </c>
      <c r="X1643" s="37" t="s">
        <v>2995</v>
      </c>
      <c r="Y1643" s="37" t="s">
        <v>4757</v>
      </c>
    </row>
    <row r="1644" spans="1:25" x14ac:dyDescent="0.3">
      <c r="A1644" s="34">
        <v>23.727599999999999</v>
      </c>
      <c r="B1644" s="34">
        <v>23.4511</v>
      </c>
      <c r="C1644" s="34">
        <v>23.811399999999999</v>
      </c>
      <c r="D1644" s="34">
        <v>23.6371</v>
      </c>
      <c r="E1644" s="37" t="s">
        <v>41</v>
      </c>
      <c r="F1644" s="37" t="s">
        <v>41</v>
      </c>
      <c r="G1644" s="37" t="s">
        <v>41</v>
      </c>
      <c r="H1644" s="37">
        <v>22.291899999999998</v>
      </c>
      <c r="I1644" s="37"/>
      <c r="J1644" s="37">
        <v>2</v>
      </c>
      <c r="K1644" s="37">
        <v>2</v>
      </c>
      <c r="L1644" s="37">
        <v>2</v>
      </c>
      <c r="M1644" s="37">
        <v>4.0999999999999996</v>
      </c>
      <c r="N1644" s="37">
        <v>4.0999999999999996</v>
      </c>
      <c r="O1644" s="37">
        <v>4.0999999999999996</v>
      </c>
      <c r="P1644" s="37">
        <v>57.814</v>
      </c>
      <c r="Q1644" s="37">
        <v>0</v>
      </c>
      <c r="R1644" s="37">
        <v>3.5173999999999999</v>
      </c>
      <c r="S1644" s="37">
        <v>56117000</v>
      </c>
      <c r="T1644" s="37">
        <v>5</v>
      </c>
      <c r="U1644" s="37">
        <v>1</v>
      </c>
      <c r="V1644" s="37">
        <v>-1.36493</v>
      </c>
      <c r="W1644" s="37" t="s">
        <v>2913</v>
      </c>
      <c r="X1644" s="37" t="s">
        <v>2913</v>
      </c>
      <c r="Y1644" s="37" t="s">
        <v>4758</v>
      </c>
    </row>
    <row r="1645" spans="1:25" x14ac:dyDescent="0.3">
      <c r="A1645" s="34">
        <v>28.621400000000001</v>
      </c>
      <c r="B1645" s="34">
        <v>28.830300000000001</v>
      </c>
      <c r="C1645" s="34">
        <v>29.970099999999999</v>
      </c>
      <c r="D1645" s="34">
        <v>29.078700000000001</v>
      </c>
      <c r="E1645" s="37">
        <v>27.7639</v>
      </c>
      <c r="F1645" s="37">
        <v>26.522200000000002</v>
      </c>
      <c r="G1645" s="37">
        <v>29.035599999999999</v>
      </c>
      <c r="H1645" s="37">
        <v>27.503900000000002</v>
      </c>
      <c r="I1645" s="37"/>
      <c r="J1645" s="37">
        <v>12</v>
      </c>
      <c r="K1645" s="37">
        <v>12</v>
      </c>
      <c r="L1645" s="37">
        <v>12</v>
      </c>
      <c r="M1645" s="37">
        <v>25.9</v>
      </c>
      <c r="N1645" s="37">
        <v>25.9</v>
      </c>
      <c r="O1645" s="37">
        <v>25.9</v>
      </c>
      <c r="P1645" s="37">
        <v>71.533000000000001</v>
      </c>
      <c r="Q1645" s="37">
        <v>0</v>
      </c>
      <c r="R1645" s="37">
        <v>203.36</v>
      </c>
      <c r="S1645" s="37">
        <v>3413700000</v>
      </c>
      <c r="T1645" s="37">
        <v>69</v>
      </c>
      <c r="U1645" s="37">
        <v>5.4896300000000002E-2</v>
      </c>
      <c r="V1645" s="37">
        <v>-1.41873</v>
      </c>
      <c r="W1645" s="37" t="s">
        <v>2922</v>
      </c>
      <c r="X1645" s="37" t="s">
        <v>2922</v>
      </c>
      <c r="Y1645" s="37" t="s">
        <v>4759</v>
      </c>
    </row>
    <row r="1646" spans="1:25" x14ac:dyDescent="0.3">
      <c r="A1646" s="34">
        <v>26.086600000000001</v>
      </c>
      <c r="B1646" s="34">
        <v>25.457100000000001</v>
      </c>
      <c r="C1646" s="34">
        <v>27.152100000000001</v>
      </c>
      <c r="D1646" s="34">
        <v>25.913699999999999</v>
      </c>
      <c r="E1646" s="37" t="s">
        <v>41</v>
      </c>
      <c r="F1646" s="37" t="s">
        <v>41</v>
      </c>
      <c r="G1646" s="37">
        <v>24.690899999999999</v>
      </c>
      <c r="H1646" s="37" t="s">
        <v>41</v>
      </c>
      <c r="I1646" s="37"/>
      <c r="J1646" s="37">
        <v>3</v>
      </c>
      <c r="K1646" s="37">
        <v>3</v>
      </c>
      <c r="L1646" s="37">
        <v>3</v>
      </c>
      <c r="M1646" s="37">
        <v>6.5</v>
      </c>
      <c r="N1646" s="37">
        <v>6.5</v>
      </c>
      <c r="O1646" s="37">
        <v>6.5</v>
      </c>
      <c r="P1646" s="37">
        <v>66.953000000000003</v>
      </c>
      <c r="Q1646" s="37">
        <v>0</v>
      </c>
      <c r="R1646" s="37">
        <v>8.3392999999999997</v>
      </c>
      <c r="S1646" s="37">
        <v>327400000</v>
      </c>
      <c r="T1646" s="37">
        <v>15</v>
      </c>
      <c r="U1646" s="37">
        <v>1</v>
      </c>
      <c r="V1646" s="37">
        <v>-1.4614400000000001</v>
      </c>
      <c r="W1646" s="37" t="s">
        <v>3512</v>
      </c>
      <c r="X1646" s="37" t="s">
        <v>3512</v>
      </c>
      <c r="Y1646" s="37" t="s">
        <v>4760</v>
      </c>
    </row>
    <row r="1647" spans="1:25" x14ac:dyDescent="0.3">
      <c r="A1647" s="34">
        <v>26.8154</v>
      </c>
      <c r="B1647" s="34">
        <v>27.2057</v>
      </c>
      <c r="C1647" s="34">
        <v>28.7011</v>
      </c>
      <c r="D1647" s="34">
        <v>27.409400000000002</v>
      </c>
      <c r="E1647" s="37">
        <v>26.2684</v>
      </c>
      <c r="F1647" s="37">
        <v>24.8078</v>
      </c>
      <c r="G1647" s="37">
        <v>27.273599999999998</v>
      </c>
      <c r="H1647" s="37">
        <v>25.882200000000001</v>
      </c>
      <c r="I1647" s="37"/>
      <c r="J1647" s="37">
        <v>4</v>
      </c>
      <c r="K1647" s="37">
        <v>4</v>
      </c>
      <c r="L1647" s="37">
        <v>4</v>
      </c>
      <c r="M1647" s="37">
        <v>58.7</v>
      </c>
      <c r="N1647" s="37">
        <v>58.7</v>
      </c>
      <c r="O1647" s="37">
        <v>58.7</v>
      </c>
      <c r="P1647" s="37">
        <v>11.955</v>
      </c>
      <c r="Q1647" s="37">
        <v>0</v>
      </c>
      <c r="R1647" s="37">
        <v>39.051000000000002</v>
      </c>
      <c r="S1647" s="37">
        <v>1031800000</v>
      </c>
      <c r="T1647" s="37">
        <v>24</v>
      </c>
      <c r="U1647" s="37">
        <v>6.4674599999999999E-2</v>
      </c>
      <c r="V1647" s="37">
        <v>-1.4749399999999999</v>
      </c>
      <c r="W1647" s="37" t="s">
        <v>834</v>
      </c>
      <c r="X1647" s="37" t="s">
        <v>834</v>
      </c>
      <c r="Y1647" s="37" t="s">
        <v>835</v>
      </c>
    </row>
    <row r="1648" spans="1:25" x14ac:dyDescent="0.3">
      <c r="A1648" s="34">
        <v>27.2746</v>
      </c>
      <c r="B1648" s="34">
        <v>27.065100000000001</v>
      </c>
      <c r="C1648" s="34">
        <v>27.956199999999999</v>
      </c>
      <c r="D1648" s="34">
        <v>27.497699999999998</v>
      </c>
      <c r="E1648" s="37" t="s">
        <v>41</v>
      </c>
      <c r="F1648" s="37" t="s">
        <v>41</v>
      </c>
      <c r="G1648" s="37">
        <v>25.9178</v>
      </c>
      <c r="H1648" s="37" t="s">
        <v>41</v>
      </c>
      <c r="I1648" s="37"/>
      <c r="J1648" s="37">
        <v>6</v>
      </c>
      <c r="K1648" s="37">
        <v>6</v>
      </c>
      <c r="L1648" s="37">
        <v>6</v>
      </c>
      <c r="M1648" s="37">
        <v>4.0999999999999996</v>
      </c>
      <c r="N1648" s="37">
        <v>4.0999999999999996</v>
      </c>
      <c r="O1648" s="37">
        <v>4.0999999999999996</v>
      </c>
      <c r="P1648" s="37">
        <v>251.71</v>
      </c>
      <c r="Q1648" s="37">
        <v>0</v>
      </c>
      <c r="R1648" s="37">
        <v>51.575000000000003</v>
      </c>
      <c r="S1648" s="37">
        <v>882820000</v>
      </c>
      <c r="T1648" s="37">
        <v>18</v>
      </c>
      <c r="U1648" s="37">
        <v>1</v>
      </c>
      <c r="V1648" s="37">
        <v>-1.5306299999999999</v>
      </c>
      <c r="W1648" s="37" t="s">
        <v>3458</v>
      </c>
      <c r="X1648" s="37" t="s">
        <v>3458</v>
      </c>
      <c r="Y1648" s="37" t="s">
        <v>4761</v>
      </c>
    </row>
    <row r="1649" spans="1:25" x14ac:dyDescent="0.3">
      <c r="A1649" s="34">
        <v>25.693999999999999</v>
      </c>
      <c r="B1649" s="34">
        <v>25.779399999999999</v>
      </c>
      <c r="C1649" s="34">
        <v>28.5107</v>
      </c>
      <c r="D1649" s="34">
        <v>25.9908</v>
      </c>
      <c r="E1649" s="37">
        <v>24.476900000000001</v>
      </c>
      <c r="F1649" s="37" t="s">
        <v>41</v>
      </c>
      <c r="G1649" s="37">
        <v>25.412099999999999</v>
      </c>
      <c r="H1649" s="37" t="s">
        <v>41</v>
      </c>
      <c r="I1649" s="37"/>
      <c r="J1649" s="37">
        <v>4</v>
      </c>
      <c r="K1649" s="37">
        <v>3</v>
      </c>
      <c r="L1649" s="37">
        <v>3</v>
      </c>
      <c r="M1649" s="37">
        <v>12.5</v>
      </c>
      <c r="N1649" s="37">
        <v>10.3</v>
      </c>
      <c r="O1649" s="37">
        <v>10.3</v>
      </c>
      <c r="P1649" s="37">
        <v>32.109000000000002</v>
      </c>
      <c r="Q1649" s="37">
        <v>0</v>
      </c>
      <c r="R1649" s="37">
        <v>16.294</v>
      </c>
      <c r="S1649" s="37">
        <v>503850000</v>
      </c>
      <c r="T1649" s="37">
        <v>13</v>
      </c>
      <c r="U1649" s="37">
        <v>0.21501600000000001</v>
      </c>
      <c r="V1649" s="37">
        <v>-1.5492600000000001</v>
      </c>
      <c r="W1649" s="37" t="s">
        <v>919</v>
      </c>
      <c r="X1649" s="37" t="s">
        <v>919</v>
      </c>
      <c r="Y1649" s="37" t="s">
        <v>91</v>
      </c>
    </row>
    <row r="1650" spans="1:25" x14ac:dyDescent="0.3">
      <c r="A1650" s="34">
        <v>27.951599999999999</v>
      </c>
      <c r="B1650" s="34">
        <v>28.003</v>
      </c>
      <c r="C1650" s="34">
        <v>29.8506</v>
      </c>
      <c r="D1650" s="34">
        <v>29.169</v>
      </c>
      <c r="E1650" s="37">
        <v>26.7073</v>
      </c>
      <c r="F1650" s="37" t="s">
        <v>41</v>
      </c>
      <c r="G1650" s="37">
        <v>28.453399999999998</v>
      </c>
      <c r="H1650" s="37">
        <v>26.201699999999999</v>
      </c>
      <c r="I1650" s="37"/>
      <c r="J1650" s="37">
        <v>4</v>
      </c>
      <c r="K1650" s="37">
        <v>4</v>
      </c>
      <c r="L1650" s="37">
        <v>4</v>
      </c>
      <c r="M1650" s="37">
        <v>41.4</v>
      </c>
      <c r="N1650" s="37">
        <v>41.4</v>
      </c>
      <c r="O1650" s="37">
        <v>41.4</v>
      </c>
      <c r="P1650" s="37">
        <v>12.803000000000001</v>
      </c>
      <c r="Q1650" s="37">
        <v>0</v>
      </c>
      <c r="R1650" s="37">
        <v>80.099999999999994</v>
      </c>
      <c r="S1650" s="37">
        <v>2621100000</v>
      </c>
      <c r="T1650" s="37">
        <v>21</v>
      </c>
      <c r="U1650" s="37">
        <v>9.5710000000000003E-2</v>
      </c>
      <c r="V1650" s="37">
        <v>-1.62273</v>
      </c>
      <c r="W1650" s="37" t="s">
        <v>3119</v>
      </c>
      <c r="X1650" s="37" t="s">
        <v>3119</v>
      </c>
      <c r="Y1650" s="37" t="s">
        <v>994</v>
      </c>
    </row>
    <row r="1651" spans="1:25" x14ac:dyDescent="0.3">
      <c r="A1651" s="34">
        <v>26.3903</v>
      </c>
      <c r="B1651" s="34">
        <v>25.508900000000001</v>
      </c>
      <c r="C1651" s="34">
        <v>28.101099999999999</v>
      </c>
      <c r="D1651" s="34">
        <v>25.7744</v>
      </c>
      <c r="E1651" s="37" t="s">
        <v>41</v>
      </c>
      <c r="F1651" s="37" t="s">
        <v>41</v>
      </c>
      <c r="G1651" s="37">
        <v>24.795200000000001</v>
      </c>
      <c r="H1651" s="37" t="s">
        <v>41</v>
      </c>
      <c r="I1651" s="37"/>
      <c r="J1651" s="37">
        <v>7</v>
      </c>
      <c r="K1651" s="37">
        <v>7</v>
      </c>
      <c r="L1651" s="37">
        <v>7</v>
      </c>
      <c r="M1651" s="37">
        <v>22</v>
      </c>
      <c r="N1651" s="37">
        <v>22</v>
      </c>
      <c r="O1651" s="37">
        <v>22</v>
      </c>
      <c r="P1651" s="37">
        <v>46.286000000000001</v>
      </c>
      <c r="Q1651" s="37">
        <v>0</v>
      </c>
      <c r="R1651" s="37">
        <v>44.883000000000003</v>
      </c>
      <c r="S1651" s="37">
        <v>417780000</v>
      </c>
      <c r="T1651" s="37">
        <v>15</v>
      </c>
      <c r="U1651" s="37">
        <v>1</v>
      </c>
      <c r="V1651" s="37">
        <v>-1.64849</v>
      </c>
      <c r="W1651" s="37" t="s">
        <v>2800</v>
      </c>
      <c r="X1651" s="37" t="s">
        <v>2800</v>
      </c>
      <c r="Y1651" s="37" t="s">
        <v>91</v>
      </c>
    </row>
    <row r="1652" spans="1:25" x14ac:dyDescent="0.3">
      <c r="A1652" s="34">
        <v>26.9086</v>
      </c>
      <c r="B1652" s="34">
        <v>26.198399999999999</v>
      </c>
      <c r="C1652" s="34">
        <v>28.158999999999999</v>
      </c>
      <c r="D1652" s="34">
        <v>26.467700000000001</v>
      </c>
      <c r="E1652" s="37" t="s">
        <v>41</v>
      </c>
      <c r="F1652" s="37" t="s">
        <v>41</v>
      </c>
      <c r="G1652" s="37">
        <v>25.253599999999999</v>
      </c>
      <c r="H1652" s="37" t="s">
        <v>41</v>
      </c>
      <c r="I1652" s="37"/>
      <c r="J1652" s="37">
        <v>4</v>
      </c>
      <c r="K1652" s="37">
        <v>4</v>
      </c>
      <c r="L1652" s="37">
        <v>4</v>
      </c>
      <c r="M1652" s="37">
        <v>14.5</v>
      </c>
      <c r="N1652" s="37">
        <v>14.5</v>
      </c>
      <c r="O1652" s="37">
        <v>14.5</v>
      </c>
      <c r="P1652" s="37">
        <v>52.28</v>
      </c>
      <c r="Q1652" s="37">
        <v>0</v>
      </c>
      <c r="R1652" s="37">
        <v>21.588000000000001</v>
      </c>
      <c r="S1652" s="37">
        <v>581310000</v>
      </c>
      <c r="T1652" s="37">
        <v>16</v>
      </c>
      <c r="U1652" s="37">
        <v>1</v>
      </c>
      <c r="V1652" s="37">
        <v>-1.6798200000000001</v>
      </c>
      <c r="W1652" s="37" t="s">
        <v>3208</v>
      </c>
      <c r="X1652" s="37" t="s">
        <v>3208</v>
      </c>
      <c r="Y1652" s="37" t="s">
        <v>91</v>
      </c>
    </row>
    <row r="1653" spans="1:25" x14ac:dyDescent="0.3">
      <c r="A1653" s="34">
        <v>31.317799999999998</v>
      </c>
      <c r="B1653" s="34">
        <v>31.503799999999998</v>
      </c>
      <c r="C1653" s="34">
        <v>32.646599999999999</v>
      </c>
      <c r="D1653" s="34">
        <v>31.783100000000001</v>
      </c>
      <c r="E1653" s="37">
        <v>30.601199999999999</v>
      </c>
      <c r="F1653" s="37">
        <v>28.019300000000001</v>
      </c>
      <c r="G1653" s="37">
        <v>31.7819</v>
      </c>
      <c r="H1653" s="37">
        <v>30.051500000000001</v>
      </c>
      <c r="I1653" s="37"/>
      <c r="J1653" s="37">
        <v>3</v>
      </c>
      <c r="K1653" s="37">
        <v>3</v>
      </c>
      <c r="L1653" s="37">
        <v>3</v>
      </c>
      <c r="M1653" s="37">
        <v>37.700000000000003</v>
      </c>
      <c r="N1653" s="37">
        <v>37.700000000000003</v>
      </c>
      <c r="O1653" s="37">
        <v>37.700000000000003</v>
      </c>
      <c r="P1653" s="37">
        <v>14.677</v>
      </c>
      <c r="Q1653" s="37">
        <v>0</v>
      </c>
      <c r="R1653" s="37">
        <v>50.518999999999998</v>
      </c>
      <c r="S1653" s="37">
        <v>19470000000</v>
      </c>
      <c r="T1653" s="37">
        <v>40</v>
      </c>
      <c r="U1653" s="37">
        <v>8.92289E-2</v>
      </c>
      <c r="V1653" s="37">
        <v>-1.69936</v>
      </c>
      <c r="W1653" s="37" t="s">
        <v>3569</v>
      </c>
      <c r="X1653" s="37" t="s">
        <v>3569</v>
      </c>
      <c r="Y1653" s="37" t="s">
        <v>91</v>
      </c>
    </row>
    <row r="1654" spans="1:25" x14ac:dyDescent="0.3">
      <c r="A1654" s="34">
        <v>26.885100000000001</v>
      </c>
      <c r="B1654" s="34">
        <v>26.5349</v>
      </c>
      <c r="C1654" s="34">
        <v>29.037800000000001</v>
      </c>
      <c r="D1654" s="34">
        <v>26.867599999999999</v>
      </c>
      <c r="E1654" s="37" t="s">
        <v>41</v>
      </c>
      <c r="F1654" s="37" t="s">
        <v>41</v>
      </c>
      <c r="G1654" s="37">
        <v>25.619900000000001</v>
      </c>
      <c r="H1654" s="37" t="s">
        <v>41</v>
      </c>
      <c r="I1654" s="37"/>
      <c r="J1654" s="37">
        <v>10</v>
      </c>
      <c r="K1654" s="37">
        <v>10</v>
      </c>
      <c r="L1654" s="37">
        <v>10</v>
      </c>
      <c r="M1654" s="37">
        <v>26.3</v>
      </c>
      <c r="N1654" s="37">
        <v>26.3</v>
      </c>
      <c r="O1654" s="37">
        <v>26.3</v>
      </c>
      <c r="P1654" s="37">
        <v>56.942999999999998</v>
      </c>
      <c r="Q1654" s="37">
        <v>0</v>
      </c>
      <c r="R1654" s="37">
        <v>107.02</v>
      </c>
      <c r="S1654" s="37">
        <v>761470000</v>
      </c>
      <c r="T1654" s="37">
        <v>29</v>
      </c>
      <c r="U1654" s="37">
        <v>1</v>
      </c>
      <c r="V1654" s="37">
        <v>-1.7114499999999999</v>
      </c>
      <c r="W1654" s="37" t="s">
        <v>1382</v>
      </c>
      <c r="X1654" s="37" t="s">
        <v>1382</v>
      </c>
      <c r="Y1654" s="37" t="s">
        <v>91</v>
      </c>
    </row>
    <row r="1655" spans="1:25" x14ac:dyDescent="0.3">
      <c r="A1655" s="34">
        <v>25.135400000000001</v>
      </c>
      <c r="B1655" s="34">
        <v>24.843</v>
      </c>
      <c r="C1655" s="34">
        <v>27.481200000000001</v>
      </c>
      <c r="D1655" s="34">
        <v>25.555900000000001</v>
      </c>
      <c r="E1655" s="37">
        <v>23.685199999999998</v>
      </c>
      <c r="F1655" s="37" t="s">
        <v>41</v>
      </c>
      <c r="G1655" s="37">
        <v>24.700199999999999</v>
      </c>
      <c r="H1655" s="37">
        <v>23.511099999999999</v>
      </c>
      <c r="I1655" s="37"/>
      <c r="J1655" s="37">
        <v>8</v>
      </c>
      <c r="K1655" s="37">
        <v>8</v>
      </c>
      <c r="L1655" s="37">
        <v>8</v>
      </c>
      <c r="M1655" s="37">
        <v>9</v>
      </c>
      <c r="N1655" s="37">
        <v>9</v>
      </c>
      <c r="O1655" s="37">
        <v>9</v>
      </c>
      <c r="P1655" s="37">
        <v>119.12</v>
      </c>
      <c r="Q1655" s="37">
        <v>0</v>
      </c>
      <c r="R1655" s="37">
        <v>72.757999999999996</v>
      </c>
      <c r="S1655" s="37">
        <v>289610000</v>
      </c>
      <c r="T1655" s="37">
        <v>16</v>
      </c>
      <c r="U1655" s="37">
        <v>6.7412100000000003E-2</v>
      </c>
      <c r="V1655" s="37">
        <v>-1.7883500000000001</v>
      </c>
      <c r="W1655" s="37" t="s">
        <v>2776</v>
      </c>
      <c r="X1655" s="37" t="s">
        <v>2776</v>
      </c>
      <c r="Y1655" s="37" t="s">
        <v>4762</v>
      </c>
    </row>
    <row r="1656" spans="1:25" x14ac:dyDescent="0.3">
      <c r="A1656" s="34">
        <v>26.780200000000001</v>
      </c>
      <c r="B1656" s="34">
        <v>26.331700000000001</v>
      </c>
      <c r="C1656" s="34">
        <v>28.1402</v>
      </c>
      <c r="D1656" s="34">
        <v>26.881900000000002</v>
      </c>
      <c r="E1656" s="37">
        <v>24.200800000000001</v>
      </c>
      <c r="F1656" s="37" t="s">
        <v>41</v>
      </c>
      <c r="G1656" s="37">
        <v>25.999199999999998</v>
      </c>
      <c r="H1656" s="37" t="s">
        <v>41</v>
      </c>
      <c r="I1656" s="37"/>
      <c r="J1656" s="37">
        <v>4</v>
      </c>
      <c r="K1656" s="37">
        <v>4</v>
      </c>
      <c r="L1656" s="37">
        <v>4</v>
      </c>
      <c r="M1656" s="37">
        <v>19.899999999999999</v>
      </c>
      <c r="N1656" s="37">
        <v>19.899999999999999</v>
      </c>
      <c r="O1656" s="37">
        <v>19.899999999999999</v>
      </c>
      <c r="P1656" s="37">
        <v>29.224</v>
      </c>
      <c r="Q1656" s="37">
        <v>0</v>
      </c>
      <c r="R1656" s="37">
        <v>46.177999999999997</v>
      </c>
      <c r="S1656" s="37">
        <v>580340000</v>
      </c>
      <c r="T1656" s="37">
        <v>20</v>
      </c>
      <c r="U1656" s="37">
        <v>7.3237700000000003E-2</v>
      </c>
      <c r="V1656" s="37">
        <v>-1.9335199999999999</v>
      </c>
      <c r="W1656" s="37" t="s">
        <v>3461</v>
      </c>
      <c r="X1656" s="37" t="s">
        <v>3461</v>
      </c>
      <c r="Y1656" s="37" t="s">
        <v>994</v>
      </c>
    </row>
    <row r="1657" spans="1:25" x14ac:dyDescent="0.3">
      <c r="A1657" s="34">
        <v>24.186399999999999</v>
      </c>
      <c r="B1657" s="34">
        <v>25.130800000000001</v>
      </c>
      <c r="C1657" s="34">
        <v>27.313199999999998</v>
      </c>
      <c r="D1657" s="34" t="s">
        <v>41</v>
      </c>
      <c r="E1657" s="37">
        <v>23.6325</v>
      </c>
      <c r="F1657" s="37">
        <v>22.4358</v>
      </c>
      <c r="G1657" s="37">
        <v>25.558700000000002</v>
      </c>
      <c r="H1657" s="37">
        <v>22.720600000000001</v>
      </c>
      <c r="I1657" s="37"/>
      <c r="J1657" s="37">
        <v>2</v>
      </c>
      <c r="K1657" s="37">
        <v>2</v>
      </c>
      <c r="L1657" s="37">
        <v>2</v>
      </c>
      <c r="M1657" s="37">
        <v>9.6</v>
      </c>
      <c r="N1657" s="37">
        <v>9.6</v>
      </c>
      <c r="O1657" s="37">
        <v>9.6</v>
      </c>
      <c r="P1657" s="37">
        <v>10.597</v>
      </c>
      <c r="Q1657" s="37">
        <v>0</v>
      </c>
      <c r="R1657" s="37">
        <v>6.5976999999999997</v>
      </c>
      <c r="S1657" s="37">
        <v>283290000</v>
      </c>
      <c r="T1657" s="37">
        <v>11</v>
      </c>
      <c r="U1657" s="37">
        <v>0.14632500000000001</v>
      </c>
      <c r="V1657" s="37">
        <v>-1.9565900000000001</v>
      </c>
      <c r="W1657" s="37" t="s">
        <v>3566</v>
      </c>
      <c r="X1657" s="37" t="s">
        <v>3566</v>
      </c>
      <c r="Y1657" s="37" t="s">
        <v>91</v>
      </c>
    </row>
    <row r="1658" spans="1:25" x14ac:dyDescent="0.3">
      <c r="A1658" s="34">
        <v>25.2485</v>
      </c>
      <c r="B1658" s="34">
        <v>24.433499999999999</v>
      </c>
      <c r="C1658" s="34">
        <v>27.792999999999999</v>
      </c>
      <c r="D1658" s="34">
        <v>25.101700000000001</v>
      </c>
      <c r="E1658" s="37" t="s">
        <v>41</v>
      </c>
      <c r="F1658" s="37">
        <v>23.463100000000001</v>
      </c>
      <c r="G1658" s="37">
        <v>23.714300000000001</v>
      </c>
      <c r="H1658" s="37" t="s">
        <v>41</v>
      </c>
      <c r="I1658" s="37"/>
      <c r="J1658" s="37">
        <v>4</v>
      </c>
      <c r="K1658" s="37">
        <v>4</v>
      </c>
      <c r="L1658" s="37">
        <v>4</v>
      </c>
      <c r="M1658" s="37">
        <v>18.5</v>
      </c>
      <c r="N1658" s="37">
        <v>18.5</v>
      </c>
      <c r="O1658" s="37">
        <v>18.5</v>
      </c>
      <c r="P1658" s="37">
        <v>35.716000000000001</v>
      </c>
      <c r="Q1658" s="37">
        <v>0</v>
      </c>
      <c r="R1658" s="37">
        <v>66.912000000000006</v>
      </c>
      <c r="S1658" s="37">
        <v>297870000</v>
      </c>
      <c r="T1658" s="37">
        <v>15</v>
      </c>
      <c r="U1658" s="37">
        <v>0.137577</v>
      </c>
      <c r="V1658" s="37">
        <v>-2.0554600000000001</v>
      </c>
      <c r="W1658" s="37" t="s">
        <v>3271</v>
      </c>
      <c r="X1658" s="37" t="s">
        <v>3271</v>
      </c>
      <c r="Y1658" s="37" t="s">
        <v>4763</v>
      </c>
    </row>
    <row r="1659" spans="1:25" x14ac:dyDescent="0.3">
      <c r="A1659" s="34">
        <v>29.366399999999999</v>
      </c>
      <c r="B1659" s="34">
        <v>29.052499999999998</v>
      </c>
      <c r="C1659" s="34">
        <v>31.9298</v>
      </c>
      <c r="D1659" s="34">
        <v>29.595700000000001</v>
      </c>
      <c r="E1659" s="37">
        <v>27.407900000000001</v>
      </c>
      <c r="F1659" s="37">
        <v>28.258800000000001</v>
      </c>
      <c r="G1659" s="37">
        <v>26.104099999999999</v>
      </c>
      <c r="H1659" s="37">
        <v>29.239100000000001</v>
      </c>
      <c r="I1659" s="37"/>
      <c r="J1659" s="37">
        <v>15</v>
      </c>
      <c r="K1659" s="37">
        <v>15</v>
      </c>
      <c r="L1659" s="37">
        <v>15</v>
      </c>
      <c r="M1659" s="37">
        <v>48.3</v>
      </c>
      <c r="N1659" s="37">
        <v>48.3</v>
      </c>
      <c r="O1659" s="37">
        <v>48.3</v>
      </c>
      <c r="P1659" s="37">
        <v>52.235999999999997</v>
      </c>
      <c r="Q1659" s="37">
        <v>0</v>
      </c>
      <c r="R1659" s="37">
        <v>246.59</v>
      </c>
      <c r="S1659" s="37">
        <v>6274100000</v>
      </c>
      <c r="T1659" s="37">
        <v>86</v>
      </c>
      <c r="U1659" s="37">
        <v>5.40835E-2</v>
      </c>
      <c r="V1659" s="37">
        <v>-2.23367</v>
      </c>
      <c r="W1659" s="37" t="s">
        <v>827</v>
      </c>
      <c r="X1659" s="37" t="s">
        <v>827</v>
      </c>
      <c r="Y1659" s="37" t="s">
        <v>91</v>
      </c>
    </row>
    <row r="1660" spans="1:25" x14ac:dyDescent="0.3">
      <c r="A1660" s="34">
        <v>28.373100000000001</v>
      </c>
      <c r="B1660" s="34">
        <v>27.0413</v>
      </c>
      <c r="C1660" s="34">
        <v>29.950900000000001</v>
      </c>
      <c r="D1660" s="34">
        <v>28.721299999999999</v>
      </c>
      <c r="E1660" s="37">
        <v>25.496300000000002</v>
      </c>
      <c r="F1660" s="37" t="s">
        <v>41</v>
      </c>
      <c r="G1660" s="37">
        <v>27.683900000000001</v>
      </c>
      <c r="H1660" s="37">
        <v>25.368300000000001</v>
      </c>
      <c r="I1660" s="37"/>
      <c r="J1660" s="37">
        <v>6</v>
      </c>
      <c r="K1660" s="37">
        <v>4</v>
      </c>
      <c r="L1660" s="37">
        <v>4</v>
      </c>
      <c r="M1660" s="37">
        <v>24.2</v>
      </c>
      <c r="N1660" s="37">
        <v>24.2</v>
      </c>
      <c r="O1660" s="37">
        <v>24.2</v>
      </c>
      <c r="P1660" s="37">
        <v>27.292000000000002</v>
      </c>
      <c r="Q1660" s="37">
        <v>0</v>
      </c>
      <c r="R1660" s="37">
        <v>76.295000000000002</v>
      </c>
      <c r="S1660" s="37">
        <v>1871600000</v>
      </c>
      <c r="T1660" s="37">
        <v>28</v>
      </c>
      <c r="U1660" s="37">
        <v>5.6517499999999998E-2</v>
      </c>
      <c r="V1660" s="37">
        <v>-2.3388300000000002</v>
      </c>
      <c r="W1660" s="37" t="s">
        <v>1350</v>
      </c>
      <c r="X1660" s="37" t="s">
        <v>1350</v>
      </c>
      <c r="Y1660" s="37" t="s">
        <v>91</v>
      </c>
    </row>
    <row r="1661" spans="1:25" x14ac:dyDescent="0.3">
      <c r="A1661" s="34">
        <v>28.205300000000001</v>
      </c>
      <c r="B1661" s="34">
        <v>28.080300000000001</v>
      </c>
      <c r="C1661" s="34">
        <v>29.5336</v>
      </c>
      <c r="D1661" s="34">
        <v>28.418399999999998</v>
      </c>
      <c r="E1661" s="37" t="s">
        <v>41</v>
      </c>
      <c r="F1661" s="37">
        <v>25.726800000000001</v>
      </c>
      <c r="G1661" s="37" t="s">
        <v>41</v>
      </c>
      <c r="H1661" s="37" t="s">
        <v>41</v>
      </c>
      <c r="I1661" s="37"/>
      <c r="J1661" s="37">
        <v>10</v>
      </c>
      <c r="K1661" s="37">
        <v>10</v>
      </c>
      <c r="L1661" s="37">
        <v>8</v>
      </c>
      <c r="M1661" s="37">
        <v>23.4</v>
      </c>
      <c r="N1661" s="37">
        <v>23.4</v>
      </c>
      <c r="O1661" s="37">
        <v>20.6</v>
      </c>
      <c r="P1661" s="37">
        <v>59.933999999999997</v>
      </c>
      <c r="Q1661" s="37">
        <v>0</v>
      </c>
      <c r="R1661" s="37">
        <v>53.204999999999998</v>
      </c>
      <c r="S1661" s="37">
        <v>1874100000</v>
      </c>
      <c r="T1661" s="37">
        <v>36</v>
      </c>
      <c r="U1661" s="37">
        <v>1</v>
      </c>
      <c r="V1661" s="37">
        <v>-2.8325900000000002</v>
      </c>
      <c r="W1661" s="37" t="s">
        <v>4764</v>
      </c>
      <c r="X1661" s="37" t="s">
        <v>2805</v>
      </c>
      <c r="Y1661" s="37" t="s">
        <v>91</v>
      </c>
    </row>
    <row r="1662" spans="1:25" x14ac:dyDescent="0.3">
      <c r="A1662" s="34">
        <v>26.019100000000002</v>
      </c>
      <c r="B1662" s="34">
        <v>24.9802</v>
      </c>
      <c r="C1662" s="34">
        <v>28.416</v>
      </c>
      <c r="D1662" s="34">
        <v>25.860600000000002</v>
      </c>
      <c r="E1662" s="37">
        <v>23.2562</v>
      </c>
      <c r="F1662" s="37" t="s">
        <v>41</v>
      </c>
      <c r="G1662" s="37" t="s">
        <v>41</v>
      </c>
      <c r="H1662" s="37" t="s">
        <v>41</v>
      </c>
      <c r="I1662" s="37"/>
      <c r="J1662" s="37">
        <v>7</v>
      </c>
      <c r="K1662" s="37">
        <v>7</v>
      </c>
      <c r="L1662" s="37">
        <v>7</v>
      </c>
      <c r="M1662" s="37">
        <v>56.5</v>
      </c>
      <c r="N1662" s="37">
        <v>56.5</v>
      </c>
      <c r="O1662" s="37">
        <v>56.5</v>
      </c>
      <c r="P1662" s="37">
        <v>21.896999999999998</v>
      </c>
      <c r="Q1662" s="37">
        <v>0</v>
      </c>
      <c r="R1662" s="37">
        <v>73.438000000000002</v>
      </c>
      <c r="S1662" s="37">
        <v>425150000</v>
      </c>
      <c r="T1662" s="37">
        <v>20</v>
      </c>
      <c r="U1662" s="37">
        <v>1</v>
      </c>
      <c r="V1662" s="37">
        <v>-3.0627399999999998</v>
      </c>
      <c r="W1662" s="37" t="s">
        <v>1354</v>
      </c>
      <c r="X1662" s="37" t="s">
        <v>1354</v>
      </c>
      <c r="Y1662" s="37" t="s">
        <v>91</v>
      </c>
    </row>
    <row r="1663" spans="1:25" x14ac:dyDescent="0.3">
      <c r="A1663" s="34">
        <v>27.323899999999998</v>
      </c>
      <c r="B1663" s="34">
        <v>26.604600000000001</v>
      </c>
      <c r="C1663" s="34">
        <v>29.185700000000001</v>
      </c>
      <c r="D1663" s="34">
        <v>27.094899999999999</v>
      </c>
      <c r="E1663" s="37" t="s">
        <v>41</v>
      </c>
      <c r="F1663" s="37" t="s">
        <v>41</v>
      </c>
      <c r="G1663" s="37">
        <v>24.4359</v>
      </c>
      <c r="H1663" s="37" t="s">
        <v>41</v>
      </c>
      <c r="I1663" s="37"/>
      <c r="J1663" s="37">
        <v>17</v>
      </c>
      <c r="K1663" s="37">
        <v>17</v>
      </c>
      <c r="L1663" s="37">
        <v>17</v>
      </c>
      <c r="M1663" s="37">
        <v>29.9</v>
      </c>
      <c r="N1663" s="37">
        <v>29.9</v>
      </c>
      <c r="O1663" s="37">
        <v>29.9</v>
      </c>
      <c r="P1663" s="37">
        <v>88.432000000000002</v>
      </c>
      <c r="Q1663" s="37">
        <v>0</v>
      </c>
      <c r="R1663" s="37">
        <v>190.6</v>
      </c>
      <c r="S1663" s="37">
        <v>846420000</v>
      </c>
      <c r="T1663" s="37">
        <v>44</v>
      </c>
      <c r="U1663" s="37">
        <v>1</v>
      </c>
      <c r="V1663" s="37">
        <v>-3.1163099999999999</v>
      </c>
      <c r="W1663" s="37" t="s">
        <v>3272</v>
      </c>
      <c r="X1663" s="37" t="s">
        <v>3272</v>
      </c>
      <c r="Y1663" s="37" t="s">
        <v>91</v>
      </c>
    </row>
    <row r="1664" spans="1:25" x14ac:dyDescent="0.3">
      <c r="A1664" s="34">
        <v>24.496500000000001</v>
      </c>
      <c r="B1664" s="34">
        <v>23.8127</v>
      </c>
      <c r="C1664" s="34" t="s">
        <v>41</v>
      </c>
      <c r="D1664" s="34">
        <v>23.926500000000001</v>
      </c>
      <c r="E1664" s="37" t="s">
        <v>41</v>
      </c>
      <c r="F1664" s="37" t="s">
        <v>41</v>
      </c>
      <c r="G1664" s="37" t="s">
        <v>41</v>
      </c>
      <c r="H1664" s="37" t="s">
        <v>41</v>
      </c>
      <c r="I1664" s="37"/>
      <c r="J1664" s="37">
        <v>2</v>
      </c>
      <c r="K1664" s="37">
        <v>2</v>
      </c>
      <c r="L1664" s="37">
        <v>2</v>
      </c>
      <c r="M1664" s="37">
        <v>30</v>
      </c>
      <c r="N1664" s="37">
        <v>30</v>
      </c>
      <c r="O1664" s="37">
        <v>30</v>
      </c>
      <c r="P1664" s="37">
        <v>22.353999999999999</v>
      </c>
      <c r="Q1664" s="37">
        <v>0</v>
      </c>
      <c r="R1664" s="37">
        <v>23.891999999999999</v>
      </c>
      <c r="S1664" s="37">
        <v>53223000</v>
      </c>
      <c r="T1664" s="37">
        <v>3</v>
      </c>
      <c r="U1664" s="37">
        <v>1</v>
      </c>
      <c r="V1664" s="37">
        <v>0</v>
      </c>
      <c r="W1664" s="37" t="s">
        <v>2809</v>
      </c>
      <c r="X1664" s="37" t="s">
        <v>2809</v>
      </c>
      <c r="Y1664" s="37" t="s">
        <v>4765</v>
      </c>
    </row>
    <row r="1665" spans="1:25" x14ac:dyDescent="0.3">
      <c r="A1665" s="34">
        <v>22.858499999999999</v>
      </c>
      <c r="B1665" s="34" t="s">
        <v>41</v>
      </c>
      <c r="C1665" s="34">
        <v>21.495999999999999</v>
      </c>
      <c r="D1665" s="34">
        <v>22.26</v>
      </c>
      <c r="E1665" s="37" t="s">
        <v>41</v>
      </c>
      <c r="F1665" s="37" t="s">
        <v>41</v>
      </c>
      <c r="G1665" s="37" t="s">
        <v>41</v>
      </c>
      <c r="H1665" s="37" t="s">
        <v>41</v>
      </c>
      <c r="I1665" s="37"/>
      <c r="J1665" s="37">
        <v>1</v>
      </c>
      <c r="K1665" s="37">
        <v>1</v>
      </c>
      <c r="L1665" s="37">
        <v>1</v>
      </c>
      <c r="M1665" s="37">
        <v>3.9</v>
      </c>
      <c r="N1665" s="37">
        <v>3.9</v>
      </c>
      <c r="O1665" s="37">
        <v>3.9</v>
      </c>
      <c r="P1665" s="37">
        <v>37.027000000000001</v>
      </c>
      <c r="Q1665" s="37">
        <v>0</v>
      </c>
      <c r="R1665" s="37">
        <v>7.8994</v>
      </c>
      <c r="S1665" s="37">
        <v>17696000</v>
      </c>
      <c r="T1665" s="37">
        <v>6</v>
      </c>
      <c r="U1665" s="37">
        <v>1</v>
      </c>
      <c r="V1665" s="37">
        <v>0</v>
      </c>
      <c r="W1665" s="37" t="s">
        <v>2810</v>
      </c>
      <c r="X1665" s="37" t="s">
        <v>2810</v>
      </c>
      <c r="Y1665" s="37" t="s">
        <v>4766</v>
      </c>
    </row>
    <row r="1666" spans="1:25" x14ac:dyDescent="0.3">
      <c r="A1666" s="34" t="s">
        <v>41</v>
      </c>
      <c r="B1666" s="34" t="s">
        <v>41</v>
      </c>
      <c r="C1666" s="34" t="s">
        <v>41</v>
      </c>
      <c r="D1666" s="34" t="s">
        <v>41</v>
      </c>
      <c r="E1666" s="37">
        <v>24.957999999999998</v>
      </c>
      <c r="F1666" s="37">
        <v>24.8047</v>
      </c>
      <c r="G1666" s="37">
        <v>25.2822</v>
      </c>
      <c r="H1666" s="37">
        <v>24.7697</v>
      </c>
      <c r="I1666" s="37"/>
      <c r="J1666" s="37">
        <v>2</v>
      </c>
      <c r="K1666" s="37">
        <v>2</v>
      </c>
      <c r="L1666" s="37">
        <v>2</v>
      </c>
      <c r="M1666" s="37">
        <v>19</v>
      </c>
      <c r="N1666" s="37">
        <v>19</v>
      </c>
      <c r="O1666" s="37">
        <v>19</v>
      </c>
      <c r="P1666" s="37">
        <v>17.603999999999999</v>
      </c>
      <c r="Q1666" s="37">
        <v>0</v>
      </c>
      <c r="R1666" s="37">
        <v>8.4062000000000001</v>
      </c>
      <c r="S1666" s="37">
        <v>242140000</v>
      </c>
      <c r="T1666" s="37">
        <v>9</v>
      </c>
      <c r="U1666" s="37">
        <v>1</v>
      </c>
      <c r="V1666" s="37">
        <v>0</v>
      </c>
      <c r="W1666" s="37" t="s">
        <v>3800</v>
      </c>
      <c r="X1666" s="37" t="s">
        <v>3800</v>
      </c>
      <c r="Y1666" s="37" t="s">
        <v>4767</v>
      </c>
    </row>
    <row r="1667" spans="1:25" x14ac:dyDescent="0.3">
      <c r="A1667" s="34">
        <v>23.637699999999999</v>
      </c>
      <c r="B1667" s="34">
        <v>22.9574</v>
      </c>
      <c r="C1667" s="34" t="s">
        <v>41</v>
      </c>
      <c r="D1667" s="34">
        <v>23.869</v>
      </c>
      <c r="E1667" s="37" t="s">
        <v>41</v>
      </c>
      <c r="F1667" s="37" t="s">
        <v>41</v>
      </c>
      <c r="G1667" s="37" t="s">
        <v>41</v>
      </c>
      <c r="H1667" s="37" t="s">
        <v>41</v>
      </c>
      <c r="I1667" s="37"/>
      <c r="J1667" s="37">
        <v>3</v>
      </c>
      <c r="K1667" s="37">
        <v>3</v>
      </c>
      <c r="L1667" s="37">
        <v>3</v>
      </c>
      <c r="M1667" s="37">
        <v>8.4</v>
      </c>
      <c r="N1667" s="37">
        <v>8.4</v>
      </c>
      <c r="O1667" s="37">
        <v>8.4</v>
      </c>
      <c r="P1667" s="37">
        <v>68.88</v>
      </c>
      <c r="Q1667" s="37">
        <v>0</v>
      </c>
      <c r="R1667" s="37">
        <v>9.7056000000000004</v>
      </c>
      <c r="S1667" s="37">
        <v>41347000</v>
      </c>
      <c r="T1667" s="37">
        <v>10</v>
      </c>
      <c r="U1667" s="37">
        <v>1</v>
      </c>
      <c r="V1667" s="37">
        <v>0</v>
      </c>
      <c r="W1667" s="37" t="s">
        <v>2882</v>
      </c>
      <c r="X1667" s="37" t="s">
        <v>2882</v>
      </c>
      <c r="Y1667" s="37" t="s">
        <v>4768</v>
      </c>
    </row>
    <row r="1668" spans="1:25" x14ac:dyDescent="0.3">
      <c r="A1668" s="34">
        <v>24.997</v>
      </c>
      <c r="B1668" s="34" t="s">
        <v>41</v>
      </c>
      <c r="C1668" s="34">
        <v>24.529699999999998</v>
      </c>
      <c r="D1668" s="34">
        <v>24.343399999999999</v>
      </c>
      <c r="E1668" s="37" t="s">
        <v>41</v>
      </c>
      <c r="F1668" s="37" t="s">
        <v>41</v>
      </c>
      <c r="G1668" s="37" t="s">
        <v>41</v>
      </c>
      <c r="H1668" s="37" t="s">
        <v>41</v>
      </c>
      <c r="I1668" s="37"/>
      <c r="J1668" s="37">
        <v>4</v>
      </c>
      <c r="K1668" s="37">
        <v>4</v>
      </c>
      <c r="L1668" s="37">
        <v>4</v>
      </c>
      <c r="M1668" s="37">
        <v>5.7</v>
      </c>
      <c r="N1668" s="37">
        <v>5.7</v>
      </c>
      <c r="O1668" s="37">
        <v>5.7</v>
      </c>
      <c r="P1668" s="37">
        <v>87.489000000000004</v>
      </c>
      <c r="Q1668" s="37">
        <v>0</v>
      </c>
      <c r="R1668" s="37">
        <v>14.026</v>
      </c>
      <c r="S1668" s="37">
        <v>118020000</v>
      </c>
      <c r="T1668" s="37">
        <v>10</v>
      </c>
      <c r="U1668" s="37">
        <v>1</v>
      </c>
      <c r="V1668" s="37">
        <v>0</v>
      </c>
      <c r="W1668" s="37" t="s">
        <v>2897</v>
      </c>
      <c r="X1668" s="37" t="s">
        <v>2897</v>
      </c>
      <c r="Y1668" s="37" t="s">
        <v>4769</v>
      </c>
    </row>
    <row r="1669" spans="1:25" x14ac:dyDescent="0.3">
      <c r="A1669" s="34" t="s">
        <v>41</v>
      </c>
      <c r="B1669" s="34">
        <v>24.838999999999999</v>
      </c>
      <c r="C1669" s="34">
        <v>26.442399999999999</v>
      </c>
      <c r="D1669" s="34">
        <v>24.960599999999999</v>
      </c>
      <c r="E1669" s="37" t="s">
        <v>41</v>
      </c>
      <c r="F1669" s="37" t="s">
        <v>41</v>
      </c>
      <c r="G1669" s="37" t="s">
        <v>41</v>
      </c>
      <c r="H1669" s="37" t="s">
        <v>41</v>
      </c>
      <c r="I1669" s="37"/>
      <c r="J1669" s="37">
        <v>3</v>
      </c>
      <c r="K1669" s="37">
        <v>3</v>
      </c>
      <c r="L1669" s="37">
        <v>3</v>
      </c>
      <c r="M1669" s="37">
        <v>4.5999999999999996</v>
      </c>
      <c r="N1669" s="37">
        <v>4.5999999999999996</v>
      </c>
      <c r="O1669" s="37">
        <v>4.5999999999999996</v>
      </c>
      <c r="P1669" s="37">
        <v>85.962999999999994</v>
      </c>
      <c r="Q1669" s="37">
        <v>0</v>
      </c>
      <c r="R1669" s="37">
        <v>6.2461000000000002</v>
      </c>
      <c r="S1669" s="37">
        <v>190280000</v>
      </c>
      <c r="T1669" s="37">
        <v>6</v>
      </c>
      <c r="U1669" s="37">
        <v>1</v>
      </c>
      <c r="V1669" s="37">
        <v>0</v>
      </c>
      <c r="W1669" s="37" t="s">
        <v>4770</v>
      </c>
      <c r="X1669" s="37" t="s">
        <v>4770</v>
      </c>
      <c r="Y1669" s="37" t="s">
        <v>4771</v>
      </c>
    </row>
    <row r="1670" spans="1:25" x14ac:dyDescent="0.3">
      <c r="A1670" s="34">
        <v>26.444900000000001</v>
      </c>
      <c r="B1670" s="34">
        <v>26.166499999999999</v>
      </c>
      <c r="C1670" s="34">
        <v>27.952999999999999</v>
      </c>
      <c r="D1670" s="34">
        <v>26.6492</v>
      </c>
      <c r="E1670" s="37" t="s">
        <v>41</v>
      </c>
      <c r="F1670" s="37" t="s">
        <v>41</v>
      </c>
      <c r="G1670" s="37" t="s">
        <v>41</v>
      </c>
      <c r="H1670" s="37" t="s">
        <v>41</v>
      </c>
      <c r="I1670" s="37"/>
      <c r="J1670" s="37">
        <v>5</v>
      </c>
      <c r="K1670" s="37">
        <v>5</v>
      </c>
      <c r="L1670" s="37">
        <v>5</v>
      </c>
      <c r="M1670" s="37">
        <v>9.5</v>
      </c>
      <c r="N1670" s="37">
        <v>9.5</v>
      </c>
      <c r="O1670" s="37">
        <v>9.5</v>
      </c>
      <c r="P1670" s="37">
        <v>79.930000000000007</v>
      </c>
      <c r="Q1670" s="37">
        <v>0</v>
      </c>
      <c r="R1670" s="37">
        <v>62.781999999999996</v>
      </c>
      <c r="S1670" s="37">
        <v>469040000</v>
      </c>
      <c r="T1670" s="37">
        <v>14</v>
      </c>
      <c r="U1670" s="37">
        <v>1</v>
      </c>
      <c r="V1670" s="37">
        <v>0</v>
      </c>
      <c r="W1670" s="37" t="s">
        <v>2935</v>
      </c>
      <c r="X1670" s="37" t="s">
        <v>2935</v>
      </c>
      <c r="Y1670" s="37" t="s">
        <v>4772</v>
      </c>
    </row>
    <row r="1671" spans="1:25" x14ac:dyDescent="0.3">
      <c r="A1671" s="34" t="s">
        <v>41</v>
      </c>
      <c r="B1671" s="34">
        <v>24.203700000000001</v>
      </c>
      <c r="C1671" s="34">
        <v>25.091799999999999</v>
      </c>
      <c r="D1671" s="34">
        <v>24.5321</v>
      </c>
      <c r="E1671" s="37" t="s">
        <v>41</v>
      </c>
      <c r="F1671" s="37" t="s">
        <v>41</v>
      </c>
      <c r="G1671" s="37" t="s">
        <v>41</v>
      </c>
      <c r="H1671" s="37" t="s">
        <v>41</v>
      </c>
      <c r="I1671" s="37"/>
      <c r="J1671" s="37">
        <v>3</v>
      </c>
      <c r="K1671" s="37">
        <v>3</v>
      </c>
      <c r="L1671" s="37">
        <v>3</v>
      </c>
      <c r="M1671" s="37">
        <v>11.5</v>
      </c>
      <c r="N1671" s="37">
        <v>11.5</v>
      </c>
      <c r="O1671" s="37">
        <v>11.5</v>
      </c>
      <c r="P1671" s="37">
        <v>27.59</v>
      </c>
      <c r="Q1671" s="37">
        <v>0</v>
      </c>
      <c r="R1671" s="37">
        <v>2.6859000000000002</v>
      </c>
      <c r="S1671" s="37">
        <v>72777000</v>
      </c>
      <c r="T1671" s="37">
        <v>9</v>
      </c>
      <c r="U1671" s="37">
        <v>1</v>
      </c>
      <c r="V1671" s="37">
        <v>0</v>
      </c>
      <c r="W1671" s="37" t="s">
        <v>4773</v>
      </c>
      <c r="X1671" s="37" t="s">
        <v>4773</v>
      </c>
      <c r="Y1671" s="37" t="s">
        <v>4774</v>
      </c>
    </row>
    <row r="1672" spans="1:25" x14ac:dyDescent="0.3">
      <c r="A1672" s="34">
        <v>24.959099999999999</v>
      </c>
      <c r="B1672" s="34">
        <v>25.659400000000002</v>
      </c>
      <c r="C1672" s="34" t="s">
        <v>41</v>
      </c>
      <c r="D1672" s="34">
        <v>24.7834</v>
      </c>
      <c r="E1672" s="37" t="s">
        <v>41</v>
      </c>
      <c r="F1672" s="37" t="s">
        <v>41</v>
      </c>
      <c r="G1672" s="37" t="s">
        <v>41</v>
      </c>
      <c r="H1672" s="37" t="s">
        <v>41</v>
      </c>
      <c r="I1672" s="37"/>
      <c r="J1672" s="37">
        <v>5</v>
      </c>
      <c r="K1672" s="37">
        <v>5</v>
      </c>
      <c r="L1672" s="37">
        <v>5</v>
      </c>
      <c r="M1672" s="37">
        <v>8.4</v>
      </c>
      <c r="N1672" s="37">
        <v>8.4</v>
      </c>
      <c r="O1672" s="37">
        <v>8.4</v>
      </c>
      <c r="P1672" s="37">
        <v>64.474999999999994</v>
      </c>
      <c r="Q1672" s="37">
        <v>0</v>
      </c>
      <c r="R1672" s="37">
        <v>35.951000000000001</v>
      </c>
      <c r="S1672" s="37">
        <v>216650000</v>
      </c>
      <c r="T1672" s="37">
        <v>6</v>
      </c>
      <c r="U1672" s="37">
        <v>1</v>
      </c>
      <c r="V1672" s="37">
        <v>0</v>
      </c>
      <c r="W1672" s="37" t="s">
        <v>2969</v>
      </c>
      <c r="X1672" s="37" t="s">
        <v>2969</v>
      </c>
      <c r="Y1672" s="37" t="s">
        <v>4775</v>
      </c>
    </row>
    <row r="1673" spans="1:25" x14ac:dyDescent="0.3">
      <c r="A1673" s="34" t="s">
        <v>41</v>
      </c>
      <c r="B1673" s="34">
        <v>23.4025</v>
      </c>
      <c r="C1673" s="34">
        <v>24.227900000000002</v>
      </c>
      <c r="D1673" s="34">
        <v>23.097200000000001</v>
      </c>
      <c r="E1673" s="37" t="s">
        <v>41</v>
      </c>
      <c r="F1673" s="37" t="s">
        <v>41</v>
      </c>
      <c r="G1673" s="37" t="s">
        <v>41</v>
      </c>
      <c r="H1673" s="37" t="s">
        <v>41</v>
      </c>
      <c r="I1673" s="37"/>
      <c r="J1673" s="37">
        <v>3</v>
      </c>
      <c r="K1673" s="37">
        <v>3</v>
      </c>
      <c r="L1673" s="37">
        <v>3</v>
      </c>
      <c r="M1673" s="37">
        <v>1.8</v>
      </c>
      <c r="N1673" s="37">
        <v>1.8</v>
      </c>
      <c r="O1673" s="37">
        <v>1.8</v>
      </c>
      <c r="P1673" s="37">
        <v>287.55</v>
      </c>
      <c r="Q1673" s="37">
        <v>0</v>
      </c>
      <c r="R1673" s="37">
        <v>15.629</v>
      </c>
      <c r="S1673" s="37">
        <v>65998000</v>
      </c>
      <c r="T1673" s="37">
        <v>5</v>
      </c>
      <c r="U1673" s="37">
        <v>1</v>
      </c>
      <c r="V1673" s="37">
        <v>0</v>
      </c>
      <c r="W1673" s="37" t="s">
        <v>4776</v>
      </c>
      <c r="X1673" s="37" t="s">
        <v>2970</v>
      </c>
      <c r="Y1673" s="37" t="s">
        <v>4777</v>
      </c>
    </row>
    <row r="1674" spans="1:25" x14ac:dyDescent="0.3">
      <c r="A1674" s="34">
        <v>27.587499999999999</v>
      </c>
      <c r="B1674" s="34">
        <v>26.881</v>
      </c>
      <c r="C1674" s="34">
        <v>29.065000000000001</v>
      </c>
      <c r="D1674" s="34">
        <v>26.3049</v>
      </c>
      <c r="E1674" s="37" t="s">
        <v>41</v>
      </c>
      <c r="F1674" s="37" t="s">
        <v>41</v>
      </c>
      <c r="G1674" s="37" t="s">
        <v>41</v>
      </c>
      <c r="H1674" s="37" t="s">
        <v>41</v>
      </c>
      <c r="I1674" s="37"/>
      <c r="J1674" s="37">
        <v>8</v>
      </c>
      <c r="K1674" s="37">
        <v>7</v>
      </c>
      <c r="L1674" s="37">
        <v>7</v>
      </c>
      <c r="M1674" s="37">
        <v>43.6</v>
      </c>
      <c r="N1674" s="37">
        <v>29.2</v>
      </c>
      <c r="O1674" s="37">
        <v>29.2</v>
      </c>
      <c r="P1674" s="37">
        <v>39.054000000000002</v>
      </c>
      <c r="Q1674" s="37">
        <v>0</v>
      </c>
      <c r="R1674" s="37">
        <v>162.87</v>
      </c>
      <c r="S1674" s="37">
        <v>793820000</v>
      </c>
      <c r="T1674" s="37">
        <v>20</v>
      </c>
      <c r="U1674" s="37">
        <v>1</v>
      </c>
      <c r="V1674" s="37">
        <v>0</v>
      </c>
      <c r="W1674" s="37" t="s">
        <v>2978</v>
      </c>
      <c r="X1674" s="37" t="s">
        <v>2978</v>
      </c>
      <c r="Y1674" s="37" t="s">
        <v>91</v>
      </c>
    </row>
    <row r="1675" spans="1:25" x14ac:dyDescent="0.3">
      <c r="A1675" s="34">
        <v>24.8613</v>
      </c>
      <c r="B1675" s="34">
        <v>24.752700000000001</v>
      </c>
      <c r="C1675" s="34">
        <v>26</v>
      </c>
      <c r="D1675" s="34">
        <v>25.264500000000002</v>
      </c>
      <c r="E1675" s="37" t="s">
        <v>41</v>
      </c>
      <c r="F1675" s="37" t="s">
        <v>41</v>
      </c>
      <c r="G1675" s="37" t="s">
        <v>41</v>
      </c>
      <c r="H1675" s="37" t="s">
        <v>41</v>
      </c>
      <c r="I1675" s="37"/>
      <c r="J1675" s="37">
        <v>3</v>
      </c>
      <c r="K1675" s="37">
        <v>3</v>
      </c>
      <c r="L1675" s="37">
        <v>3</v>
      </c>
      <c r="M1675" s="37">
        <v>22.6</v>
      </c>
      <c r="N1675" s="37">
        <v>22.6</v>
      </c>
      <c r="O1675" s="37">
        <v>22.6</v>
      </c>
      <c r="P1675" s="37">
        <v>29.210999999999999</v>
      </c>
      <c r="Q1675" s="37">
        <v>0</v>
      </c>
      <c r="R1675" s="37">
        <v>30.460999999999999</v>
      </c>
      <c r="S1675" s="37">
        <v>137340000</v>
      </c>
      <c r="T1675" s="37">
        <v>10</v>
      </c>
      <c r="U1675" s="37">
        <v>1</v>
      </c>
      <c r="V1675" s="37">
        <v>0</v>
      </c>
      <c r="W1675" s="37" t="s">
        <v>3046</v>
      </c>
      <c r="X1675" s="37" t="s">
        <v>3046</v>
      </c>
      <c r="Y1675" s="37" t="s">
        <v>91</v>
      </c>
    </row>
    <row r="1676" spans="1:25" x14ac:dyDescent="0.3">
      <c r="A1676" s="34">
        <v>23.409800000000001</v>
      </c>
      <c r="B1676" s="34">
        <v>23.288</v>
      </c>
      <c r="C1676" s="34">
        <v>24.302199999999999</v>
      </c>
      <c r="D1676" s="34" t="s">
        <v>41</v>
      </c>
      <c r="E1676" s="37" t="s">
        <v>41</v>
      </c>
      <c r="F1676" s="37" t="s">
        <v>41</v>
      </c>
      <c r="G1676" s="37" t="s">
        <v>41</v>
      </c>
      <c r="H1676" s="37" t="s">
        <v>41</v>
      </c>
      <c r="I1676" s="37"/>
      <c r="J1676" s="37">
        <v>4</v>
      </c>
      <c r="K1676" s="37">
        <v>4</v>
      </c>
      <c r="L1676" s="37">
        <v>4</v>
      </c>
      <c r="M1676" s="37">
        <v>2.9</v>
      </c>
      <c r="N1676" s="37">
        <v>2.9</v>
      </c>
      <c r="O1676" s="37">
        <v>2.9</v>
      </c>
      <c r="P1676" s="37">
        <v>181.83</v>
      </c>
      <c r="Q1676" s="37">
        <v>0</v>
      </c>
      <c r="R1676" s="37">
        <v>6.5730000000000004</v>
      </c>
      <c r="S1676" s="37">
        <v>78068000</v>
      </c>
      <c r="T1676" s="37">
        <v>6</v>
      </c>
      <c r="U1676" s="37">
        <v>1</v>
      </c>
      <c r="V1676" s="37">
        <v>0</v>
      </c>
      <c r="W1676" s="37" t="s">
        <v>4778</v>
      </c>
      <c r="X1676" s="37" t="s">
        <v>4778</v>
      </c>
      <c r="Y1676" s="37" t="s">
        <v>4779</v>
      </c>
    </row>
    <row r="1677" spans="1:25" x14ac:dyDescent="0.3">
      <c r="A1677" s="34">
        <v>27.130600000000001</v>
      </c>
      <c r="B1677" s="34">
        <v>26.428999999999998</v>
      </c>
      <c r="C1677" s="34">
        <v>28.087800000000001</v>
      </c>
      <c r="D1677" s="34">
        <v>26.891100000000002</v>
      </c>
      <c r="E1677" s="37" t="s">
        <v>41</v>
      </c>
      <c r="F1677" s="37" t="s">
        <v>41</v>
      </c>
      <c r="G1677" s="37" t="s">
        <v>41</v>
      </c>
      <c r="H1677" s="37" t="s">
        <v>41</v>
      </c>
      <c r="I1677" s="37"/>
      <c r="J1677" s="37">
        <v>2</v>
      </c>
      <c r="K1677" s="37">
        <v>2</v>
      </c>
      <c r="L1677" s="37">
        <v>2</v>
      </c>
      <c r="M1677" s="37">
        <v>10.199999999999999</v>
      </c>
      <c r="N1677" s="37">
        <v>10.199999999999999</v>
      </c>
      <c r="O1677" s="37">
        <v>10.199999999999999</v>
      </c>
      <c r="P1677" s="37">
        <v>50.185000000000002</v>
      </c>
      <c r="Q1677" s="37">
        <v>0</v>
      </c>
      <c r="R1677" s="37">
        <v>28.956</v>
      </c>
      <c r="S1677" s="37">
        <v>534070000</v>
      </c>
      <c r="T1677" s="37">
        <v>9</v>
      </c>
      <c r="U1677" s="37">
        <v>1</v>
      </c>
      <c r="V1677" s="37">
        <v>0</v>
      </c>
      <c r="W1677" s="37" t="s">
        <v>3082</v>
      </c>
      <c r="X1677" s="37" t="s">
        <v>3082</v>
      </c>
      <c r="Y1677" s="37" t="s">
        <v>4780</v>
      </c>
    </row>
    <row r="1678" spans="1:25" x14ac:dyDescent="0.3">
      <c r="A1678" s="34" t="s">
        <v>41</v>
      </c>
      <c r="B1678" s="34" t="s">
        <v>41</v>
      </c>
      <c r="C1678" s="34" t="s">
        <v>41</v>
      </c>
      <c r="D1678" s="34" t="s">
        <v>41</v>
      </c>
      <c r="E1678" s="37">
        <v>24.712499999999999</v>
      </c>
      <c r="F1678" s="37">
        <v>25.6736</v>
      </c>
      <c r="G1678" s="37" t="s">
        <v>41</v>
      </c>
      <c r="H1678" s="37">
        <v>24.511199999999999</v>
      </c>
      <c r="I1678" s="37"/>
      <c r="J1678" s="37">
        <v>5</v>
      </c>
      <c r="K1678" s="37">
        <v>5</v>
      </c>
      <c r="L1678" s="37">
        <v>5</v>
      </c>
      <c r="M1678" s="37">
        <v>3.4</v>
      </c>
      <c r="N1678" s="37">
        <v>3.4</v>
      </c>
      <c r="O1678" s="37">
        <v>3.4</v>
      </c>
      <c r="P1678" s="37">
        <v>190.51</v>
      </c>
      <c r="Q1678" s="37">
        <v>0</v>
      </c>
      <c r="R1678" s="37">
        <v>26.927</v>
      </c>
      <c r="S1678" s="37">
        <v>138910000</v>
      </c>
      <c r="T1678" s="37">
        <v>4</v>
      </c>
      <c r="U1678" s="37">
        <v>1</v>
      </c>
      <c r="V1678" s="37">
        <v>0</v>
      </c>
      <c r="W1678" s="37" t="s">
        <v>3778</v>
      </c>
      <c r="X1678" s="37" t="s">
        <v>3778</v>
      </c>
      <c r="Y1678" s="37" t="s">
        <v>4781</v>
      </c>
    </row>
    <row r="1679" spans="1:25" x14ac:dyDescent="0.3">
      <c r="A1679" s="34">
        <v>26.7075</v>
      </c>
      <c r="B1679" s="34">
        <v>25.569800000000001</v>
      </c>
      <c r="C1679" s="34">
        <v>28.138000000000002</v>
      </c>
      <c r="D1679" s="34" t="s">
        <v>41</v>
      </c>
      <c r="E1679" s="37" t="s">
        <v>41</v>
      </c>
      <c r="F1679" s="37" t="s">
        <v>41</v>
      </c>
      <c r="G1679" s="37" t="s">
        <v>41</v>
      </c>
      <c r="H1679" s="37" t="s">
        <v>41</v>
      </c>
      <c r="I1679" s="37"/>
      <c r="J1679" s="37">
        <v>3</v>
      </c>
      <c r="K1679" s="37">
        <v>3</v>
      </c>
      <c r="L1679" s="37">
        <v>3</v>
      </c>
      <c r="M1679" s="37">
        <v>65.099999999999994</v>
      </c>
      <c r="N1679" s="37">
        <v>65.099999999999994</v>
      </c>
      <c r="O1679" s="37">
        <v>65.099999999999994</v>
      </c>
      <c r="P1679" s="37">
        <v>11.146000000000001</v>
      </c>
      <c r="Q1679" s="37">
        <v>0</v>
      </c>
      <c r="R1679" s="37">
        <v>106.93</v>
      </c>
      <c r="S1679" s="37">
        <v>388220000</v>
      </c>
      <c r="T1679" s="37">
        <v>10</v>
      </c>
      <c r="U1679" s="37">
        <v>1</v>
      </c>
      <c r="V1679" s="37">
        <v>0</v>
      </c>
      <c r="W1679" s="37" t="s">
        <v>3115</v>
      </c>
      <c r="X1679" s="37" t="s">
        <v>3115</v>
      </c>
      <c r="Y1679" s="37" t="s">
        <v>91</v>
      </c>
    </row>
    <row r="1680" spans="1:25" x14ac:dyDescent="0.3">
      <c r="A1680" s="34" t="s">
        <v>41</v>
      </c>
      <c r="B1680" s="34" t="s">
        <v>41</v>
      </c>
      <c r="C1680" s="34" t="s">
        <v>41</v>
      </c>
      <c r="D1680" s="34" t="s">
        <v>41</v>
      </c>
      <c r="E1680" s="37">
        <v>25.349699999999999</v>
      </c>
      <c r="F1680" s="37">
        <v>25.3995</v>
      </c>
      <c r="G1680" s="37" t="s">
        <v>41</v>
      </c>
      <c r="H1680" s="37">
        <v>25.652799999999999</v>
      </c>
      <c r="I1680" s="37"/>
      <c r="J1680" s="37">
        <v>8</v>
      </c>
      <c r="K1680" s="37">
        <v>8</v>
      </c>
      <c r="L1680" s="37">
        <v>8</v>
      </c>
      <c r="M1680" s="37">
        <v>20.9</v>
      </c>
      <c r="N1680" s="37">
        <v>20.9</v>
      </c>
      <c r="O1680" s="37">
        <v>20.9</v>
      </c>
      <c r="P1680" s="37">
        <v>52.935000000000002</v>
      </c>
      <c r="Q1680" s="37">
        <v>0</v>
      </c>
      <c r="R1680" s="37">
        <v>19.617000000000001</v>
      </c>
      <c r="S1680" s="37">
        <v>170000000</v>
      </c>
      <c r="T1680" s="37">
        <v>11</v>
      </c>
      <c r="U1680" s="37">
        <v>1</v>
      </c>
      <c r="V1680" s="37">
        <v>0</v>
      </c>
      <c r="W1680" s="37" t="s">
        <v>3777</v>
      </c>
      <c r="X1680" s="37" t="s">
        <v>3777</v>
      </c>
      <c r="Y1680" s="37" t="s">
        <v>4782</v>
      </c>
    </row>
    <row r="1681" spans="1:25" x14ac:dyDescent="0.3">
      <c r="A1681" s="34" t="s">
        <v>41</v>
      </c>
      <c r="B1681" s="34" t="s">
        <v>41</v>
      </c>
      <c r="C1681" s="34" t="s">
        <v>41</v>
      </c>
      <c r="D1681" s="34" t="s">
        <v>41</v>
      </c>
      <c r="E1681" s="37">
        <v>24.2194</v>
      </c>
      <c r="F1681" s="37">
        <v>24.491700000000002</v>
      </c>
      <c r="G1681" s="37" t="s">
        <v>41</v>
      </c>
      <c r="H1681" s="37">
        <v>24.673400000000001</v>
      </c>
      <c r="I1681" s="37"/>
      <c r="J1681" s="37">
        <v>3</v>
      </c>
      <c r="K1681" s="37">
        <v>3</v>
      </c>
      <c r="L1681" s="37">
        <v>3</v>
      </c>
      <c r="M1681" s="37">
        <v>14</v>
      </c>
      <c r="N1681" s="37">
        <v>14</v>
      </c>
      <c r="O1681" s="37">
        <v>14</v>
      </c>
      <c r="P1681" s="37">
        <v>36.194000000000003</v>
      </c>
      <c r="Q1681" s="37">
        <v>0</v>
      </c>
      <c r="R1681" s="37">
        <v>7.5403000000000002</v>
      </c>
      <c r="S1681" s="37">
        <v>98648000</v>
      </c>
      <c r="T1681" s="37">
        <v>4</v>
      </c>
      <c r="U1681" s="37">
        <v>1</v>
      </c>
      <c r="V1681" s="37">
        <v>0</v>
      </c>
      <c r="W1681" s="37" t="s">
        <v>3774</v>
      </c>
      <c r="X1681" s="37" t="s">
        <v>3774</v>
      </c>
      <c r="Y1681" s="37" t="s">
        <v>4783</v>
      </c>
    </row>
    <row r="1682" spans="1:25" x14ac:dyDescent="0.3">
      <c r="A1682" s="34" t="s">
        <v>41</v>
      </c>
      <c r="B1682" s="34" t="s">
        <v>41</v>
      </c>
      <c r="C1682" s="34" t="s">
        <v>41</v>
      </c>
      <c r="D1682" s="34" t="s">
        <v>41</v>
      </c>
      <c r="E1682" s="37">
        <v>25.161999999999999</v>
      </c>
      <c r="F1682" s="37">
        <v>25.694700000000001</v>
      </c>
      <c r="G1682" s="37" t="s">
        <v>41</v>
      </c>
      <c r="H1682" s="37">
        <v>25.0304</v>
      </c>
      <c r="I1682" s="37"/>
      <c r="J1682" s="37">
        <v>5</v>
      </c>
      <c r="K1682" s="37">
        <v>5</v>
      </c>
      <c r="L1682" s="37">
        <v>5</v>
      </c>
      <c r="M1682" s="37">
        <v>18.5</v>
      </c>
      <c r="N1682" s="37">
        <v>18.5</v>
      </c>
      <c r="O1682" s="37">
        <v>18.5</v>
      </c>
      <c r="P1682" s="37">
        <v>45.801000000000002</v>
      </c>
      <c r="Q1682" s="37">
        <v>0</v>
      </c>
      <c r="R1682" s="37">
        <v>22.335999999999999</v>
      </c>
      <c r="S1682" s="37">
        <v>157750000</v>
      </c>
      <c r="T1682" s="37">
        <v>12</v>
      </c>
      <c r="U1682" s="37">
        <v>1</v>
      </c>
      <c r="V1682" s="37">
        <v>0</v>
      </c>
      <c r="W1682" s="37" t="s">
        <v>710</v>
      </c>
      <c r="X1682" s="37" t="s">
        <v>710</v>
      </c>
      <c r="Y1682" s="37" t="s">
        <v>711</v>
      </c>
    </row>
    <row r="1683" spans="1:25" x14ac:dyDescent="0.3">
      <c r="A1683" s="34">
        <v>23.332799999999999</v>
      </c>
      <c r="B1683" s="34">
        <v>23.796099999999999</v>
      </c>
      <c r="C1683" s="34">
        <v>24.775500000000001</v>
      </c>
      <c r="D1683" s="34" t="s">
        <v>41</v>
      </c>
      <c r="E1683" s="37" t="s">
        <v>41</v>
      </c>
      <c r="F1683" s="37" t="s">
        <v>41</v>
      </c>
      <c r="G1683" s="37" t="s">
        <v>41</v>
      </c>
      <c r="H1683" s="37" t="s">
        <v>41</v>
      </c>
      <c r="I1683" s="37"/>
      <c r="J1683" s="37">
        <v>3</v>
      </c>
      <c r="K1683" s="37">
        <v>3</v>
      </c>
      <c r="L1683" s="37">
        <v>3</v>
      </c>
      <c r="M1683" s="37">
        <v>2.5</v>
      </c>
      <c r="N1683" s="37">
        <v>2.5</v>
      </c>
      <c r="O1683" s="37">
        <v>2.5</v>
      </c>
      <c r="P1683" s="37">
        <v>142.22</v>
      </c>
      <c r="Q1683" s="37">
        <v>0</v>
      </c>
      <c r="R1683" s="37">
        <v>7.444</v>
      </c>
      <c r="S1683" s="37">
        <v>54464000</v>
      </c>
      <c r="T1683" s="37">
        <v>5</v>
      </c>
      <c r="U1683" s="37">
        <v>1</v>
      </c>
      <c r="V1683" s="37">
        <v>0</v>
      </c>
      <c r="W1683" s="37" t="s">
        <v>3255</v>
      </c>
      <c r="X1683" s="37" t="s">
        <v>3255</v>
      </c>
      <c r="Y1683" s="37" t="s">
        <v>4784</v>
      </c>
    </row>
    <row r="1684" spans="1:25" x14ac:dyDescent="0.3">
      <c r="A1684" s="34">
        <v>26.7057</v>
      </c>
      <c r="B1684" s="34">
        <v>25.960799999999999</v>
      </c>
      <c r="C1684" s="34">
        <v>27.224699999999999</v>
      </c>
      <c r="D1684" s="34">
        <v>25.808800000000002</v>
      </c>
      <c r="E1684" s="37" t="s">
        <v>41</v>
      </c>
      <c r="F1684" s="37" t="s">
        <v>41</v>
      </c>
      <c r="G1684" s="37" t="s">
        <v>41</v>
      </c>
      <c r="H1684" s="37" t="s">
        <v>41</v>
      </c>
      <c r="I1684" s="37"/>
      <c r="J1684" s="37">
        <v>5</v>
      </c>
      <c r="K1684" s="37">
        <v>5</v>
      </c>
      <c r="L1684" s="37">
        <v>5</v>
      </c>
      <c r="M1684" s="37">
        <v>13.6</v>
      </c>
      <c r="N1684" s="37">
        <v>13.6</v>
      </c>
      <c r="O1684" s="37">
        <v>13.6</v>
      </c>
      <c r="P1684" s="37">
        <v>39.68</v>
      </c>
      <c r="Q1684" s="37">
        <v>0</v>
      </c>
      <c r="R1684" s="37">
        <v>28.606000000000002</v>
      </c>
      <c r="S1684" s="37">
        <v>349320000</v>
      </c>
      <c r="T1684" s="37">
        <v>10</v>
      </c>
      <c r="U1684" s="37">
        <v>1</v>
      </c>
      <c r="V1684" s="37">
        <v>0</v>
      </c>
      <c r="W1684" s="37" t="s">
        <v>891</v>
      </c>
      <c r="X1684" s="37" t="s">
        <v>891</v>
      </c>
      <c r="Y1684" s="37" t="s">
        <v>892</v>
      </c>
    </row>
    <row r="1685" spans="1:25" x14ac:dyDescent="0.3">
      <c r="A1685" s="34">
        <v>25.028199999999998</v>
      </c>
      <c r="B1685" s="34">
        <v>24.1508</v>
      </c>
      <c r="C1685" s="34">
        <v>24.151399999999999</v>
      </c>
      <c r="D1685" s="34">
        <v>23.7944</v>
      </c>
      <c r="E1685" s="37" t="s">
        <v>41</v>
      </c>
      <c r="F1685" s="37" t="s">
        <v>41</v>
      </c>
      <c r="G1685" s="37" t="s">
        <v>41</v>
      </c>
      <c r="H1685" s="37" t="s">
        <v>41</v>
      </c>
      <c r="I1685" s="37"/>
      <c r="J1685" s="37">
        <v>3</v>
      </c>
      <c r="K1685" s="37">
        <v>3</v>
      </c>
      <c r="L1685" s="37">
        <v>3</v>
      </c>
      <c r="M1685" s="37">
        <v>34</v>
      </c>
      <c r="N1685" s="37">
        <v>34</v>
      </c>
      <c r="O1685" s="37">
        <v>34</v>
      </c>
      <c r="P1685" s="37">
        <v>30.641999999999999</v>
      </c>
      <c r="Q1685" s="37">
        <v>0</v>
      </c>
      <c r="R1685" s="37">
        <v>4.3342999999999998</v>
      </c>
      <c r="S1685" s="37">
        <v>134890000</v>
      </c>
      <c r="T1685" s="37">
        <v>5</v>
      </c>
      <c r="U1685" s="37">
        <v>1</v>
      </c>
      <c r="V1685" s="37">
        <v>0</v>
      </c>
      <c r="W1685" s="37" t="s">
        <v>3342</v>
      </c>
      <c r="X1685" s="37" t="s">
        <v>3342</v>
      </c>
      <c r="Y1685" s="37" t="s">
        <v>4785</v>
      </c>
    </row>
    <row r="1686" spans="1:25" x14ac:dyDescent="0.3">
      <c r="A1686" s="34">
        <v>25.289200000000001</v>
      </c>
      <c r="B1686" s="34">
        <v>25.5335</v>
      </c>
      <c r="C1686" s="34">
        <v>25.741700000000002</v>
      </c>
      <c r="D1686" s="34">
        <v>25.1981</v>
      </c>
      <c r="E1686" s="37" t="s">
        <v>41</v>
      </c>
      <c r="F1686" s="37" t="s">
        <v>41</v>
      </c>
      <c r="G1686" s="37" t="s">
        <v>41</v>
      </c>
      <c r="H1686" s="37" t="s">
        <v>41</v>
      </c>
      <c r="I1686" s="37"/>
      <c r="J1686" s="37">
        <v>3</v>
      </c>
      <c r="K1686" s="37">
        <v>3</v>
      </c>
      <c r="L1686" s="37">
        <v>3</v>
      </c>
      <c r="M1686" s="37">
        <v>12.5</v>
      </c>
      <c r="N1686" s="37">
        <v>12.5</v>
      </c>
      <c r="O1686" s="37">
        <v>12.5</v>
      </c>
      <c r="P1686" s="37">
        <v>33.773000000000003</v>
      </c>
      <c r="Q1686" s="37">
        <v>0</v>
      </c>
      <c r="R1686" s="37">
        <v>19.073</v>
      </c>
      <c r="S1686" s="37">
        <v>236380000</v>
      </c>
      <c r="T1686" s="37">
        <v>10</v>
      </c>
      <c r="U1686" s="37">
        <v>1</v>
      </c>
      <c r="V1686" s="37">
        <v>0</v>
      </c>
      <c r="W1686" s="37" t="s">
        <v>3358</v>
      </c>
      <c r="X1686" s="37" t="s">
        <v>3358</v>
      </c>
      <c r="Y1686" s="37" t="s">
        <v>4786</v>
      </c>
    </row>
    <row r="1687" spans="1:25" x14ac:dyDescent="0.3">
      <c r="A1687" s="34">
        <v>24.4815</v>
      </c>
      <c r="B1687" s="34">
        <v>24.284500000000001</v>
      </c>
      <c r="C1687" s="34">
        <v>26.492899999999999</v>
      </c>
      <c r="D1687" s="34" t="s">
        <v>41</v>
      </c>
      <c r="E1687" s="37" t="s">
        <v>41</v>
      </c>
      <c r="F1687" s="37" t="s">
        <v>41</v>
      </c>
      <c r="G1687" s="37" t="s">
        <v>41</v>
      </c>
      <c r="H1687" s="37" t="s">
        <v>41</v>
      </c>
      <c r="I1687" s="37"/>
      <c r="J1687" s="37">
        <v>3</v>
      </c>
      <c r="K1687" s="37">
        <v>3</v>
      </c>
      <c r="L1687" s="37">
        <v>3</v>
      </c>
      <c r="M1687" s="37">
        <v>22.4</v>
      </c>
      <c r="N1687" s="37">
        <v>22.4</v>
      </c>
      <c r="O1687" s="37">
        <v>22.4</v>
      </c>
      <c r="P1687" s="37">
        <v>20</v>
      </c>
      <c r="Q1687" s="37">
        <v>0</v>
      </c>
      <c r="R1687" s="37">
        <v>13.313000000000001</v>
      </c>
      <c r="S1687" s="37">
        <v>146860000</v>
      </c>
      <c r="T1687" s="37">
        <v>5</v>
      </c>
      <c r="U1687" s="37">
        <v>1</v>
      </c>
      <c r="V1687" s="37">
        <v>0</v>
      </c>
      <c r="W1687" s="37" t="s">
        <v>3365</v>
      </c>
      <c r="X1687" s="37" t="s">
        <v>3365</v>
      </c>
      <c r="Y1687" s="37" t="s">
        <v>3976</v>
      </c>
    </row>
    <row r="1688" spans="1:25" x14ac:dyDescent="0.3">
      <c r="A1688" s="34">
        <v>25.314499999999999</v>
      </c>
      <c r="B1688" s="34">
        <v>24.653099999999998</v>
      </c>
      <c r="C1688" s="34">
        <v>26.651800000000001</v>
      </c>
      <c r="D1688" s="34" t="s">
        <v>41</v>
      </c>
      <c r="E1688" s="37" t="s">
        <v>41</v>
      </c>
      <c r="F1688" s="37" t="s">
        <v>41</v>
      </c>
      <c r="G1688" s="37" t="s">
        <v>41</v>
      </c>
      <c r="H1688" s="37" t="s">
        <v>41</v>
      </c>
      <c r="I1688" s="37"/>
      <c r="J1688" s="37">
        <v>1</v>
      </c>
      <c r="K1688" s="37">
        <v>1</v>
      </c>
      <c r="L1688" s="37">
        <v>1</v>
      </c>
      <c r="M1688" s="37">
        <v>7.2</v>
      </c>
      <c r="N1688" s="37">
        <v>7.2</v>
      </c>
      <c r="O1688" s="37">
        <v>7.2</v>
      </c>
      <c r="P1688" s="37">
        <v>18.036000000000001</v>
      </c>
      <c r="Q1688" s="37">
        <v>0</v>
      </c>
      <c r="R1688" s="37">
        <v>9.5235000000000003</v>
      </c>
      <c r="S1688" s="37">
        <v>170300000</v>
      </c>
      <c r="T1688" s="37">
        <v>3</v>
      </c>
      <c r="U1688" s="37">
        <v>1</v>
      </c>
      <c r="V1688" s="37">
        <v>0</v>
      </c>
      <c r="W1688" s="37" t="s">
        <v>3375</v>
      </c>
      <c r="X1688" s="37" t="s">
        <v>3375</v>
      </c>
      <c r="Y1688" s="37" t="s">
        <v>994</v>
      </c>
    </row>
    <row r="1689" spans="1:25" x14ac:dyDescent="0.3">
      <c r="A1689" s="34">
        <v>25.696400000000001</v>
      </c>
      <c r="B1689" s="34" t="s">
        <v>41</v>
      </c>
      <c r="C1689" s="34">
        <v>26.718800000000002</v>
      </c>
      <c r="D1689" s="34">
        <v>25.196899999999999</v>
      </c>
      <c r="E1689" s="37" t="s">
        <v>41</v>
      </c>
      <c r="F1689" s="37" t="s">
        <v>41</v>
      </c>
      <c r="G1689" s="37" t="s">
        <v>41</v>
      </c>
      <c r="H1689" s="37" t="s">
        <v>41</v>
      </c>
      <c r="I1689" s="37"/>
      <c r="J1689" s="37">
        <v>4</v>
      </c>
      <c r="K1689" s="37">
        <v>4</v>
      </c>
      <c r="L1689" s="37">
        <v>4</v>
      </c>
      <c r="M1689" s="37">
        <v>24.2</v>
      </c>
      <c r="N1689" s="37">
        <v>24.2</v>
      </c>
      <c r="O1689" s="37">
        <v>24.2</v>
      </c>
      <c r="P1689" s="37">
        <v>36.237000000000002</v>
      </c>
      <c r="Q1689" s="37">
        <v>0</v>
      </c>
      <c r="R1689" s="37">
        <v>95.721999999999994</v>
      </c>
      <c r="S1689" s="37">
        <v>166020000</v>
      </c>
      <c r="T1689" s="37">
        <v>14</v>
      </c>
      <c r="U1689" s="37">
        <v>1</v>
      </c>
      <c r="V1689" s="37">
        <v>0</v>
      </c>
      <c r="W1689" s="37" t="s">
        <v>3376</v>
      </c>
      <c r="X1689" s="37" t="s">
        <v>3376</v>
      </c>
      <c r="Y1689" s="37" t="s">
        <v>994</v>
      </c>
    </row>
    <row r="1690" spans="1:25" x14ac:dyDescent="0.3">
      <c r="A1690" s="34" t="s">
        <v>41</v>
      </c>
      <c r="B1690" s="34" t="s">
        <v>41</v>
      </c>
      <c r="C1690" s="34" t="s">
        <v>41</v>
      </c>
      <c r="D1690" s="34" t="s">
        <v>41</v>
      </c>
      <c r="E1690" s="37">
        <v>24.589400000000001</v>
      </c>
      <c r="F1690" s="37" t="s">
        <v>41</v>
      </c>
      <c r="G1690" s="37">
        <v>24.517800000000001</v>
      </c>
      <c r="H1690" s="37">
        <v>24.8186</v>
      </c>
      <c r="I1690" s="37"/>
      <c r="J1690" s="37">
        <v>5</v>
      </c>
      <c r="K1690" s="37">
        <v>5</v>
      </c>
      <c r="L1690" s="37">
        <v>5</v>
      </c>
      <c r="M1690" s="37">
        <v>5.3</v>
      </c>
      <c r="N1690" s="37">
        <v>5.3</v>
      </c>
      <c r="O1690" s="37">
        <v>5.3</v>
      </c>
      <c r="P1690" s="37">
        <v>161.76</v>
      </c>
      <c r="Q1690" s="37">
        <v>0</v>
      </c>
      <c r="R1690" s="37">
        <v>8.4360999999999997</v>
      </c>
      <c r="S1690" s="37">
        <v>123030000</v>
      </c>
      <c r="T1690" s="37">
        <v>8</v>
      </c>
      <c r="U1690" s="37">
        <v>1</v>
      </c>
      <c r="V1690" s="37">
        <v>0</v>
      </c>
      <c r="W1690" s="37" t="s">
        <v>3759</v>
      </c>
      <c r="X1690" s="37" t="s">
        <v>3759</v>
      </c>
      <c r="Y1690" s="37" t="s">
        <v>4787</v>
      </c>
    </row>
    <row r="1691" spans="1:25" x14ac:dyDescent="0.3">
      <c r="A1691" s="34" t="s">
        <v>41</v>
      </c>
      <c r="B1691" s="34" t="s">
        <v>41</v>
      </c>
      <c r="C1691" s="34" t="s">
        <v>41</v>
      </c>
      <c r="D1691" s="34" t="s">
        <v>41</v>
      </c>
      <c r="E1691" s="37">
        <v>23.4893</v>
      </c>
      <c r="F1691" s="37">
        <v>24.631</v>
      </c>
      <c r="G1691" s="37" t="s">
        <v>41</v>
      </c>
      <c r="H1691" s="37">
        <v>24.358599999999999</v>
      </c>
      <c r="I1691" s="37"/>
      <c r="J1691" s="37">
        <v>2</v>
      </c>
      <c r="K1691" s="37">
        <v>2</v>
      </c>
      <c r="L1691" s="37">
        <v>2</v>
      </c>
      <c r="M1691" s="37">
        <v>5.4</v>
      </c>
      <c r="N1691" s="37">
        <v>5.4</v>
      </c>
      <c r="O1691" s="37">
        <v>5.4</v>
      </c>
      <c r="P1691" s="37">
        <v>77.131</v>
      </c>
      <c r="Q1691" s="37">
        <v>0</v>
      </c>
      <c r="R1691" s="37">
        <v>11.702999999999999</v>
      </c>
      <c r="S1691" s="37">
        <v>67340000</v>
      </c>
      <c r="T1691" s="37">
        <v>6</v>
      </c>
      <c r="U1691" s="37">
        <v>1</v>
      </c>
      <c r="V1691" s="37">
        <v>0</v>
      </c>
      <c r="W1691" s="37" t="s">
        <v>3758</v>
      </c>
      <c r="X1691" s="37" t="s">
        <v>3758</v>
      </c>
      <c r="Y1691" s="37" t="s">
        <v>4788</v>
      </c>
    </row>
    <row r="1692" spans="1:25" x14ac:dyDescent="0.3">
      <c r="A1692" s="34">
        <v>24.5974</v>
      </c>
      <c r="B1692" s="34">
        <v>24.688700000000001</v>
      </c>
      <c r="C1692" s="34">
        <v>26.9255</v>
      </c>
      <c r="D1692" s="34">
        <v>25.142299999999999</v>
      </c>
      <c r="E1692" s="37" t="s">
        <v>41</v>
      </c>
      <c r="F1692" s="37" t="s">
        <v>41</v>
      </c>
      <c r="G1692" s="37" t="s">
        <v>41</v>
      </c>
      <c r="H1692" s="37" t="s">
        <v>41</v>
      </c>
      <c r="I1692" s="37"/>
      <c r="J1692" s="37">
        <v>3</v>
      </c>
      <c r="K1692" s="37">
        <v>3</v>
      </c>
      <c r="L1692" s="37">
        <v>3</v>
      </c>
      <c r="M1692" s="37">
        <v>5.8</v>
      </c>
      <c r="N1692" s="37">
        <v>5.8</v>
      </c>
      <c r="O1692" s="37">
        <v>5.8</v>
      </c>
      <c r="P1692" s="37">
        <v>71.501999999999995</v>
      </c>
      <c r="Q1692" s="37">
        <v>0</v>
      </c>
      <c r="R1692" s="37">
        <v>10.926</v>
      </c>
      <c r="S1692" s="37">
        <v>205790000</v>
      </c>
      <c r="T1692" s="37">
        <v>6</v>
      </c>
      <c r="U1692" s="37">
        <v>1</v>
      </c>
      <c r="V1692" s="37">
        <v>0</v>
      </c>
      <c r="W1692" s="37" t="s">
        <v>3384</v>
      </c>
      <c r="X1692" s="37" t="s">
        <v>3384</v>
      </c>
      <c r="Y1692" s="37" t="s">
        <v>4789</v>
      </c>
    </row>
    <row r="1693" spans="1:25" x14ac:dyDescent="0.3">
      <c r="A1693" s="34">
        <v>26.3614</v>
      </c>
      <c r="B1693" s="34">
        <v>25.6313</v>
      </c>
      <c r="C1693" s="34">
        <v>27.622499999999999</v>
      </c>
      <c r="D1693" s="34">
        <v>25.6571</v>
      </c>
      <c r="E1693" s="37" t="s">
        <v>41</v>
      </c>
      <c r="F1693" s="37" t="s">
        <v>41</v>
      </c>
      <c r="G1693" s="37" t="s">
        <v>41</v>
      </c>
      <c r="H1693" s="37" t="s">
        <v>41</v>
      </c>
      <c r="I1693" s="37"/>
      <c r="J1693" s="37">
        <v>8</v>
      </c>
      <c r="K1693" s="37">
        <v>8</v>
      </c>
      <c r="L1693" s="37">
        <v>8</v>
      </c>
      <c r="M1693" s="37">
        <v>11.4</v>
      </c>
      <c r="N1693" s="37">
        <v>11.4</v>
      </c>
      <c r="O1693" s="37">
        <v>11.4</v>
      </c>
      <c r="P1693" s="37">
        <v>121.07</v>
      </c>
      <c r="Q1693" s="37">
        <v>0</v>
      </c>
      <c r="R1693" s="37">
        <v>66.569000000000003</v>
      </c>
      <c r="S1693" s="37">
        <v>331650000</v>
      </c>
      <c r="T1693" s="37">
        <v>15</v>
      </c>
      <c r="U1693" s="37">
        <v>1</v>
      </c>
      <c r="V1693" s="37">
        <v>0</v>
      </c>
      <c r="W1693" s="37" t="s">
        <v>3389</v>
      </c>
      <c r="X1693" s="37" t="s">
        <v>3389</v>
      </c>
      <c r="Y1693" s="37" t="s">
        <v>4790</v>
      </c>
    </row>
    <row r="1694" spans="1:25" x14ac:dyDescent="0.3">
      <c r="A1694" s="34">
        <v>25.288900000000002</v>
      </c>
      <c r="B1694" s="34">
        <v>25.200299999999999</v>
      </c>
      <c r="C1694" s="34">
        <v>27.693000000000001</v>
      </c>
      <c r="D1694" s="34">
        <v>25.309200000000001</v>
      </c>
      <c r="E1694" s="37" t="s">
        <v>41</v>
      </c>
      <c r="F1694" s="37" t="s">
        <v>41</v>
      </c>
      <c r="G1694" s="37" t="s">
        <v>41</v>
      </c>
      <c r="H1694" s="37" t="s">
        <v>41</v>
      </c>
      <c r="I1694" s="37"/>
      <c r="J1694" s="37">
        <v>3</v>
      </c>
      <c r="K1694" s="37">
        <v>3</v>
      </c>
      <c r="L1694" s="37">
        <v>3</v>
      </c>
      <c r="M1694" s="37">
        <v>28.7</v>
      </c>
      <c r="N1694" s="37">
        <v>28.7</v>
      </c>
      <c r="O1694" s="37">
        <v>28.7</v>
      </c>
      <c r="P1694" s="37">
        <v>11.242000000000001</v>
      </c>
      <c r="Q1694" s="37">
        <v>0</v>
      </c>
      <c r="R1694" s="37">
        <v>8.1354000000000006</v>
      </c>
      <c r="S1694" s="37">
        <v>271480000</v>
      </c>
      <c r="T1694" s="37">
        <v>9</v>
      </c>
      <c r="U1694" s="37">
        <v>1</v>
      </c>
      <c r="V1694" s="37">
        <v>0</v>
      </c>
      <c r="W1694" s="37" t="s">
        <v>3398</v>
      </c>
      <c r="X1694" s="37" t="s">
        <v>3398</v>
      </c>
      <c r="Y1694" s="37" t="s">
        <v>4791</v>
      </c>
    </row>
    <row r="1695" spans="1:25" x14ac:dyDescent="0.3">
      <c r="A1695" s="34">
        <v>23.233000000000001</v>
      </c>
      <c r="B1695" s="34">
        <v>23.195900000000002</v>
      </c>
      <c r="C1695" s="34">
        <v>23.276299999999999</v>
      </c>
      <c r="D1695" s="34" t="s">
        <v>41</v>
      </c>
      <c r="E1695" s="37" t="s">
        <v>41</v>
      </c>
      <c r="F1695" s="37" t="s">
        <v>41</v>
      </c>
      <c r="G1695" s="37" t="s">
        <v>41</v>
      </c>
      <c r="H1695" s="37" t="s">
        <v>41</v>
      </c>
      <c r="I1695" s="37"/>
      <c r="J1695" s="37">
        <v>2</v>
      </c>
      <c r="K1695" s="37">
        <v>2</v>
      </c>
      <c r="L1695" s="37">
        <v>2</v>
      </c>
      <c r="M1695" s="37">
        <v>10.1</v>
      </c>
      <c r="N1695" s="37">
        <v>10.1</v>
      </c>
      <c r="O1695" s="37">
        <v>10.1</v>
      </c>
      <c r="P1695" s="37">
        <v>28.460999999999999</v>
      </c>
      <c r="Q1695" s="37">
        <v>0</v>
      </c>
      <c r="R1695" s="37">
        <v>2.5476999999999999</v>
      </c>
      <c r="S1695" s="37">
        <v>48961000</v>
      </c>
      <c r="T1695" s="37">
        <v>7</v>
      </c>
      <c r="U1695" s="37">
        <v>1</v>
      </c>
      <c r="V1695" s="37">
        <v>0</v>
      </c>
      <c r="W1695" s="37" t="s">
        <v>3406</v>
      </c>
      <c r="X1695" s="37" t="s">
        <v>3406</v>
      </c>
      <c r="Y1695" s="37" t="s">
        <v>4792</v>
      </c>
    </row>
    <row r="1696" spans="1:25" x14ac:dyDescent="0.3">
      <c r="A1696" s="34" t="s">
        <v>41</v>
      </c>
      <c r="B1696" s="34" t="s">
        <v>41</v>
      </c>
      <c r="C1696" s="34" t="s">
        <v>41</v>
      </c>
      <c r="D1696" s="34" t="s">
        <v>41</v>
      </c>
      <c r="E1696" s="37">
        <v>24.680399999999999</v>
      </c>
      <c r="F1696" s="37">
        <v>25.812100000000001</v>
      </c>
      <c r="G1696" s="37" t="s">
        <v>41</v>
      </c>
      <c r="H1696" s="37">
        <v>25.1143</v>
      </c>
      <c r="I1696" s="37"/>
      <c r="J1696" s="37">
        <v>4</v>
      </c>
      <c r="K1696" s="37">
        <v>4</v>
      </c>
      <c r="L1696" s="37">
        <v>4</v>
      </c>
      <c r="M1696" s="37">
        <v>7.5</v>
      </c>
      <c r="N1696" s="37">
        <v>7.5</v>
      </c>
      <c r="O1696" s="37">
        <v>7.5</v>
      </c>
      <c r="P1696" s="37">
        <v>79.453999999999994</v>
      </c>
      <c r="Q1696" s="37">
        <v>0</v>
      </c>
      <c r="R1696" s="37">
        <v>16.260000000000002</v>
      </c>
      <c r="S1696" s="37">
        <v>203910000</v>
      </c>
      <c r="T1696" s="37">
        <v>7</v>
      </c>
      <c r="U1696" s="37">
        <v>1</v>
      </c>
      <c r="V1696" s="37">
        <v>0</v>
      </c>
      <c r="W1696" s="37" t="s">
        <v>3752</v>
      </c>
      <c r="X1696" s="37" t="s">
        <v>3752</v>
      </c>
      <c r="Y1696" s="37" t="s">
        <v>4793</v>
      </c>
    </row>
    <row r="1697" spans="1:25" x14ac:dyDescent="0.3">
      <c r="A1697" s="34" t="s">
        <v>41</v>
      </c>
      <c r="B1697" s="34">
        <v>24.063199999999998</v>
      </c>
      <c r="C1697" s="34">
        <v>24.0444</v>
      </c>
      <c r="D1697" s="34">
        <v>25.052700000000002</v>
      </c>
      <c r="E1697" s="37" t="s">
        <v>41</v>
      </c>
      <c r="F1697" s="37" t="s">
        <v>41</v>
      </c>
      <c r="G1697" s="37" t="s">
        <v>41</v>
      </c>
      <c r="H1697" s="37" t="s">
        <v>41</v>
      </c>
      <c r="I1697" s="37"/>
      <c r="J1697" s="37">
        <v>2</v>
      </c>
      <c r="K1697" s="37">
        <v>2</v>
      </c>
      <c r="L1697" s="37">
        <v>2</v>
      </c>
      <c r="M1697" s="37">
        <v>34.799999999999997</v>
      </c>
      <c r="N1697" s="37">
        <v>34.799999999999997</v>
      </c>
      <c r="O1697" s="37">
        <v>34.799999999999997</v>
      </c>
      <c r="P1697" s="37">
        <v>18.757999999999999</v>
      </c>
      <c r="Q1697" s="37">
        <v>0</v>
      </c>
      <c r="R1697" s="37">
        <v>11.157999999999999</v>
      </c>
      <c r="S1697" s="37">
        <v>80363000</v>
      </c>
      <c r="T1697" s="37">
        <v>7</v>
      </c>
      <c r="U1697" s="37">
        <v>1</v>
      </c>
      <c r="V1697" s="37">
        <v>0</v>
      </c>
      <c r="W1697" s="37" t="s">
        <v>3408</v>
      </c>
      <c r="X1697" s="37" t="s">
        <v>3408</v>
      </c>
      <c r="Y1697" s="37" t="s">
        <v>4794</v>
      </c>
    </row>
    <row r="1698" spans="1:25" x14ac:dyDescent="0.3">
      <c r="A1698" s="34" t="s">
        <v>41</v>
      </c>
      <c r="B1698" s="34" t="s">
        <v>41</v>
      </c>
      <c r="C1698" s="34" t="s">
        <v>41</v>
      </c>
      <c r="D1698" s="34" t="s">
        <v>41</v>
      </c>
      <c r="E1698" s="37">
        <v>25.7316</v>
      </c>
      <c r="F1698" s="37" t="s">
        <v>41</v>
      </c>
      <c r="G1698" s="37">
        <v>25.7879</v>
      </c>
      <c r="H1698" s="37">
        <v>25.601800000000001</v>
      </c>
      <c r="I1698" s="37"/>
      <c r="J1698" s="37">
        <v>2</v>
      </c>
      <c r="K1698" s="37">
        <v>2</v>
      </c>
      <c r="L1698" s="37">
        <v>2</v>
      </c>
      <c r="M1698" s="37">
        <v>14.4</v>
      </c>
      <c r="N1698" s="37">
        <v>14.4</v>
      </c>
      <c r="O1698" s="37">
        <v>14.4</v>
      </c>
      <c r="P1698" s="37">
        <v>33.360999999999997</v>
      </c>
      <c r="Q1698" s="37">
        <v>0</v>
      </c>
      <c r="R1698" s="37">
        <v>20.465</v>
      </c>
      <c r="S1698" s="37">
        <v>295410000</v>
      </c>
      <c r="T1698" s="37">
        <v>5</v>
      </c>
      <c r="U1698" s="37">
        <v>1</v>
      </c>
      <c r="V1698" s="37">
        <v>0</v>
      </c>
      <c r="W1698" s="37" t="s">
        <v>3751</v>
      </c>
      <c r="X1698" s="37" t="s">
        <v>3751</v>
      </c>
      <c r="Y1698" s="37" t="s">
        <v>4795</v>
      </c>
    </row>
    <row r="1699" spans="1:25" x14ac:dyDescent="0.3">
      <c r="A1699" s="34" t="s">
        <v>41</v>
      </c>
      <c r="B1699" s="34" t="s">
        <v>41</v>
      </c>
      <c r="C1699" s="34" t="s">
        <v>41</v>
      </c>
      <c r="D1699" s="34" t="s">
        <v>41</v>
      </c>
      <c r="E1699" s="37">
        <v>24.646599999999999</v>
      </c>
      <c r="F1699" s="37">
        <v>26.4315</v>
      </c>
      <c r="G1699" s="37" t="s">
        <v>41</v>
      </c>
      <c r="H1699" s="37">
        <v>24.791699999999999</v>
      </c>
      <c r="I1699" s="37"/>
      <c r="J1699" s="37">
        <v>3</v>
      </c>
      <c r="K1699" s="37">
        <v>3</v>
      </c>
      <c r="L1699" s="37">
        <v>3</v>
      </c>
      <c r="M1699" s="37">
        <v>13.2</v>
      </c>
      <c r="N1699" s="37">
        <v>13.2</v>
      </c>
      <c r="O1699" s="37">
        <v>13.2</v>
      </c>
      <c r="P1699" s="37">
        <v>47.185000000000002</v>
      </c>
      <c r="Q1699" s="37">
        <v>0</v>
      </c>
      <c r="R1699" s="37">
        <v>12.706</v>
      </c>
      <c r="S1699" s="37">
        <v>214880000</v>
      </c>
      <c r="T1699" s="37">
        <v>10</v>
      </c>
      <c r="U1699" s="37">
        <v>1</v>
      </c>
      <c r="V1699" s="37">
        <v>0</v>
      </c>
      <c r="W1699" s="37" t="s">
        <v>3750</v>
      </c>
      <c r="X1699" s="37" t="s">
        <v>3750</v>
      </c>
      <c r="Y1699" s="37" t="s">
        <v>4796</v>
      </c>
    </row>
    <row r="1700" spans="1:25" x14ac:dyDescent="0.3">
      <c r="A1700" s="34">
        <v>25.335899999999999</v>
      </c>
      <c r="B1700" s="34" t="s">
        <v>41</v>
      </c>
      <c r="C1700" s="34">
        <v>26.224399999999999</v>
      </c>
      <c r="D1700" s="34">
        <v>25.191099999999999</v>
      </c>
      <c r="E1700" s="37" t="s">
        <v>41</v>
      </c>
      <c r="F1700" s="37" t="s">
        <v>41</v>
      </c>
      <c r="G1700" s="37" t="s">
        <v>41</v>
      </c>
      <c r="H1700" s="37" t="s">
        <v>41</v>
      </c>
      <c r="I1700" s="37"/>
      <c r="J1700" s="37">
        <v>5</v>
      </c>
      <c r="K1700" s="37">
        <v>5</v>
      </c>
      <c r="L1700" s="37">
        <v>5</v>
      </c>
      <c r="M1700" s="37">
        <v>5.9</v>
      </c>
      <c r="N1700" s="37">
        <v>5.9</v>
      </c>
      <c r="O1700" s="37">
        <v>5.9</v>
      </c>
      <c r="P1700" s="37">
        <v>180.29</v>
      </c>
      <c r="Q1700" s="37">
        <v>0</v>
      </c>
      <c r="R1700" s="37">
        <v>36.826000000000001</v>
      </c>
      <c r="S1700" s="37">
        <v>133680000</v>
      </c>
      <c r="T1700" s="37">
        <v>13</v>
      </c>
      <c r="U1700" s="37">
        <v>1</v>
      </c>
      <c r="V1700" s="37">
        <v>0</v>
      </c>
      <c r="W1700" s="37" t="s">
        <v>3430</v>
      </c>
      <c r="X1700" s="37" t="s">
        <v>3430</v>
      </c>
      <c r="Y1700" s="37" t="s">
        <v>4797</v>
      </c>
    </row>
    <row r="1701" spans="1:25" x14ac:dyDescent="0.3">
      <c r="A1701" s="34">
        <v>24.8277</v>
      </c>
      <c r="B1701" s="34">
        <v>24.5228</v>
      </c>
      <c r="C1701" s="34">
        <v>24.3612</v>
      </c>
      <c r="D1701" s="34">
        <v>24.6113</v>
      </c>
      <c r="E1701" s="37" t="s">
        <v>41</v>
      </c>
      <c r="F1701" s="37" t="s">
        <v>41</v>
      </c>
      <c r="G1701" s="37" t="s">
        <v>41</v>
      </c>
      <c r="H1701" s="37" t="s">
        <v>41</v>
      </c>
      <c r="I1701" s="37"/>
      <c r="J1701" s="37">
        <v>4</v>
      </c>
      <c r="K1701" s="37">
        <v>4</v>
      </c>
      <c r="L1701" s="37">
        <v>4</v>
      </c>
      <c r="M1701" s="37">
        <v>5.3</v>
      </c>
      <c r="N1701" s="37">
        <v>5.3</v>
      </c>
      <c r="O1701" s="37">
        <v>5.3</v>
      </c>
      <c r="P1701" s="37">
        <v>100.43</v>
      </c>
      <c r="Q1701" s="37">
        <v>0</v>
      </c>
      <c r="R1701" s="37">
        <v>12.14</v>
      </c>
      <c r="S1701" s="37">
        <v>150770000</v>
      </c>
      <c r="T1701" s="37">
        <v>12</v>
      </c>
      <c r="U1701" s="37">
        <v>1</v>
      </c>
      <c r="V1701" s="37">
        <v>0</v>
      </c>
      <c r="W1701" s="37" t="s">
        <v>3432</v>
      </c>
      <c r="X1701" s="37" t="s">
        <v>3432</v>
      </c>
      <c r="Y1701" s="37" t="s">
        <v>4798</v>
      </c>
    </row>
    <row r="1702" spans="1:25" x14ac:dyDescent="0.3">
      <c r="A1702" s="34">
        <v>26.2866</v>
      </c>
      <c r="B1702" s="34">
        <v>26.182500000000001</v>
      </c>
      <c r="C1702" s="34">
        <v>27.387499999999999</v>
      </c>
      <c r="D1702" s="34">
        <v>25.392499999999998</v>
      </c>
      <c r="E1702" s="37" t="s">
        <v>41</v>
      </c>
      <c r="F1702" s="37" t="s">
        <v>41</v>
      </c>
      <c r="G1702" s="37" t="s">
        <v>41</v>
      </c>
      <c r="H1702" s="37" t="s">
        <v>41</v>
      </c>
      <c r="I1702" s="37"/>
      <c r="J1702" s="37">
        <v>2</v>
      </c>
      <c r="K1702" s="37">
        <v>2</v>
      </c>
      <c r="L1702" s="37">
        <v>2</v>
      </c>
      <c r="M1702" s="37">
        <v>14.5</v>
      </c>
      <c r="N1702" s="37">
        <v>14.5</v>
      </c>
      <c r="O1702" s="37">
        <v>14.5</v>
      </c>
      <c r="P1702" s="37">
        <v>30.66</v>
      </c>
      <c r="Q1702" s="37">
        <v>0</v>
      </c>
      <c r="R1702" s="37">
        <v>38.145000000000003</v>
      </c>
      <c r="S1702" s="37">
        <v>379680000</v>
      </c>
      <c r="T1702" s="37">
        <v>10</v>
      </c>
      <c r="U1702" s="37">
        <v>1</v>
      </c>
      <c r="V1702" s="37">
        <v>0</v>
      </c>
      <c r="W1702" s="37" t="s">
        <v>3436</v>
      </c>
      <c r="X1702" s="37" t="s">
        <v>3436</v>
      </c>
      <c r="Y1702" s="37" t="s">
        <v>4799</v>
      </c>
    </row>
    <row r="1703" spans="1:25" x14ac:dyDescent="0.3">
      <c r="A1703" s="34">
        <v>25.529299999999999</v>
      </c>
      <c r="B1703" s="34">
        <v>25.4133</v>
      </c>
      <c r="C1703" s="34">
        <v>25.4328</v>
      </c>
      <c r="D1703" s="34">
        <v>25.805399999999999</v>
      </c>
      <c r="E1703" s="37" t="s">
        <v>41</v>
      </c>
      <c r="F1703" s="37" t="s">
        <v>41</v>
      </c>
      <c r="G1703" s="37" t="s">
        <v>41</v>
      </c>
      <c r="H1703" s="37" t="s">
        <v>41</v>
      </c>
      <c r="I1703" s="37"/>
      <c r="J1703" s="37">
        <v>3</v>
      </c>
      <c r="K1703" s="37">
        <v>3</v>
      </c>
      <c r="L1703" s="37">
        <v>3</v>
      </c>
      <c r="M1703" s="37">
        <v>26.7</v>
      </c>
      <c r="N1703" s="37">
        <v>26.7</v>
      </c>
      <c r="O1703" s="37">
        <v>26.7</v>
      </c>
      <c r="P1703" s="37">
        <v>13.552</v>
      </c>
      <c r="Q1703" s="37">
        <v>0</v>
      </c>
      <c r="R1703" s="37">
        <v>10.430999999999999</v>
      </c>
      <c r="S1703" s="37">
        <v>248520000</v>
      </c>
      <c r="T1703" s="37">
        <v>7</v>
      </c>
      <c r="U1703" s="37">
        <v>1</v>
      </c>
      <c r="V1703" s="37">
        <v>0</v>
      </c>
      <c r="W1703" s="37" t="s">
        <v>3442</v>
      </c>
      <c r="X1703" s="37" t="s">
        <v>3442</v>
      </c>
      <c r="Y1703" s="37" t="s">
        <v>4800</v>
      </c>
    </row>
    <row r="1704" spans="1:25" x14ac:dyDescent="0.3">
      <c r="A1704" s="34">
        <v>23.992699999999999</v>
      </c>
      <c r="B1704" s="34">
        <v>23.832100000000001</v>
      </c>
      <c r="C1704" s="34" t="s">
        <v>41</v>
      </c>
      <c r="D1704" s="34">
        <v>23.7591</v>
      </c>
      <c r="E1704" s="37" t="s">
        <v>41</v>
      </c>
      <c r="F1704" s="37" t="s">
        <v>41</v>
      </c>
      <c r="G1704" s="37" t="s">
        <v>41</v>
      </c>
      <c r="H1704" s="37" t="s">
        <v>41</v>
      </c>
      <c r="I1704" s="37"/>
      <c r="J1704" s="37">
        <v>3</v>
      </c>
      <c r="K1704" s="37">
        <v>3</v>
      </c>
      <c r="L1704" s="37">
        <v>3</v>
      </c>
      <c r="M1704" s="37">
        <v>18.100000000000001</v>
      </c>
      <c r="N1704" s="37">
        <v>18.100000000000001</v>
      </c>
      <c r="O1704" s="37">
        <v>18.100000000000001</v>
      </c>
      <c r="P1704" s="37">
        <v>28.305</v>
      </c>
      <c r="Q1704" s="37">
        <v>0</v>
      </c>
      <c r="R1704" s="37">
        <v>10.045999999999999</v>
      </c>
      <c r="S1704" s="37">
        <v>55613000</v>
      </c>
      <c r="T1704" s="37">
        <v>5</v>
      </c>
      <c r="U1704" s="37">
        <v>1</v>
      </c>
      <c r="V1704" s="37">
        <v>0</v>
      </c>
      <c r="W1704" s="37" t="s">
        <v>3482</v>
      </c>
      <c r="X1704" s="37" t="s">
        <v>3482</v>
      </c>
      <c r="Y1704" s="37" t="s">
        <v>4801</v>
      </c>
    </row>
    <row r="1705" spans="1:25" x14ac:dyDescent="0.3">
      <c r="A1705" s="34">
        <v>25.074999999999999</v>
      </c>
      <c r="B1705" s="34">
        <v>25.3398</v>
      </c>
      <c r="C1705" s="34">
        <v>25.961500000000001</v>
      </c>
      <c r="D1705" s="34">
        <v>25.303699999999999</v>
      </c>
      <c r="E1705" s="37" t="s">
        <v>41</v>
      </c>
      <c r="F1705" s="37" t="s">
        <v>41</v>
      </c>
      <c r="G1705" s="37" t="s">
        <v>41</v>
      </c>
      <c r="H1705" s="37" t="s">
        <v>41</v>
      </c>
      <c r="I1705" s="37"/>
      <c r="J1705" s="37">
        <v>6</v>
      </c>
      <c r="K1705" s="37">
        <v>6</v>
      </c>
      <c r="L1705" s="37">
        <v>6</v>
      </c>
      <c r="M1705" s="37">
        <v>11</v>
      </c>
      <c r="N1705" s="37">
        <v>11</v>
      </c>
      <c r="O1705" s="37">
        <v>11</v>
      </c>
      <c r="P1705" s="37">
        <v>92.343000000000004</v>
      </c>
      <c r="Q1705" s="37">
        <v>0</v>
      </c>
      <c r="R1705" s="37">
        <v>40.432000000000002</v>
      </c>
      <c r="S1705" s="37">
        <v>226480000</v>
      </c>
      <c r="T1705" s="37">
        <v>12</v>
      </c>
      <c r="U1705" s="37">
        <v>1</v>
      </c>
      <c r="V1705" s="37">
        <v>0</v>
      </c>
      <c r="W1705" s="37" t="s">
        <v>3484</v>
      </c>
      <c r="X1705" s="37" t="s">
        <v>3484</v>
      </c>
      <c r="Y1705" s="37" t="s">
        <v>4802</v>
      </c>
    </row>
    <row r="1706" spans="1:25" x14ac:dyDescent="0.3">
      <c r="A1706" s="34">
        <v>25.535</v>
      </c>
      <c r="B1706" s="34">
        <v>25.384699999999999</v>
      </c>
      <c r="C1706" s="34">
        <v>26.4175</v>
      </c>
      <c r="D1706" s="34">
        <v>25.2272</v>
      </c>
      <c r="E1706" s="37" t="s">
        <v>41</v>
      </c>
      <c r="F1706" s="37" t="s">
        <v>41</v>
      </c>
      <c r="G1706" s="37" t="s">
        <v>41</v>
      </c>
      <c r="H1706" s="37" t="s">
        <v>41</v>
      </c>
      <c r="I1706" s="37"/>
      <c r="J1706" s="37">
        <v>9</v>
      </c>
      <c r="K1706" s="37">
        <v>8</v>
      </c>
      <c r="L1706" s="37">
        <v>8</v>
      </c>
      <c r="M1706" s="37">
        <v>10.6</v>
      </c>
      <c r="N1706" s="37">
        <v>9.3000000000000007</v>
      </c>
      <c r="O1706" s="37">
        <v>9.3000000000000007</v>
      </c>
      <c r="P1706" s="37">
        <v>181.09</v>
      </c>
      <c r="Q1706" s="37">
        <v>0</v>
      </c>
      <c r="R1706" s="37">
        <v>20.635999999999999</v>
      </c>
      <c r="S1706" s="37">
        <v>211320000</v>
      </c>
      <c r="T1706" s="37">
        <v>15</v>
      </c>
      <c r="U1706" s="37">
        <v>1</v>
      </c>
      <c r="V1706" s="37">
        <v>0</v>
      </c>
      <c r="W1706" s="37" t="s">
        <v>3495</v>
      </c>
      <c r="X1706" s="37" t="s">
        <v>3495</v>
      </c>
      <c r="Y1706" s="37" t="s">
        <v>4803</v>
      </c>
    </row>
    <row r="1707" spans="1:25" x14ac:dyDescent="0.3">
      <c r="A1707" s="34" t="s">
        <v>41</v>
      </c>
      <c r="B1707" s="34">
        <v>25.1769</v>
      </c>
      <c r="C1707" s="34">
        <v>26.868600000000001</v>
      </c>
      <c r="D1707" s="34">
        <v>25.2805</v>
      </c>
      <c r="E1707" s="37" t="s">
        <v>41</v>
      </c>
      <c r="F1707" s="37" t="s">
        <v>41</v>
      </c>
      <c r="G1707" s="37" t="s">
        <v>41</v>
      </c>
      <c r="H1707" s="37" t="s">
        <v>41</v>
      </c>
      <c r="I1707" s="37"/>
      <c r="J1707" s="37">
        <v>4</v>
      </c>
      <c r="K1707" s="37">
        <v>4</v>
      </c>
      <c r="L1707" s="37">
        <v>4</v>
      </c>
      <c r="M1707" s="37">
        <v>16.7</v>
      </c>
      <c r="N1707" s="37">
        <v>16.7</v>
      </c>
      <c r="O1707" s="37">
        <v>16.7</v>
      </c>
      <c r="P1707" s="37">
        <v>40.554000000000002</v>
      </c>
      <c r="Q1707" s="37">
        <v>0</v>
      </c>
      <c r="R1707" s="37">
        <v>31.084</v>
      </c>
      <c r="S1707" s="37">
        <v>172990000</v>
      </c>
      <c r="T1707" s="37">
        <v>9</v>
      </c>
      <c r="U1707" s="37">
        <v>1</v>
      </c>
      <c r="V1707" s="37">
        <v>0</v>
      </c>
      <c r="W1707" s="37" t="s">
        <v>3519</v>
      </c>
      <c r="X1707" s="37" t="s">
        <v>3519</v>
      </c>
      <c r="Y1707" s="37" t="s">
        <v>583</v>
      </c>
    </row>
    <row r="1708" spans="1:25" x14ac:dyDescent="0.3">
      <c r="A1708" s="34">
        <v>24.099699999999999</v>
      </c>
      <c r="B1708" s="34" t="s">
        <v>41</v>
      </c>
      <c r="C1708" s="34">
        <v>25.977799999999998</v>
      </c>
      <c r="D1708" s="34">
        <v>23.947800000000001</v>
      </c>
      <c r="E1708" s="37" t="s">
        <v>41</v>
      </c>
      <c r="F1708" s="37" t="s">
        <v>41</v>
      </c>
      <c r="G1708" s="37" t="s">
        <v>41</v>
      </c>
      <c r="H1708" s="37" t="s">
        <v>41</v>
      </c>
      <c r="I1708" s="37"/>
      <c r="J1708" s="37">
        <v>3</v>
      </c>
      <c r="K1708" s="37">
        <v>3</v>
      </c>
      <c r="L1708" s="37">
        <v>3</v>
      </c>
      <c r="M1708" s="37">
        <v>34</v>
      </c>
      <c r="N1708" s="37">
        <v>34</v>
      </c>
      <c r="O1708" s="37">
        <v>34</v>
      </c>
      <c r="P1708" s="37">
        <v>16.123000000000001</v>
      </c>
      <c r="Q1708" s="37">
        <v>0</v>
      </c>
      <c r="R1708" s="37">
        <v>9.2004999999999999</v>
      </c>
      <c r="S1708" s="37">
        <v>85691000</v>
      </c>
      <c r="T1708" s="37">
        <v>6</v>
      </c>
      <c r="U1708" s="37">
        <v>1</v>
      </c>
      <c r="V1708" s="37">
        <v>0</v>
      </c>
      <c r="W1708" s="37" t="s">
        <v>3543</v>
      </c>
      <c r="X1708" s="37" t="s">
        <v>3543</v>
      </c>
      <c r="Y1708" s="37" t="s">
        <v>4804</v>
      </c>
    </row>
    <row r="1709" spans="1:25" x14ac:dyDescent="0.3">
      <c r="A1709" s="34">
        <v>26.140799999999999</v>
      </c>
      <c r="B1709" s="34" t="s">
        <v>41</v>
      </c>
      <c r="C1709" s="34">
        <v>26.957899999999999</v>
      </c>
      <c r="D1709" s="34">
        <v>26.031500000000001</v>
      </c>
      <c r="E1709" s="37" t="s">
        <v>41</v>
      </c>
      <c r="F1709" s="37" t="s">
        <v>41</v>
      </c>
      <c r="G1709" s="37" t="s">
        <v>41</v>
      </c>
      <c r="H1709" s="37" t="s">
        <v>41</v>
      </c>
      <c r="I1709" s="37"/>
      <c r="J1709" s="37">
        <v>3</v>
      </c>
      <c r="K1709" s="37">
        <v>3</v>
      </c>
      <c r="L1709" s="37">
        <v>3</v>
      </c>
      <c r="M1709" s="37">
        <v>10</v>
      </c>
      <c r="N1709" s="37">
        <v>10</v>
      </c>
      <c r="O1709" s="37">
        <v>10</v>
      </c>
      <c r="P1709" s="37">
        <v>33.444000000000003</v>
      </c>
      <c r="Q1709" s="37">
        <v>0</v>
      </c>
      <c r="R1709" s="37">
        <v>7.2828999999999997</v>
      </c>
      <c r="S1709" s="37">
        <v>288940000</v>
      </c>
      <c r="T1709" s="37">
        <v>11</v>
      </c>
      <c r="U1709" s="37">
        <v>1</v>
      </c>
      <c r="V1709" s="37">
        <v>0</v>
      </c>
      <c r="W1709" s="37" t="s">
        <v>3567</v>
      </c>
      <c r="X1709" s="37" t="s">
        <v>3567</v>
      </c>
      <c r="Y1709" s="37" t="s">
        <v>3732</v>
      </c>
    </row>
    <row r="1710" spans="1:25" x14ac:dyDescent="0.3">
      <c r="A1710" s="34">
        <v>24.934999999999999</v>
      </c>
      <c r="B1710" s="34">
        <v>24.739899999999999</v>
      </c>
      <c r="C1710" s="34" t="s">
        <v>41</v>
      </c>
      <c r="D1710" s="34">
        <v>24.6967</v>
      </c>
      <c r="E1710" s="37" t="s">
        <v>41</v>
      </c>
      <c r="F1710" s="37" t="s">
        <v>41</v>
      </c>
      <c r="G1710" s="37" t="s">
        <v>41</v>
      </c>
      <c r="H1710" s="37" t="s">
        <v>41</v>
      </c>
      <c r="I1710" s="37"/>
      <c r="J1710" s="37">
        <v>2</v>
      </c>
      <c r="K1710" s="37">
        <v>2</v>
      </c>
      <c r="L1710" s="37">
        <v>2</v>
      </c>
      <c r="M1710" s="37">
        <v>1.6</v>
      </c>
      <c r="N1710" s="37">
        <v>1.6</v>
      </c>
      <c r="O1710" s="37">
        <v>1.6</v>
      </c>
      <c r="P1710" s="37">
        <v>210.45</v>
      </c>
      <c r="Q1710" s="37">
        <v>0</v>
      </c>
      <c r="R1710" s="37">
        <v>15.1</v>
      </c>
      <c r="S1710" s="37">
        <v>181950000</v>
      </c>
      <c r="T1710" s="37">
        <v>10</v>
      </c>
      <c r="U1710" s="37">
        <v>1</v>
      </c>
      <c r="V1710" s="37">
        <v>0</v>
      </c>
      <c r="W1710" s="37" t="s">
        <v>3613</v>
      </c>
      <c r="X1710" s="37" t="s">
        <v>3613</v>
      </c>
      <c r="Y1710" s="37" t="s">
        <v>4805</v>
      </c>
    </row>
    <row r="1711" spans="1:25" x14ac:dyDescent="0.3">
      <c r="A1711" s="34">
        <v>25.402200000000001</v>
      </c>
      <c r="B1711" s="34">
        <v>24.8172</v>
      </c>
      <c r="C1711" s="34">
        <v>27.273</v>
      </c>
      <c r="D1711" s="34">
        <v>24.817799999999998</v>
      </c>
      <c r="E1711" s="37" t="s">
        <v>41</v>
      </c>
      <c r="F1711" s="37" t="s">
        <v>41</v>
      </c>
      <c r="G1711" s="37" t="s">
        <v>41</v>
      </c>
      <c r="H1711" s="37" t="s">
        <v>41</v>
      </c>
      <c r="I1711" s="37"/>
      <c r="J1711" s="37">
        <v>3</v>
      </c>
      <c r="K1711" s="37">
        <v>3</v>
      </c>
      <c r="L1711" s="37">
        <v>3</v>
      </c>
      <c r="M1711" s="37">
        <v>10.7</v>
      </c>
      <c r="N1711" s="37">
        <v>10.7</v>
      </c>
      <c r="O1711" s="37">
        <v>10.7</v>
      </c>
      <c r="P1711" s="37">
        <v>61.692999999999998</v>
      </c>
      <c r="Q1711" s="37">
        <v>0</v>
      </c>
      <c r="R1711" s="37">
        <v>37.316000000000003</v>
      </c>
      <c r="S1711" s="37">
        <v>219720000</v>
      </c>
      <c r="T1711" s="37">
        <v>9</v>
      </c>
      <c r="U1711" s="37">
        <v>1</v>
      </c>
      <c r="V1711" s="37">
        <v>0</v>
      </c>
      <c r="W1711" s="37" t="s">
        <v>3616</v>
      </c>
      <c r="X1711" s="37" t="s">
        <v>3616</v>
      </c>
      <c r="Y1711" s="37" t="s">
        <v>3733</v>
      </c>
    </row>
    <row r="1712" spans="1:25" x14ac:dyDescent="0.3">
      <c r="A1712" s="34" t="s">
        <v>41</v>
      </c>
      <c r="B1712" s="34">
        <v>23.052099999999999</v>
      </c>
      <c r="C1712" s="34">
        <v>25.3626</v>
      </c>
      <c r="D1712" s="34">
        <v>23.5991</v>
      </c>
      <c r="E1712" s="37" t="s">
        <v>41</v>
      </c>
      <c r="F1712" s="37" t="s">
        <v>41</v>
      </c>
      <c r="G1712" s="37" t="s">
        <v>41</v>
      </c>
      <c r="H1712" s="37" t="s">
        <v>41</v>
      </c>
      <c r="I1712" s="37"/>
      <c r="J1712" s="37">
        <v>1</v>
      </c>
      <c r="K1712" s="37">
        <v>1</v>
      </c>
      <c r="L1712" s="37">
        <v>1</v>
      </c>
      <c r="M1712" s="37">
        <v>1.4</v>
      </c>
      <c r="N1712" s="37">
        <v>1.4</v>
      </c>
      <c r="O1712" s="37">
        <v>1.4</v>
      </c>
      <c r="P1712" s="37">
        <v>112.48</v>
      </c>
      <c r="Q1712" s="37">
        <v>0</v>
      </c>
      <c r="R1712" s="37">
        <v>4.6738999999999997</v>
      </c>
      <c r="S1712" s="37">
        <v>60747000</v>
      </c>
      <c r="T1712" s="37">
        <v>6</v>
      </c>
      <c r="U1712" s="37">
        <v>1</v>
      </c>
      <c r="V1712" s="37">
        <v>0</v>
      </c>
      <c r="W1712" s="37" t="s">
        <v>3618</v>
      </c>
      <c r="X1712" s="37" t="s">
        <v>3618</v>
      </c>
      <c r="Y1712" s="37" t="s">
        <v>924</v>
      </c>
    </row>
    <row r="1713" spans="1:25" x14ac:dyDescent="0.3">
      <c r="A1713" s="34">
        <v>27.93</v>
      </c>
      <c r="B1713" s="34">
        <v>27.039200000000001</v>
      </c>
      <c r="C1713" s="34">
        <v>29.690100000000001</v>
      </c>
      <c r="D1713" s="34">
        <v>27.547699999999999</v>
      </c>
      <c r="E1713" s="37" t="s">
        <v>41</v>
      </c>
      <c r="F1713" s="37" t="s">
        <v>41</v>
      </c>
      <c r="G1713" s="37" t="s">
        <v>41</v>
      </c>
      <c r="H1713" s="37" t="s">
        <v>41</v>
      </c>
      <c r="I1713" s="37"/>
      <c r="J1713" s="37">
        <v>3</v>
      </c>
      <c r="K1713" s="37">
        <v>3</v>
      </c>
      <c r="L1713" s="37">
        <v>3</v>
      </c>
      <c r="M1713" s="37">
        <v>24.2</v>
      </c>
      <c r="N1713" s="37">
        <v>24.2</v>
      </c>
      <c r="O1713" s="37">
        <v>24.2</v>
      </c>
      <c r="P1713" s="37">
        <v>27.164999999999999</v>
      </c>
      <c r="Q1713" s="37">
        <v>0</v>
      </c>
      <c r="R1713" s="37">
        <v>62.43</v>
      </c>
      <c r="S1713" s="37">
        <v>1227600000</v>
      </c>
      <c r="T1713" s="37">
        <v>19</v>
      </c>
      <c r="U1713" s="37">
        <v>1</v>
      </c>
      <c r="V1713" s="37">
        <v>0</v>
      </c>
      <c r="W1713" s="37" t="s">
        <v>1355</v>
      </c>
      <c r="X1713" s="37" t="s">
        <v>1355</v>
      </c>
      <c r="Y1713" s="37" t="s">
        <v>91</v>
      </c>
    </row>
    <row r="1714" spans="1:25" x14ac:dyDescent="0.3">
      <c r="A1714" s="34">
        <v>23.840800000000002</v>
      </c>
      <c r="B1714" s="34">
        <v>23.8262</v>
      </c>
      <c r="C1714" s="34">
        <v>25.302800000000001</v>
      </c>
      <c r="D1714" s="34" t="s">
        <v>41</v>
      </c>
      <c r="E1714" s="37" t="s">
        <v>41</v>
      </c>
      <c r="F1714" s="37" t="s">
        <v>41</v>
      </c>
      <c r="G1714" s="37" t="s">
        <v>41</v>
      </c>
      <c r="H1714" s="37" t="s">
        <v>41</v>
      </c>
      <c r="I1714" s="37"/>
      <c r="J1714" s="37">
        <v>3</v>
      </c>
      <c r="K1714" s="37">
        <v>3</v>
      </c>
      <c r="L1714" s="37">
        <v>3</v>
      </c>
      <c r="M1714" s="37">
        <v>13.1</v>
      </c>
      <c r="N1714" s="37">
        <v>13.1</v>
      </c>
      <c r="O1714" s="37">
        <v>13.1</v>
      </c>
      <c r="P1714" s="37">
        <v>41.271999999999998</v>
      </c>
      <c r="Q1714" s="37">
        <v>0</v>
      </c>
      <c r="R1714" s="37">
        <v>25.047000000000001</v>
      </c>
      <c r="S1714" s="37">
        <v>73518000</v>
      </c>
      <c r="T1714" s="37">
        <v>3</v>
      </c>
      <c r="U1714" s="37">
        <v>1</v>
      </c>
      <c r="V1714" s="37">
        <v>0</v>
      </c>
      <c r="W1714" s="37" t="s">
        <v>3621</v>
      </c>
      <c r="X1714" s="37" t="s">
        <v>3621</v>
      </c>
      <c r="Y1714" s="37" t="s">
        <v>4806</v>
      </c>
    </row>
    <row r="1715" spans="1:25" x14ac:dyDescent="0.3">
      <c r="A1715" s="34">
        <v>24.131399999999999</v>
      </c>
      <c r="B1715" s="34">
        <v>23.784099999999999</v>
      </c>
      <c r="C1715" s="34">
        <v>26.0383</v>
      </c>
      <c r="D1715" s="34">
        <v>23.8504</v>
      </c>
      <c r="E1715" s="37" t="s">
        <v>41</v>
      </c>
      <c r="F1715" s="37" t="s">
        <v>41</v>
      </c>
      <c r="G1715" s="37" t="s">
        <v>41</v>
      </c>
      <c r="H1715" s="37" t="s">
        <v>41</v>
      </c>
      <c r="I1715" s="37"/>
      <c r="J1715" s="37">
        <v>4</v>
      </c>
      <c r="K1715" s="37">
        <v>4</v>
      </c>
      <c r="L1715" s="37">
        <v>4</v>
      </c>
      <c r="M1715" s="37">
        <v>22.5</v>
      </c>
      <c r="N1715" s="37">
        <v>22.5</v>
      </c>
      <c r="O1715" s="37">
        <v>22.5</v>
      </c>
      <c r="P1715" s="37">
        <v>23.58</v>
      </c>
      <c r="Q1715" s="37">
        <v>0</v>
      </c>
      <c r="R1715" s="37">
        <v>23.155999999999999</v>
      </c>
      <c r="S1715" s="37">
        <v>98560000</v>
      </c>
      <c r="T1715" s="37">
        <v>8</v>
      </c>
      <c r="U1715" s="37">
        <v>1</v>
      </c>
      <c r="V1715" s="37">
        <v>0</v>
      </c>
      <c r="W1715" s="37" t="s">
        <v>3632</v>
      </c>
      <c r="X1715" s="37" t="s">
        <v>3632</v>
      </c>
      <c r="Y1715" s="37" t="s">
        <v>91</v>
      </c>
    </row>
    <row r="1716" spans="1:25" x14ac:dyDescent="0.3">
      <c r="A1716" s="34">
        <v>24.234400000000001</v>
      </c>
      <c r="B1716" s="34">
        <v>25.903400000000001</v>
      </c>
      <c r="C1716" s="34">
        <v>27.689900000000002</v>
      </c>
      <c r="D1716" s="34">
        <v>26.461500000000001</v>
      </c>
      <c r="E1716" s="37" t="s">
        <v>41</v>
      </c>
      <c r="F1716" s="37" t="s">
        <v>41</v>
      </c>
      <c r="G1716" s="37" t="s">
        <v>41</v>
      </c>
      <c r="H1716" s="37" t="s">
        <v>41</v>
      </c>
      <c r="I1716" s="37"/>
      <c r="J1716" s="37">
        <v>3</v>
      </c>
      <c r="K1716" s="37">
        <v>3</v>
      </c>
      <c r="L1716" s="37">
        <v>3</v>
      </c>
      <c r="M1716" s="37">
        <v>9.1999999999999993</v>
      </c>
      <c r="N1716" s="37">
        <v>9.1999999999999993</v>
      </c>
      <c r="O1716" s="37">
        <v>9.1999999999999993</v>
      </c>
      <c r="P1716" s="37">
        <v>52.107999999999997</v>
      </c>
      <c r="Q1716" s="37">
        <v>0</v>
      </c>
      <c r="R1716" s="37">
        <v>36.197000000000003</v>
      </c>
      <c r="S1716" s="37">
        <v>405120000</v>
      </c>
      <c r="T1716" s="37">
        <v>15</v>
      </c>
      <c r="U1716" s="37">
        <v>1</v>
      </c>
      <c r="V1716" s="37">
        <v>0</v>
      </c>
      <c r="W1716" s="37" t="s">
        <v>1383</v>
      </c>
      <c r="X1716" s="37" t="s">
        <v>1383</v>
      </c>
      <c r="Y1716" s="37" t="s">
        <v>91</v>
      </c>
    </row>
    <row r="1717" spans="1:25" x14ac:dyDescent="0.3">
      <c r="A1717" s="34">
        <v>23.876300000000001</v>
      </c>
      <c r="B1717" s="34">
        <v>23.944600000000001</v>
      </c>
      <c r="C1717" s="34" t="s">
        <v>41</v>
      </c>
      <c r="D1717" s="34">
        <v>24.153400000000001</v>
      </c>
      <c r="E1717" s="37" t="s">
        <v>41</v>
      </c>
      <c r="F1717" s="37" t="s">
        <v>41</v>
      </c>
      <c r="G1717" s="37" t="s">
        <v>41</v>
      </c>
      <c r="H1717" s="37" t="s">
        <v>41</v>
      </c>
      <c r="I1717" s="37"/>
      <c r="J1717" s="37">
        <v>2</v>
      </c>
      <c r="K1717" s="37">
        <v>2</v>
      </c>
      <c r="L1717" s="37">
        <v>2</v>
      </c>
      <c r="M1717" s="37">
        <v>8</v>
      </c>
      <c r="N1717" s="37">
        <v>8</v>
      </c>
      <c r="O1717" s="37">
        <v>8</v>
      </c>
      <c r="P1717" s="37">
        <v>36.465000000000003</v>
      </c>
      <c r="Q1717" s="37">
        <v>0</v>
      </c>
      <c r="R1717" s="37">
        <v>21.684000000000001</v>
      </c>
      <c r="S1717" s="37">
        <v>55574000</v>
      </c>
      <c r="T1717" s="37">
        <v>10</v>
      </c>
      <c r="U1717" s="37">
        <v>1</v>
      </c>
      <c r="V1717" s="37">
        <v>0</v>
      </c>
      <c r="W1717" s="37" t="s">
        <v>1396</v>
      </c>
      <c r="X1717" s="37" t="s">
        <v>1396</v>
      </c>
      <c r="Y1717" s="37" t="s">
        <v>91</v>
      </c>
    </row>
    <row r="1718" spans="1:25" x14ac:dyDescent="0.3">
      <c r="A1718" s="34">
        <v>26.0565</v>
      </c>
      <c r="B1718" s="34" t="s">
        <v>41</v>
      </c>
      <c r="C1718" s="34">
        <v>26.9392</v>
      </c>
      <c r="D1718" s="34">
        <v>25.941500000000001</v>
      </c>
      <c r="E1718" s="37" t="s">
        <v>41</v>
      </c>
      <c r="F1718" s="37" t="s">
        <v>41</v>
      </c>
      <c r="G1718" s="37" t="s">
        <v>41</v>
      </c>
      <c r="H1718" s="37" t="s">
        <v>41</v>
      </c>
      <c r="I1718" s="37"/>
      <c r="J1718" s="37">
        <v>3</v>
      </c>
      <c r="K1718" s="37">
        <v>3</v>
      </c>
      <c r="L1718" s="37">
        <v>3</v>
      </c>
      <c r="M1718" s="37">
        <v>11</v>
      </c>
      <c r="N1718" s="37">
        <v>11</v>
      </c>
      <c r="O1718" s="37">
        <v>11</v>
      </c>
      <c r="P1718" s="37">
        <v>41.235999999999997</v>
      </c>
      <c r="Q1718" s="37">
        <v>0</v>
      </c>
      <c r="R1718" s="37">
        <v>26.213999999999999</v>
      </c>
      <c r="S1718" s="37">
        <v>305090000</v>
      </c>
      <c r="T1718" s="37">
        <v>9</v>
      </c>
      <c r="U1718" s="37">
        <v>1</v>
      </c>
      <c r="V1718" s="37">
        <v>0</v>
      </c>
      <c r="W1718" s="37" t="s">
        <v>3670</v>
      </c>
      <c r="X1718" s="37" t="s">
        <v>3670</v>
      </c>
      <c r="Y1718" s="37" t="s">
        <v>91</v>
      </c>
    </row>
    <row r="1719" spans="1:25" x14ac:dyDescent="0.3">
      <c r="A1719" s="34">
        <v>26.262899999999998</v>
      </c>
      <c r="B1719" s="34">
        <v>25.880500000000001</v>
      </c>
      <c r="C1719" s="34">
        <v>27.709099999999999</v>
      </c>
      <c r="D1719" s="34">
        <v>26.255199999999999</v>
      </c>
      <c r="E1719" s="37" t="s">
        <v>41</v>
      </c>
      <c r="F1719" s="37" t="s">
        <v>41</v>
      </c>
      <c r="G1719" s="37" t="s">
        <v>41</v>
      </c>
      <c r="H1719" s="37" t="s">
        <v>41</v>
      </c>
      <c r="I1719" s="37"/>
      <c r="J1719" s="37">
        <v>3</v>
      </c>
      <c r="K1719" s="37">
        <v>3</v>
      </c>
      <c r="L1719" s="37">
        <v>3</v>
      </c>
      <c r="M1719" s="37">
        <v>21.9</v>
      </c>
      <c r="N1719" s="37">
        <v>21.9</v>
      </c>
      <c r="O1719" s="37">
        <v>21.9</v>
      </c>
      <c r="P1719" s="37">
        <v>23.777999999999999</v>
      </c>
      <c r="Q1719" s="37">
        <v>0</v>
      </c>
      <c r="R1719" s="37">
        <v>37.957999999999998</v>
      </c>
      <c r="S1719" s="37">
        <v>388780000</v>
      </c>
      <c r="T1719" s="37">
        <v>15</v>
      </c>
      <c r="U1719" s="37">
        <v>1</v>
      </c>
      <c r="V1719" s="37">
        <v>0</v>
      </c>
      <c r="W1719" s="37" t="s">
        <v>3680</v>
      </c>
      <c r="X1719" s="37" t="s">
        <v>3680</v>
      </c>
      <c r="Y1719" s="37" t="s">
        <v>583</v>
      </c>
    </row>
    <row r="1720" spans="1:25" x14ac:dyDescent="0.3">
      <c r="A1720" s="34">
        <v>25.883299999999998</v>
      </c>
      <c r="B1720" s="34">
        <v>25.5243</v>
      </c>
      <c r="C1720" s="34">
        <v>26.773900000000001</v>
      </c>
      <c r="D1720" s="34">
        <v>25.8552</v>
      </c>
      <c r="E1720" s="37" t="s">
        <v>41</v>
      </c>
      <c r="F1720" s="37" t="s">
        <v>41</v>
      </c>
      <c r="G1720" s="37" t="s">
        <v>41</v>
      </c>
      <c r="H1720" s="37" t="s">
        <v>41</v>
      </c>
      <c r="I1720" s="37"/>
      <c r="J1720" s="37">
        <v>2</v>
      </c>
      <c r="K1720" s="37">
        <v>2</v>
      </c>
      <c r="L1720" s="37">
        <v>2</v>
      </c>
      <c r="M1720" s="37">
        <v>5.0999999999999996</v>
      </c>
      <c r="N1720" s="37">
        <v>5.0999999999999996</v>
      </c>
      <c r="O1720" s="37">
        <v>5.0999999999999996</v>
      </c>
      <c r="P1720" s="37">
        <v>43.762999999999998</v>
      </c>
      <c r="Q1720" s="37">
        <v>0</v>
      </c>
      <c r="R1720" s="37">
        <v>70.111000000000004</v>
      </c>
      <c r="S1720" s="37">
        <v>235600000</v>
      </c>
      <c r="T1720" s="37">
        <v>8</v>
      </c>
      <c r="U1720" s="37">
        <v>1</v>
      </c>
      <c r="V1720" s="37">
        <v>0</v>
      </c>
      <c r="W1720" s="37" t="s">
        <v>3694</v>
      </c>
      <c r="X1720" s="37" t="s">
        <v>3694</v>
      </c>
      <c r="Y1720" s="37" t="s">
        <v>583</v>
      </c>
    </row>
    <row r="1721" spans="1:25" x14ac:dyDescent="0.3">
      <c r="A1721" s="34" t="s">
        <v>41</v>
      </c>
      <c r="B1721" s="34" t="s">
        <v>41</v>
      </c>
      <c r="C1721" s="34" t="s">
        <v>41</v>
      </c>
      <c r="D1721" s="34" t="s">
        <v>41</v>
      </c>
      <c r="E1721" s="37">
        <v>23.873200000000001</v>
      </c>
      <c r="F1721" s="37">
        <v>25.046800000000001</v>
      </c>
      <c r="G1721" s="37" t="s">
        <v>41</v>
      </c>
      <c r="H1721" s="37">
        <v>24.572099999999999</v>
      </c>
      <c r="I1721" s="37"/>
      <c r="J1721" s="37">
        <v>3</v>
      </c>
      <c r="K1721" s="37">
        <v>3</v>
      </c>
      <c r="L1721" s="37">
        <v>3</v>
      </c>
      <c r="M1721" s="37">
        <v>9.4</v>
      </c>
      <c r="N1721" s="37">
        <v>9.4</v>
      </c>
      <c r="O1721" s="37">
        <v>9.4</v>
      </c>
      <c r="P1721" s="37">
        <v>86.206999999999994</v>
      </c>
      <c r="Q1721" s="37">
        <v>0</v>
      </c>
      <c r="R1721" s="37">
        <v>19.231999999999999</v>
      </c>
      <c r="S1721" s="37">
        <v>90384000</v>
      </c>
      <c r="T1721" s="37">
        <v>7</v>
      </c>
      <c r="U1721" s="37">
        <v>1</v>
      </c>
      <c r="V1721" s="37">
        <v>0</v>
      </c>
      <c r="W1721" s="37" t="s">
        <v>3738</v>
      </c>
      <c r="X1721" s="37" t="s">
        <v>3738</v>
      </c>
      <c r="Y1721" s="37" t="s">
        <v>4807</v>
      </c>
    </row>
    <row r="1722" spans="1:25" x14ac:dyDescent="0.3">
      <c r="A1722" s="34" t="s">
        <v>41</v>
      </c>
      <c r="B1722" s="34" t="s">
        <v>41</v>
      </c>
      <c r="C1722" s="34" t="s">
        <v>41</v>
      </c>
      <c r="D1722" s="34" t="s">
        <v>41</v>
      </c>
      <c r="E1722" s="37">
        <v>23.4024</v>
      </c>
      <c r="F1722" s="37">
        <v>23.315999999999999</v>
      </c>
      <c r="G1722" s="37" t="s">
        <v>41</v>
      </c>
      <c r="H1722" s="37">
        <v>24.279499999999999</v>
      </c>
      <c r="I1722" s="37"/>
      <c r="J1722" s="37">
        <v>2</v>
      </c>
      <c r="K1722" s="37">
        <v>2</v>
      </c>
      <c r="L1722" s="37">
        <v>2</v>
      </c>
      <c r="M1722" s="37">
        <v>6.1</v>
      </c>
      <c r="N1722" s="37">
        <v>6.1</v>
      </c>
      <c r="O1722" s="37">
        <v>6.1</v>
      </c>
      <c r="P1722" s="37">
        <v>42.697000000000003</v>
      </c>
      <c r="Q1722" s="37">
        <v>0</v>
      </c>
      <c r="R1722" s="37">
        <v>13.173999999999999</v>
      </c>
      <c r="S1722" s="37">
        <v>79421000</v>
      </c>
      <c r="T1722" s="37">
        <v>7</v>
      </c>
      <c r="U1722" s="37">
        <v>1</v>
      </c>
      <c r="V1722" s="37">
        <v>0</v>
      </c>
      <c r="W1722" s="37" t="s">
        <v>3737</v>
      </c>
      <c r="X1722" s="37" t="s">
        <v>3737</v>
      </c>
      <c r="Y1722" s="37" t="s">
        <v>4808</v>
      </c>
    </row>
  </sheetData>
  <sortState xmlns:xlrd2="http://schemas.microsoft.com/office/spreadsheetml/2017/richdata2" ref="A2:Y1722">
    <sortCondition sortBy="cellColor" ref="A2:A1722" dxfId="0"/>
  </sortState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4971-8F51-478C-B27A-5377B8829A51}">
  <dimension ref="A1:AD3"/>
  <sheetViews>
    <sheetView workbookViewId="0">
      <selection activeCell="I14" sqref="I14"/>
    </sheetView>
  </sheetViews>
  <sheetFormatPr defaultRowHeight="14.4" x14ac:dyDescent="0.3"/>
  <sheetData>
    <row r="1" spans="1:30" x14ac:dyDescent="0.3">
      <c r="A1" t="s">
        <v>4809</v>
      </c>
      <c r="B1" t="s">
        <v>4810</v>
      </c>
      <c r="C1" t="s">
        <v>4811</v>
      </c>
      <c r="D1" t="s">
        <v>4812</v>
      </c>
      <c r="E1" t="s">
        <v>4813</v>
      </c>
      <c r="F1" t="s">
        <v>4814</v>
      </c>
      <c r="G1" t="s">
        <v>4815</v>
      </c>
      <c r="H1" t="s">
        <v>4816</v>
      </c>
      <c r="I1" t="s">
        <v>4817</v>
      </c>
      <c r="J1" t="s">
        <v>4818</v>
      </c>
      <c r="K1" t="s">
        <v>4819</v>
      </c>
      <c r="L1" t="s">
        <v>4820</v>
      </c>
      <c r="M1" t="s">
        <v>4821</v>
      </c>
      <c r="N1" t="s">
        <v>4822</v>
      </c>
      <c r="O1" t="s">
        <v>4823</v>
      </c>
      <c r="P1" t="s">
        <v>4824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24</v>
      </c>
      <c r="AC1" t="s">
        <v>25</v>
      </c>
      <c r="AD1" t="s">
        <v>26</v>
      </c>
    </row>
    <row r="2" spans="1:30" x14ac:dyDescent="0.3">
      <c r="A2">
        <v>26.238600000000002</v>
      </c>
      <c r="B2" t="s">
        <v>41</v>
      </c>
      <c r="C2">
        <v>25.1966</v>
      </c>
      <c r="D2">
        <v>24.2804</v>
      </c>
      <c r="E2">
        <v>22.876000000000001</v>
      </c>
      <c r="F2">
        <v>22.968499999999999</v>
      </c>
      <c r="G2">
        <v>23.653600000000001</v>
      </c>
      <c r="H2" t="s">
        <v>41</v>
      </c>
      <c r="I2">
        <v>24.151499999999999</v>
      </c>
      <c r="J2">
        <v>23.199200000000001</v>
      </c>
      <c r="K2">
        <v>23.326599999999999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>
        <v>3</v>
      </c>
      <c r="R2">
        <v>3</v>
      </c>
      <c r="S2">
        <v>3</v>
      </c>
      <c r="T2">
        <v>19.600000000000001</v>
      </c>
      <c r="U2">
        <v>19.600000000000001</v>
      </c>
      <c r="V2">
        <v>19.600000000000001</v>
      </c>
      <c r="W2">
        <v>31.744</v>
      </c>
      <c r="X2">
        <v>0</v>
      </c>
      <c r="Y2">
        <v>165.38</v>
      </c>
      <c r="Z2">
        <v>180680000</v>
      </c>
      <c r="AA2">
        <v>21</v>
      </c>
      <c r="AB2" t="s">
        <v>4825</v>
      </c>
      <c r="AC2" t="s">
        <v>4825</v>
      </c>
      <c r="AD2" t="s">
        <v>4825</v>
      </c>
    </row>
    <row r="3" spans="1:30" x14ac:dyDescent="0.3">
      <c r="A3">
        <v>27.991900000000001</v>
      </c>
      <c r="B3">
        <v>26.9251</v>
      </c>
      <c r="C3">
        <v>26.626200000000001</v>
      </c>
      <c r="D3">
        <v>25.654599999999999</v>
      </c>
      <c r="E3">
        <v>24.778700000000001</v>
      </c>
      <c r="F3">
        <v>24.368400000000001</v>
      </c>
      <c r="G3">
        <v>25.991099999999999</v>
      </c>
      <c r="H3">
        <v>24.3139</v>
      </c>
      <c r="I3">
        <v>26.465299999999999</v>
      </c>
      <c r="J3">
        <v>26.321999999999999</v>
      </c>
      <c r="K3">
        <v>25.5626</v>
      </c>
      <c r="L3">
        <v>24.033100000000001</v>
      </c>
      <c r="M3">
        <v>26.394600000000001</v>
      </c>
      <c r="N3">
        <v>25.814800000000002</v>
      </c>
      <c r="O3">
        <v>25.8034</v>
      </c>
      <c r="P3">
        <v>25.811800000000002</v>
      </c>
      <c r="Q3">
        <v>9</v>
      </c>
      <c r="R3">
        <v>9</v>
      </c>
      <c r="S3">
        <v>9</v>
      </c>
      <c r="T3">
        <v>48.5</v>
      </c>
      <c r="U3">
        <v>48.5</v>
      </c>
      <c r="V3">
        <v>48.5</v>
      </c>
      <c r="W3">
        <v>31.724</v>
      </c>
      <c r="X3">
        <v>0</v>
      </c>
      <c r="Y3">
        <v>323.31</v>
      </c>
      <c r="Z3">
        <v>1048100000</v>
      </c>
      <c r="AA3">
        <v>70</v>
      </c>
      <c r="AB3" t="s">
        <v>4826</v>
      </c>
      <c r="AC3" t="s">
        <v>4827</v>
      </c>
      <c r="AD3" t="s">
        <v>4827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B2EA-C49C-40AD-A0CD-A400D807D635}">
  <dimension ref="A1:Y101"/>
  <sheetViews>
    <sheetView tabSelected="1" topLeftCell="A71" workbookViewId="0">
      <selection activeCell="H87" sqref="H87"/>
    </sheetView>
  </sheetViews>
  <sheetFormatPr defaultRowHeight="14.4" x14ac:dyDescent="0.3"/>
  <cols>
    <col min="1" max="24" width="8.88671875" style="2"/>
    <col min="25" max="25" width="36" style="2" customWidth="1"/>
    <col min="26" max="16384" width="8.88671875" style="2"/>
  </cols>
  <sheetData>
    <row r="1" spans="1:2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</row>
    <row r="2" spans="1:25" x14ac:dyDescent="0.3">
      <c r="A2" s="2">
        <v>21.950700000000001</v>
      </c>
      <c r="B2" s="2">
        <v>21.6587</v>
      </c>
      <c r="C2" s="2">
        <v>22.016300000000001</v>
      </c>
      <c r="D2" s="2">
        <v>21.627300000000002</v>
      </c>
      <c r="E2" s="2" t="s">
        <v>41</v>
      </c>
      <c r="F2" s="2" t="s">
        <v>41</v>
      </c>
      <c r="G2" s="2" t="s">
        <v>41</v>
      </c>
      <c r="H2" s="2" t="s">
        <v>41</v>
      </c>
      <c r="I2" s="2">
        <v>3</v>
      </c>
      <c r="J2" s="2">
        <v>3</v>
      </c>
      <c r="K2" s="2">
        <v>3</v>
      </c>
      <c r="L2" s="2">
        <v>3.3</v>
      </c>
      <c r="M2" s="2">
        <v>3.3</v>
      </c>
      <c r="N2" s="2">
        <v>3.3</v>
      </c>
      <c r="O2" s="2">
        <v>192.56</v>
      </c>
      <c r="P2" s="2">
        <v>0</v>
      </c>
      <c r="Q2" s="2">
        <v>20.495000000000001</v>
      </c>
      <c r="R2" s="2">
        <v>65693000</v>
      </c>
      <c r="S2" s="2">
        <v>10</v>
      </c>
      <c r="T2" s="2">
        <v>1</v>
      </c>
      <c r="U2" s="2" t="s">
        <v>41</v>
      </c>
      <c r="V2" s="2">
        <v>0</v>
      </c>
      <c r="W2" s="2" t="s">
        <v>57</v>
      </c>
      <c r="X2" s="2" t="s">
        <v>57</v>
      </c>
      <c r="Y2" s="2" t="s">
        <v>58</v>
      </c>
    </row>
    <row r="3" spans="1:25" x14ac:dyDescent="0.3">
      <c r="A3" s="2">
        <v>22.551100000000002</v>
      </c>
      <c r="B3" s="2">
        <v>23.533999999999999</v>
      </c>
      <c r="C3" s="2">
        <v>23.273599999999998</v>
      </c>
      <c r="D3" s="2">
        <v>22.981300000000001</v>
      </c>
      <c r="E3" s="2" t="s">
        <v>41</v>
      </c>
      <c r="F3" s="2" t="s">
        <v>41</v>
      </c>
      <c r="G3" s="2" t="s">
        <v>41</v>
      </c>
      <c r="H3" s="2" t="s">
        <v>41</v>
      </c>
      <c r="I3" s="2">
        <v>2</v>
      </c>
      <c r="J3" s="2">
        <v>2</v>
      </c>
      <c r="K3" s="2">
        <v>2</v>
      </c>
      <c r="L3" s="2">
        <v>1.7</v>
      </c>
      <c r="M3" s="2">
        <v>1.7</v>
      </c>
      <c r="N3" s="2">
        <v>1.7</v>
      </c>
      <c r="O3" s="2">
        <v>220.23</v>
      </c>
      <c r="P3" s="2">
        <v>0</v>
      </c>
      <c r="Q3" s="2">
        <v>49.844999999999999</v>
      </c>
      <c r="R3" s="2">
        <v>163210000</v>
      </c>
      <c r="S3" s="2">
        <v>8</v>
      </c>
      <c r="T3" s="2">
        <v>1</v>
      </c>
      <c r="U3" s="2" t="s">
        <v>41</v>
      </c>
      <c r="V3" s="2">
        <v>0</v>
      </c>
      <c r="W3" s="2" t="s">
        <v>974</v>
      </c>
      <c r="X3" s="2" t="s">
        <v>974</v>
      </c>
      <c r="Y3" s="2" t="s">
        <v>975</v>
      </c>
    </row>
    <row r="4" spans="1:25" x14ac:dyDescent="0.3">
      <c r="A4" s="2">
        <v>22.560099999999998</v>
      </c>
      <c r="B4" s="2">
        <v>22.424800000000001</v>
      </c>
      <c r="C4" s="2">
        <v>21.9147</v>
      </c>
      <c r="D4" s="2">
        <v>22.3962</v>
      </c>
      <c r="E4" s="2" t="s">
        <v>41</v>
      </c>
      <c r="F4" s="2" t="s">
        <v>41</v>
      </c>
      <c r="G4" s="2" t="s">
        <v>41</v>
      </c>
      <c r="H4" s="2">
        <v>21.927800000000001</v>
      </c>
      <c r="I4" s="2">
        <v>3</v>
      </c>
      <c r="J4" s="2">
        <v>3</v>
      </c>
      <c r="K4" s="2">
        <v>3</v>
      </c>
      <c r="L4" s="2">
        <v>4.9000000000000004</v>
      </c>
      <c r="M4" s="2">
        <v>4.9000000000000004</v>
      </c>
      <c r="N4" s="2">
        <v>4.9000000000000004</v>
      </c>
      <c r="O4" s="2">
        <v>138.88</v>
      </c>
      <c r="P4" s="2">
        <v>0</v>
      </c>
      <c r="Q4" s="2">
        <v>61.378</v>
      </c>
      <c r="R4" s="2">
        <v>92198000</v>
      </c>
      <c r="S4" s="2">
        <v>7</v>
      </c>
      <c r="T4" s="2">
        <v>1</v>
      </c>
      <c r="U4" s="2">
        <v>-0.39608500000000002</v>
      </c>
      <c r="V4" s="2">
        <v>0</v>
      </c>
      <c r="W4" s="2" t="s">
        <v>929</v>
      </c>
      <c r="X4" s="2" t="s">
        <v>929</v>
      </c>
      <c r="Y4" s="2" t="s">
        <v>930</v>
      </c>
    </row>
    <row r="5" spans="1:25" x14ac:dyDescent="0.3">
      <c r="A5" s="2">
        <v>23.184999999999999</v>
      </c>
      <c r="B5" s="2" t="s">
        <v>41</v>
      </c>
      <c r="C5" s="2">
        <v>23.726199999999999</v>
      </c>
      <c r="D5" s="2">
        <v>23.644200000000001</v>
      </c>
      <c r="E5" s="2" t="s">
        <v>41</v>
      </c>
      <c r="F5" s="2" t="s">
        <v>41</v>
      </c>
      <c r="G5" s="2" t="s">
        <v>41</v>
      </c>
      <c r="H5" s="2" t="s">
        <v>41</v>
      </c>
      <c r="I5" s="2">
        <v>4</v>
      </c>
      <c r="J5" s="2">
        <v>4</v>
      </c>
      <c r="K5" s="2">
        <v>4</v>
      </c>
      <c r="L5" s="2">
        <v>11.3</v>
      </c>
      <c r="M5" s="2">
        <v>11.3</v>
      </c>
      <c r="N5" s="2">
        <v>11.3</v>
      </c>
      <c r="O5" s="2">
        <v>77.820999999999998</v>
      </c>
      <c r="P5" s="2">
        <v>0</v>
      </c>
      <c r="Q5" s="2">
        <v>30.613</v>
      </c>
      <c r="R5" s="2">
        <v>181970000</v>
      </c>
      <c r="S5" s="2">
        <v>7</v>
      </c>
      <c r="T5" s="2">
        <v>1</v>
      </c>
      <c r="U5" s="2" t="s">
        <v>41</v>
      </c>
      <c r="V5" s="2">
        <v>0</v>
      </c>
      <c r="W5" s="2" t="s">
        <v>1457</v>
      </c>
      <c r="X5" s="2" t="s">
        <v>1457</v>
      </c>
      <c r="Y5" s="2" t="s">
        <v>1458</v>
      </c>
    </row>
    <row r="6" spans="1:25" x14ac:dyDescent="0.3">
      <c r="A6" s="2">
        <v>23.426100000000002</v>
      </c>
      <c r="B6" s="2">
        <v>23.9237</v>
      </c>
      <c r="C6" s="2">
        <v>22.9331</v>
      </c>
      <c r="D6" s="2" t="s">
        <v>41</v>
      </c>
      <c r="E6" s="2">
        <v>22.545999999999999</v>
      </c>
      <c r="F6" s="2" t="s">
        <v>41</v>
      </c>
      <c r="G6" s="2" t="s">
        <v>41</v>
      </c>
      <c r="H6" s="2" t="s">
        <v>41</v>
      </c>
      <c r="I6" s="2">
        <v>3</v>
      </c>
      <c r="J6" s="2">
        <v>3</v>
      </c>
      <c r="K6" s="2">
        <v>3</v>
      </c>
      <c r="L6" s="2">
        <v>3.3</v>
      </c>
      <c r="M6" s="2">
        <v>3.3</v>
      </c>
      <c r="N6" s="2">
        <v>3.3</v>
      </c>
      <c r="O6" s="2">
        <v>129.06</v>
      </c>
      <c r="P6" s="2">
        <v>0</v>
      </c>
      <c r="Q6" s="2">
        <v>19.108000000000001</v>
      </c>
      <c r="R6" s="2">
        <v>154270000</v>
      </c>
      <c r="S6" s="2">
        <v>9</v>
      </c>
      <c r="T6" s="2">
        <v>1</v>
      </c>
      <c r="U6" s="2">
        <v>-0.88160099999999997</v>
      </c>
      <c r="V6" s="2">
        <v>0</v>
      </c>
      <c r="W6" s="2" t="s">
        <v>443</v>
      </c>
      <c r="X6" s="2" t="s">
        <v>443</v>
      </c>
      <c r="Y6" s="2" t="s">
        <v>444</v>
      </c>
    </row>
    <row r="7" spans="1:25" x14ac:dyDescent="0.3">
      <c r="A7" s="2">
        <v>23.4879</v>
      </c>
      <c r="B7" s="2">
        <v>23.791799999999999</v>
      </c>
      <c r="C7" s="2">
        <v>23.401299999999999</v>
      </c>
      <c r="D7" s="2">
        <v>23.043700000000001</v>
      </c>
      <c r="E7" s="2" t="s">
        <v>41</v>
      </c>
      <c r="F7" s="2" t="s">
        <v>41</v>
      </c>
      <c r="G7" s="2" t="s">
        <v>41</v>
      </c>
      <c r="H7" s="2" t="s">
        <v>41</v>
      </c>
      <c r="I7" s="2">
        <v>5</v>
      </c>
      <c r="J7" s="2">
        <v>5</v>
      </c>
      <c r="K7" s="2">
        <v>5</v>
      </c>
      <c r="L7" s="2">
        <v>3</v>
      </c>
      <c r="M7" s="2">
        <v>3</v>
      </c>
      <c r="N7" s="2">
        <v>3</v>
      </c>
      <c r="O7" s="2">
        <v>323.91000000000003</v>
      </c>
      <c r="P7" s="2">
        <v>0</v>
      </c>
      <c r="Q7" s="2">
        <v>47.369</v>
      </c>
      <c r="R7" s="2">
        <v>184230000</v>
      </c>
      <c r="S7" s="2">
        <v>10</v>
      </c>
      <c r="T7" s="2">
        <v>1</v>
      </c>
      <c r="U7" s="2" t="s">
        <v>41</v>
      </c>
      <c r="V7" s="2">
        <v>0</v>
      </c>
      <c r="W7" s="2" t="s">
        <v>838</v>
      </c>
      <c r="X7" s="2" t="s">
        <v>838</v>
      </c>
      <c r="Y7" s="2" t="s">
        <v>839</v>
      </c>
    </row>
    <row r="8" spans="1:25" x14ac:dyDescent="0.3">
      <c r="A8" s="2">
        <v>23.879000000000001</v>
      </c>
      <c r="B8" s="2">
        <v>23.8931</v>
      </c>
      <c r="C8" s="2">
        <v>23.385300000000001</v>
      </c>
      <c r="D8" s="2">
        <v>23.785799999999998</v>
      </c>
      <c r="E8" s="2" t="s">
        <v>41</v>
      </c>
      <c r="F8" s="2" t="s">
        <v>41</v>
      </c>
      <c r="G8" s="2" t="s">
        <v>41</v>
      </c>
      <c r="H8" s="2">
        <v>23.270700000000001</v>
      </c>
      <c r="I8" s="2">
        <v>3</v>
      </c>
      <c r="J8" s="2">
        <v>3</v>
      </c>
      <c r="K8" s="2">
        <v>3</v>
      </c>
      <c r="L8" s="2">
        <v>3.7</v>
      </c>
      <c r="M8" s="2">
        <v>3.7</v>
      </c>
      <c r="N8" s="2">
        <v>3.7</v>
      </c>
      <c r="O8" s="2">
        <v>147.61000000000001</v>
      </c>
      <c r="P8" s="2">
        <v>0</v>
      </c>
      <c r="Q8" s="2">
        <v>44.685000000000002</v>
      </c>
      <c r="R8" s="2">
        <v>263310000</v>
      </c>
      <c r="S8" s="2">
        <v>8</v>
      </c>
      <c r="T8" s="2">
        <v>1</v>
      </c>
      <c r="U8" s="2">
        <v>-0.46510899999999999</v>
      </c>
      <c r="V8" s="2">
        <v>0</v>
      </c>
      <c r="W8" s="2" t="s">
        <v>435</v>
      </c>
      <c r="X8" s="2" t="s">
        <v>435</v>
      </c>
      <c r="Y8" s="2" t="s">
        <v>436</v>
      </c>
    </row>
    <row r="9" spans="1:25" x14ac:dyDescent="0.3">
      <c r="A9" s="2">
        <v>24.1356</v>
      </c>
      <c r="B9" s="2" t="s">
        <v>41</v>
      </c>
      <c r="C9" s="2">
        <v>24.100899999999999</v>
      </c>
      <c r="D9" s="2">
        <v>23.523099999999999</v>
      </c>
      <c r="E9" s="2" t="s">
        <v>41</v>
      </c>
      <c r="F9" s="2" t="s">
        <v>41</v>
      </c>
      <c r="G9" s="2" t="s">
        <v>41</v>
      </c>
      <c r="H9" s="2" t="s">
        <v>41</v>
      </c>
      <c r="I9" s="2">
        <v>4</v>
      </c>
      <c r="J9" s="2">
        <v>4</v>
      </c>
      <c r="K9" s="2">
        <v>4</v>
      </c>
      <c r="L9" s="2">
        <v>5.7</v>
      </c>
      <c r="M9" s="2">
        <v>5.7</v>
      </c>
      <c r="N9" s="2">
        <v>5.7</v>
      </c>
      <c r="O9" s="2">
        <v>97.308999999999997</v>
      </c>
      <c r="P9" s="2">
        <v>0</v>
      </c>
      <c r="Q9" s="2">
        <v>25.713000000000001</v>
      </c>
      <c r="R9" s="2">
        <v>230700000</v>
      </c>
      <c r="S9" s="2">
        <v>8</v>
      </c>
      <c r="T9" s="2">
        <v>1</v>
      </c>
      <c r="U9" s="2" t="s">
        <v>41</v>
      </c>
      <c r="V9" s="2">
        <v>0</v>
      </c>
      <c r="W9" s="2" t="s">
        <v>98</v>
      </c>
      <c r="X9" s="2" t="s">
        <v>98</v>
      </c>
      <c r="Y9" s="2" t="s">
        <v>99</v>
      </c>
    </row>
    <row r="10" spans="1:25" x14ac:dyDescent="0.3">
      <c r="A10" s="2">
        <v>20.5213</v>
      </c>
      <c r="B10" s="2">
        <v>21.7103</v>
      </c>
      <c r="C10" s="2">
        <v>20.3689</v>
      </c>
      <c r="D10" s="2">
        <v>21.570599999999999</v>
      </c>
      <c r="E10" s="2" t="s">
        <v>41</v>
      </c>
      <c r="F10" s="2" t="s">
        <v>41</v>
      </c>
      <c r="G10" s="2" t="s">
        <v>41</v>
      </c>
      <c r="H10" s="2" t="s">
        <v>41</v>
      </c>
      <c r="I10" s="2">
        <v>1</v>
      </c>
      <c r="J10" s="2">
        <v>1</v>
      </c>
      <c r="K10" s="2">
        <v>1</v>
      </c>
      <c r="L10" s="2">
        <v>2.1</v>
      </c>
      <c r="M10" s="2">
        <v>2.1</v>
      </c>
      <c r="N10" s="2">
        <v>2.1</v>
      </c>
      <c r="O10" s="2">
        <v>94.692999999999998</v>
      </c>
      <c r="P10" s="2">
        <v>0</v>
      </c>
      <c r="Q10" s="2">
        <v>23.998999999999999</v>
      </c>
      <c r="R10" s="2">
        <v>42698000</v>
      </c>
      <c r="S10" s="2">
        <v>13</v>
      </c>
      <c r="T10" s="2">
        <v>1</v>
      </c>
      <c r="U10" s="2" t="s">
        <v>41</v>
      </c>
      <c r="V10" s="2">
        <v>0</v>
      </c>
      <c r="W10" s="2" t="s">
        <v>257</v>
      </c>
      <c r="X10" s="2" t="s">
        <v>257</v>
      </c>
      <c r="Y10" s="2" t="s">
        <v>258</v>
      </c>
    </row>
    <row r="11" spans="1:25" x14ac:dyDescent="0.3">
      <c r="A11" s="2">
        <v>20.586600000000001</v>
      </c>
      <c r="B11" s="2">
        <v>19.789899999999999</v>
      </c>
      <c r="C11" s="2">
        <v>19.981200000000001</v>
      </c>
      <c r="D11" s="2">
        <v>21.1235</v>
      </c>
      <c r="E11" s="2" t="s">
        <v>41</v>
      </c>
      <c r="F11" s="2" t="s">
        <v>41</v>
      </c>
      <c r="G11" s="2">
        <v>20.045000000000002</v>
      </c>
      <c r="H11" s="2" t="s">
        <v>41</v>
      </c>
      <c r="I11" s="2">
        <v>1</v>
      </c>
      <c r="J11" s="2">
        <v>1</v>
      </c>
      <c r="K11" s="2">
        <v>1</v>
      </c>
      <c r="L11" s="2">
        <v>5.4</v>
      </c>
      <c r="M11" s="2">
        <v>5.4</v>
      </c>
      <c r="N11" s="2">
        <v>5.4</v>
      </c>
      <c r="O11" s="2">
        <v>27.884</v>
      </c>
      <c r="P11" s="2">
        <v>5.3476000000000001E-3</v>
      </c>
      <c r="Q11" s="2">
        <v>7.3658000000000001</v>
      </c>
      <c r="R11" s="2">
        <v>26122000</v>
      </c>
      <c r="S11" s="2">
        <v>8</v>
      </c>
      <c r="T11" s="2">
        <v>1</v>
      </c>
      <c r="U11" s="2">
        <v>-0.32528899999999999</v>
      </c>
      <c r="V11" s="2">
        <v>0</v>
      </c>
      <c r="W11" s="2" t="s">
        <v>1386</v>
      </c>
      <c r="X11" s="2" t="s">
        <v>1386</v>
      </c>
      <c r="Y11" s="2" t="s">
        <v>1387</v>
      </c>
    </row>
    <row r="12" spans="1:25" x14ac:dyDescent="0.3">
      <c r="A12" s="2">
        <v>20.974799999999998</v>
      </c>
      <c r="B12" s="2" t="s">
        <v>41</v>
      </c>
      <c r="C12" s="2">
        <v>20.9618</v>
      </c>
      <c r="D12" s="2">
        <v>21.288699999999999</v>
      </c>
      <c r="E12" s="2" t="s">
        <v>41</v>
      </c>
      <c r="F12" s="2" t="s">
        <v>41</v>
      </c>
      <c r="G12" s="2" t="s">
        <v>41</v>
      </c>
      <c r="H12" s="2" t="s">
        <v>41</v>
      </c>
      <c r="I12" s="2">
        <v>2</v>
      </c>
      <c r="J12" s="2">
        <v>2</v>
      </c>
      <c r="K12" s="2">
        <v>2</v>
      </c>
      <c r="L12" s="2">
        <v>1.9</v>
      </c>
      <c r="M12" s="2">
        <v>1.9</v>
      </c>
      <c r="N12" s="2">
        <v>1.9</v>
      </c>
      <c r="O12" s="2">
        <v>180.21</v>
      </c>
      <c r="P12" s="2">
        <v>0</v>
      </c>
      <c r="Q12" s="2">
        <v>13.968</v>
      </c>
      <c r="R12" s="2">
        <v>31817000</v>
      </c>
      <c r="S12" s="2">
        <v>4</v>
      </c>
      <c r="T12" s="2">
        <v>1</v>
      </c>
      <c r="U12" s="2" t="s">
        <v>41</v>
      </c>
      <c r="V12" s="2">
        <v>0</v>
      </c>
      <c r="W12" s="2" t="s">
        <v>1040</v>
      </c>
      <c r="X12" s="2" t="s">
        <v>1040</v>
      </c>
      <c r="Y12" s="2" t="s">
        <v>1041</v>
      </c>
    </row>
    <row r="13" spans="1:25" x14ac:dyDescent="0.3">
      <c r="A13" s="2">
        <v>21.234500000000001</v>
      </c>
      <c r="B13" s="2">
        <v>21.936599999999999</v>
      </c>
      <c r="C13" s="2" t="s">
        <v>41</v>
      </c>
      <c r="D13" s="2">
        <v>21.227900000000002</v>
      </c>
      <c r="E13" s="2" t="s">
        <v>41</v>
      </c>
      <c r="F13" s="2" t="s">
        <v>41</v>
      </c>
      <c r="G13" s="2" t="s">
        <v>41</v>
      </c>
      <c r="H13" s="2" t="s">
        <v>41</v>
      </c>
      <c r="I13" s="2">
        <v>2</v>
      </c>
      <c r="J13" s="2">
        <v>2</v>
      </c>
      <c r="K13" s="2">
        <v>2</v>
      </c>
      <c r="L13" s="2">
        <v>3.8</v>
      </c>
      <c r="M13" s="2">
        <v>3.8</v>
      </c>
      <c r="N13" s="2">
        <v>3.8</v>
      </c>
      <c r="O13" s="2">
        <v>88.757999999999996</v>
      </c>
      <c r="P13" s="2">
        <v>0</v>
      </c>
      <c r="Q13" s="2">
        <v>12.738</v>
      </c>
      <c r="R13" s="2">
        <v>35890000</v>
      </c>
      <c r="S13" s="2">
        <v>3</v>
      </c>
      <c r="T13" s="2">
        <v>1</v>
      </c>
      <c r="U13" s="2" t="s">
        <v>41</v>
      </c>
      <c r="V13" s="2">
        <v>0</v>
      </c>
      <c r="W13" s="2" t="s">
        <v>1242</v>
      </c>
      <c r="X13" s="2" t="s">
        <v>1242</v>
      </c>
      <c r="Y13" s="2" t="s">
        <v>1243</v>
      </c>
    </row>
    <row r="14" spans="1:25" x14ac:dyDescent="0.3">
      <c r="A14" s="2">
        <v>21.2563</v>
      </c>
      <c r="B14" s="2">
        <v>21.855699999999999</v>
      </c>
      <c r="C14" s="2">
        <v>21.353999999999999</v>
      </c>
      <c r="D14" s="2">
        <v>22.066400000000002</v>
      </c>
      <c r="E14" s="2" t="s">
        <v>41</v>
      </c>
      <c r="F14" s="2" t="s">
        <v>41</v>
      </c>
      <c r="G14" s="2" t="s">
        <v>41</v>
      </c>
      <c r="H14" s="2" t="s">
        <v>41</v>
      </c>
      <c r="I14" s="2">
        <v>2</v>
      </c>
      <c r="J14" s="2">
        <v>2</v>
      </c>
      <c r="K14" s="2">
        <v>2</v>
      </c>
      <c r="L14" s="2">
        <v>7.5</v>
      </c>
      <c r="M14" s="2">
        <v>7.5</v>
      </c>
      <c r="N14" s="2">
        <v>7.5</v>
      </c>
      <c r="O14" s="2">
        <v>53.194000000000003</v>
      </c>
      <c r="P14" s="2">
        <v>0</v>
      </c>
      <c r="Q14" s="2">
        <v>15.818</v>
      </c>
      <c r="R14" s="2">
        <v>53726000</v>
      </c>
      <c r="S14" s="2">
        <v>6</v>
      </c>
      <c r="T14" s="2">
        <v>1</v>
      </c>
      <c r="U14" s="2" t="s">
        <v>41</v>
      </c>
      <c r="V14" s="2">
        <v>0</v>
      </c>
      <c r="W14" s="2" t="s">
        <v>175</v>
      </c>
      <c r="X14" s="2" t="s">
        <v>175</v>
      </c>
      <c r="Y14" s="2" t="s">
        <v>176</v>
      </c>
    </row>
    <row r="15" spans="1:25" x14ac:dyDescent="0.3">
      <c r="A15" s="2">
        <v>21.428100000000001</v>
      </c>
      <c r="B15" s="2">
        <v>22.180700000000002</v>
      </c>
      <c r="C15" s="2" t="s">
        <v>41</v>
      </c>
      <c r="D15" s="2">
        <v>22.1174</v>
      </c>
      <c r="E15" s="2" t="s">
        <v>41</v>
      </c>
      <c r="F15" s="2" t="s">
        <v>41</v>
      </c>
      <c r="G15" s="2" t="s">
        <v>41</v>
      </c>
      <c r="H15" s="2" t="s">
        <v>41</v>
      </c>
      <c r="I15" s="2">
        <v>2</v>
      </c>
      <c r="J15" s="2">
        <v>2</v>
      </c>
      <c r="K15" s="2">
        <v>2</v>
      </c>
      <c r="L15" s="2">
        <v>11.4</v>
      </c>
      <c r="M15" s="2">
        <v>11.4</v>
      </c>
      <c r="N15" s="2">
        <v>11.4</v>
      </c>
      <c r="O15" s="2">
        <v>23.369</v>
      </c>
      <c r="P15" s="2">
        <v>0</v>
      </c>
      <c r="Q15" s="2">
        <v>12.442</v>
      </c>
      <c r="R15" s="2">
        <v>54395000</v>
      </c>
      <c r="S15" s="2">
        <v>7</v>
      </c>
      <c r="T15" s="2">
        <v>1</v>
      </c>
      <c r="U15" s="2" t="s">
        <v>41</v>
      </c>
      <c r="V15" s="2">
        <v>0</v>
      </c>
      <c r="W15" s="2" t="s">
        <v>967</v>
      </c>
      <c r="X15" s="2" t="s">
        <v>967</v>
      </c>
      <c r="Y15" s="2" t="s">
        <v>968</v>
      </c>
    </row>
    <row r="16" spans="1:25" x14ac:dyDescent="0.3">
      <c r="A16" s="2">
        <v>21.507999999999999</v>
      </c>
      <c r="B16" s="2">
        <v>22.395700000000001</v>
      </c>
      <c r="C16" s="2">
        <v>22.404900000000001</v>
      </c>
      <c r="D16" s="2">
        <v>21.970700000000001</v>
      </c>
      <c r="E16" s="2" t="s">
        <v>41</v>
      </c>
      <c r="F16" s="2" t="s">
        <v>41</v>
      </c>
      <c r="G16" s="2" t="s">
        <v>41</v>
      </c>
      <c r="H16" s="2" t="s">
        <v>41</v>
      </c>
      <c r="I16" s="2">
        <v>3</v>
      </c>
      <c r="J16" s="2">
        <v>3</v>
      </c>
      <c r="K16" s="2">
        <v>3</v>
      </c>
      <c r="L16" s="2">
        <v>12.1</v>
      </c>
      <c r="M16" s="2">
        <v>12.1</v>
      </c>
      <c r="N16" s="2">
        <v>12.1</v>
      </c>
      <c r="O16" s="2">
        <v>42.69</v>
      </c>
      <c r="P16" s="2">
        <v>0</v>
      </c>
      <c r="Q16" s="2">
        <v>72.552000000000007</v>
      </c>
      <c r="R16" s="2">
        <v>85645000</v>
      </c>
      <c r="S16" s="2">
        <v>7</v>
      </c>
      <c r="T16" s="2">
        <v>1</v>
      </c>
      <c r="U16" s="2" t="s">
        <v>41</v>
      </c>
      <c r="V16" s="2">
        <v>0</v>
      </c>
      <c r="W16" s="2" t="s">
        <v>805</v>
      </c>
      <c r="X16" s="2" t="s">
        <v>805</v>
      </c>
      <c r="Y16" s="2" t="s">
        <v>806</v>
      </c>
    </row>
    <row r="17" spans="1:25" x14ac:dyDescent="0.3">
      <c r="A17" s="2">
        <v>21.511800000000001</v>
      </c>
      <c r="B17" s="2">
        <v>22.247</v>
      </c>
      <c r="C17" s="2">
        <v>21.888200000000001</v>
      </c>
      <c r="D17" s="2">
        <v>22.0335</v>
      </c>
      <c r="E17" s="2" t="s">
        <v>41</v>
      </c>
      <c r="F17" s="2" t="s">
        <v>41</v>
      </c>
      <c r="G17" s="2" t="s">
        <v>41</v>
      </c>
      <c r="H17" s="2" t="s">
        <v>41</v>
      </c>
      <c r="I17" s="2">
        <v>2</v>
      </c>
      <c r="J17" s="2">
        <v>2</v>
      </c>
      <c r="K17" s="2">
        <v>2</v>
      </c>
      <c r="L17" s="2">
        <v>12.3</v>
      </c>
      <c r="M17" s="2">
        <v>12.3</v>
      </c>
      <c r="N17" s="2">
        <v>12.3</v>
      </c>
      <c r="O17" s="2">
        <v>44.244999999999997</v>
      </c>
      <c r="P17" s="2">
        <v>0</v>
      </c>
      <c r="Q17" s="2">
        <v>29.718</v>
      </c>
      <c r="R17" s="2">
        <v>68263000</v>
      </c>
      <c r="S17" s="2">
        <v>6</v>
      </c>
      <c r="T17" s="2">
        <v>1</v>
      </c>
      <c r="U17" s="2" t="s">
        <v>41</v>
      </c>
      <c r="V17" s="2">
        <v>0</v>
      </c>
      <c r="W17" s="2" t="s">
        <v>131</v>
      </c>
      <c r="X17" s="2" t="s">
        <v>131</v>
      </c>
      <c r="Y17" s="2" t="s">
        <v>132</v>
      </c>
    </row>
    <row r="18" spans="1:25" x14ac:dyDescent="0.3">
      <c r="A18" s="2">
        <v>21.515799999999999</v>
      </c>
      <c r="B18" s="2" t="s">
        <v>41</v>
      </c>
      <c r="C18" s="2">
        <v>21.509599999999999</v>
      </c>
      <c r="D18" s="2">
        <v>21.995000000000001</v>
      </c>
      <c r="E18" s="2" t="s">
        <v>41</v>
      </c>
      <c r="F18" s="2" t="s">
        <v>41</v>
      </c>
      <c r="G18" s="2" t="s">
        <v>41</v>
      </c>
      <c r="H18" s="2" t="s">
        <v>41</v>
      </c>
      <c r="I18" s="2">
        <v>3</v>
      </c>
      <c r="J18" s="2">
        <v>3</v>
      </c>
      <c r="K18" s="2">
        <v>3</v>
      </c>
      <c r="L18" s="2">
        <v>3</v>
      </c>
      <c r="M18" s="2">
        <v>3</v>
      </c>
      <c r="N18" s="2">
        <v>3</v>
      </c>
      <c r="O18" s="2">
        <v>126.4</v>
      </c>
      <c r="P18" s="2">
        <v>0</v>
      </c>
      <c r="Q18" s="2">
        <v>19.146999999999998</v>
      </c>
      <c r="R18" s="2">
        <v>61264000</v>
      </c>
      <c r="S18" s="2">
        <v>3</v>
      </c>
      <c r="T18" s="2">
        <v>1</v>
      </c>
      <c r="U18" s="2" t="s">
        <v>41</v>
      </c>
      <c r="V18" s="2">
        <v>0</v>
      </c>
      <c r="W18" s="2" t="s">
        <v>265</v>
      </c>
      <c r="X18" s="2" t="s">
        <v>265</v>
      </c>
      <c r="Y18" s="2" t="s">
        <v>266</v>
      </c>
    </row>
    <row r="19" spans="1:25" x14ac:dyDescent="0.3">
      <c r="A19" s="2">
        <v>21.552600000000002</v>
      </c>
      <c r="B19" s="2" t="s">
        <v>41</v>
      </c>
      <c r="C19" s="2">
        <v>21.093399999999999</v>
      </c>
      <c r="D19" s="2">
        <v>21.054500000000001</v>
      </c>
      <c r="E19" s="2" t="s">
        <v>41</v>
      </c>
      <c r="F19" s="2" t="s">
        <v>41</v>
      </c>
      <c r="G19" s="2" t="s">
        <v>41</v>
      </c>
      <c r="H19" s="2" t="s">
        <v>41</v>
      </c>
      <c r="I19" s="2">
        <v>1</v>
      </c>
      <c r="J19" s="2">
        <v>1</v>
      </c>
      <c r="K19" s="2">
        <v>1</v>
      </c>
      <c r="L19" s="2">
        <v>2.9</v>
      </c>
      <c r="M19" s="2">
        <v>2.9</v>
      </c>
      <c r="N19" s="2">
        <v>2.9</v>
      </c>
      <c r="O19" s="2">
        <v>71.284999999999997</v>
      </c>
      <c r="P19" s="2">
        <v>0</v>
      </c>
      <c r="Q19" s="2">
        <v>13.183999999999999</v>
      </c>
      <c r="R19" s="2">
        <v>44486000</v>
      </c>
      <c r="S19" s="2">
        <v>13</v>
      </c>
      <c r="T19" s="2">
        <v>1</v>
      </c>
      <c r="U19" s="2" t="s">
        <v>41</v>
      </c>
      <c r="V19" s="2">
        <v>0</v>
      </c>
      <c r="W19" s="2" t="s">
        <v>1016</v>
      </c>
      <c r="X19" s="2" t="s">
        <v>1016</v>
      </c>
      <c r="Y19" s="2" t="s">
        <v>1017</v>
      </c>
    </row>
    <row r="20" spans="1:25" x14ac:dyDescent="0.3">
      <c r="A20" s="2">
        <v>21.609100000000002</v>
      </c>
      <c r="B20" s="2">
        <v>21.754300000000001</v>
      </c>
      <c r="C20" s="2">
        <v>21.945</v>
      </c>
      <c r="D20" s="2">
        <v>21.997599999999998</v>
      </c>
      <c r="E20" s="2" t="s">
        <v>41</v>
      </c>
      <c r="F20" s="2" t="s">
        <v>41</v>
      </c>
      <c r="G20" s="2" t="s">
        <v>41</v>
      </c>
      <c r="H20" s="2" t="s">
        <v>41</v>
      </c>
      <c r="I20" s="2">
        <v>3</v>
      </c>
      <c r="J20" s="2">
        <v>3</v>
      </c>
      <c r="K20" s="2">
        <v>3</v>
      </c>
      <c r="L20" s="2">
        <v>2.5</v>
      </c>
      <c r="M20" s="2">
        <v>2.5</v>
      </c>
      <c r="N20" s="2">
        <v>2.5</v>
      </c>
      <c r="O20" s="2">
        <v>186</v>
      </c>
      <c r="P20" s="2">
        <v>0</v>
      </c>
      <c r="Q20" s="2">
        <v>17.946000000000002</v>
      </c>
      <c r="R20" s="2">
        <v>62199000</v>
      </c>
      <c r="S20" s="2">
        <v>5</v>
      </c>
      <c r="T20" s="2">
        <v>1</v>
      </c>
      <c r="U20" s="2" t="s">
        <v>41</v>
      </c>
      <c r="V20" s="2">
        <v>0</v>
      </c>
      <c r="W20" s="2" t="s">
        <v>557</v>
      </c>
      <c r="X20" s="2" t="s">
        <v>557</v>
      </c>
      <c r="Y20" s="2" t="s">
        <v>558</v>
      </c>
    </row>
    <row r="21" spans="1:25" x14ac:dyDescent="0.3">
      <c r="A21" s="2">
        <v>21.639199999999999</v>
      </c>
      <c r="B21" s="2">
        <v>21.639099999999999</v>
      </c>
      <c r="C21" s="2">
        <v>21.393799999999999</v>
      </c>
      <c r="D21" s="2" t="s">
        <v>41</v>
      </c>
      <c r="E21" s="2" t="s">
        <v>41</v>
      </c>
      <c r="F21" s="2" t="s">
        <v>41</v>
      </c>
      <c r="G21" s="2" t="s">
        <v>41</v>
      </c>
      <c r="H21" s="2" t="s">
        <v>41</v>
      </c>
      <c r="I21" s="2">
        <v>3</v>
      </c>
      <c r="J21" s="2">
        <v>3</v>
      </c>
      <c r="K21" s="2">
        <v>3</v>
      </c>
      <c r="L21" s="2">
        <v>17.2</v>
      </c>
      <c r="M21" s="2">
        <v>17.2</v>
      </c>
      <c r="N21" s="2">
        <v>17.2</v>
      </c>
      <c r="O21" s="2">
        <v>25.077999999999999</v>
      </c>
      <c r="P21" s="2">
        <v>0</v>
      </c>
      <c r="Q21" s="2">
        <v>19.974</v>
      </c>
      <c r="R21" s="2">
        <v>56110000</v>
      </c>
      <c r="S21" s="2">
        <v>6</v>
      </c>
      <c r="T21" s="2">
        <v>1</v>
      </c>
      <c r="U21" s="2" t="s">
        <v>41</v>
      </c>
      <c r="V21" s="2">
        <v>0</v>
      </c>
      <c r="W21" s="2" t="s">
        <v>856</v>
      </c>
      <c r="X21" s="2" t="s">
        <v>856</v>
      </c>
      <c r="Y21" s="2" t="s">
        <v>857</v>
      </c>
    </row>
    <row r="22" spans="1:25" x14ac:dyDescent="0.3">
      <c r="A22" s="2">
        <v>21.819900000000001</v>
      </c>
      <c r="B22" s="2">
        <v>21.981400000000001</v>
      </c>
      <c r="C22" s="2" t="s">
        <v>41</v>
      </c>
      <c r="D22" s="2">
        <v>22.3658</v>
      </c>
      <c r="E22" s="2" t="s">
        <v>41</v>
      </c>
      <c r="F22" s="2" t="s">
        <v>41</v>
      </c>
      <c r="G22" s="2" t="s">
        <v>41</v>
      </c>
      <c r="H22" s="2" t="s">
        <v>41</v>
      </c>
      <c r="I22" s="2">
        <v>2</v>
      </c>
      <c r="J22" s="2">
        <v>2</v>
      </c>
      <c r="K22" s="2">
        <v>2</v>
      </c>
      <c r="L22" s="2">
        <v>8.3000000000000007</v>
      </c>
      <c r="M22" s="2">
        <v>8.3000000000000007</v>
      </c>
      <c r="N22" s="2">
        <v>8.3000000000000007</v>
      </c>
      <c r="O22" s="2">
        <v>40.643999999999998</v>
      </c>
      <c r="P22" s="2">
        <v>0</v>
      </c>
      <c r="Q22" s="2">
        <v>19.32</v>
      </c>
      <c r="R22" s="2">
        <v>63457000</v>
      </c>
      <c r="S22" s="2">
        <v>10</v>
      </c>
      <c r="T22" s="2">
        <v>1</v>
      </c>
      <c r="U22" s="2" t="s">
        <v>41</v>
      </c>
      <c r="V22" s="2">
        <v>0</v>
      </c>
      <c r="W22" s="2" t="s">
        <v>972</v>
      </c>
      <c r="X22" s="2" t="s">
        <v>972</v>
      </c>
      <c r="Y22" s="2" t="s">
        <v>973</v>
      </c>
    </row>
    <row r="23" spans="1:25" x14ac:dyDescent="0.3">
      <c r="A23" s="2">
        <v>21.888000000000002</v>
      </c>
      <c r="B23" s="2">
        <v>21.934699999999999</v>
      </c>
      <c r="C23" s="2">
        <v>21.9468</v>
      </c>
      <c r="D23" s="2">
        <v>22.258600000000001</v>
      </c>
      <c r="E23" s="2" t="s">
        <v>41</v>
      </c>
      <c r="F23" s="2" t="s">
        <v>41</v>
      </c>
      <c r="G23" s="2" t="s">
        <v>41</v>
      </c>
      <c r="H23" s="2" t="s">
        <v>41</v>
      </c>
      <c r="I23" s="2">
        <v>3</v>
      </c>
      <c r="J23" s="2">
        <v>3</v>
      </c>
      <c r="K23" s="2">
        <v>3</v>
      </c>
      <c r="L23" s="2">
        <v>0.2</v>
      </c>
      <c r="M23" s="2">
        <v>0.2</v>
      </c>
      <c r="N23" s="2">
        <v>0.2</v>
      </c>
      <c r="O23" s="2">
        <v>3087.5</v>
      </c>
      <c r="P23" s="2">
        <v>0</v>
      </c>
      <c r="Q23" s="2">
        <v>26.076000000000001</v>
      </c>
      <c r="R23" s="2">
        <v>68111000</v>
      </c>
      <c r="S23" s="2">
        <v>6</v>
      </c>
      <c r="T23" s="2">
        <v>1</v>
      </c>
      <c r="U23" s="2" t="s">
        <v>41</v>
      </c>
      <c r="V23" s="2">
        <v>0</v>
      </c>
      <c r="W23" s="2" t="s">
        <v>267</v>
      </c>
      <c r="X23" s="2" t="s">
        <v>267</v>
      </c>
      <c r="Y23" s="2" t="s">
        <v>268</v>
      </c>
    </row>
    <row r="24" spans="1:25" x14ac:dyDescent="0.3">
      <c r="A24" s="2">
        <v>22.0198</v>
      </c>
      <c r="B24" s="2">
        <v>21.564299999999999</v>
      </c>
      <c r="C24" s="2">
        <v>21.1921</v>
      </c>
      <c r="D24" s="2">
        <v>21.5838</v>
      </c>
      <c r="E24" s="2" t="s">
        <v>41</v>
      </c>
      <c r="F24" s="2" t="s">
        <v>41</v>
      </c>
      <c r="G24" s="2" t="s">
        <v>41</v>
      </c>
      <c r="H24" s="2" t="s">
        <v>41</v>
      </c>
      <c r="I24" s="2">
        <v>2</v>
      </c>
      <c r="J24" s="2">
        <v>2</v>
      </c>
      <c r="K24" s="2">
        <v>2</v>
      </c>
      <c r="L24" s="2">
        <v>3.5</v>
      </c>
      <c r="M24" s="2">
        <v>3.5</v>
      </c>
      <c r="N24" s="2">
        <v>3.5</v>
      </c>
      <c r="O24" s="2">
        <v>81.978999999999999</v>
      </c>
      <c r="P24" s="2">
        <v>0</v>
      </c>
      <c r="Q24" s="2">
        <v>14.968</v>
      </c>
      <c r="R24" s="2">
        <v>58580000</v>
      </c>
      <c r="S24" s="2">
        <v>7</v>
      </c>
      <c r="T24" s="2">
        <v>1</v>
      </c>
      <c r="U24" s="2" t="s">
        <v>41</v>
      </c>
      <c r="V24" s="2">
        <v>0</v>
      </c>
      <c r="W24" s="2" t="s">
        <v>794</v>
      </c>
      <c r="X24" s="2" t="s">
        <v>794</v>
      </c>
      <c r="Y24" s="2" t="s">
        <v>795</v>
      </c>
    </row>
    <row r="25" spans="1:25" x14ac:dyDescent="0.3">
      <c r="A25" s="2">
        <v>22.056799999999999</v>
      </c>
      <c r="B25" s="2">
        <v>22.1647</v>
      </c>
      <c r="C25" s="2">
        <v>21.8583</v>
      </c>
      <c r="D25" s="2">
        <v>22.229600000000001</v>
      </c>
      <c r="E25" s="2" t="s">
        <v>41</v>
      </c>
      <c r="F25" s="2" t="s">
        <v>41</v>
      </c>
      <c r="G25" s="2">
        <v>21.502199999999998</v>
      </c>
      <c r="H25" s="2" t="s">
        <v>41</v>
      </c>
      <c r="I25" s="2">
        <v>3</v>
      </c>
      <c r="J25" s="2">
        <v>3</v>
      </c>
      <c r="K25" s="2">
        <v>3</v>
      </c>
      <c r="L25" s="2">
        <v>12.9</v>
      </c>
      <c r="M25" s="2">
        <v>12.9</v>
      </c>
      <c r="N25" s="2">
        <v>12.9</v>
      </c>
      <c r="O25" s="2">
        <v>38.299999999999997</v>
      </c>
      <c r="P25" s="2">
        <v>0</v>
      </c>
      <c r="Q25" s="2">
        <v>19.491</v>
      </c>
      <c r="R25" s="2">
        <v>82727000</v>
      </c>
      <c r="S25" s="2">
        <v>11</v>
      </c>
      <c r="T25" s="2">
        <v>1</v>
      </c>
      <c r="U25" s="2">
        <v>-0.57510099999999997</v>
      </c>
      <c r="V25" s="2">
        <v>0</v>
      </c>
      <c r="W25" s="2" t="s">
        <v>801</v>
      </c>
      <c r="X25" s="2" t="s">
        <v>801</v>
      </c>
      <c r="Y25" s="2" t="s">
        <v>802</v>
      </c>
    </row>
    <row r="26" spans="1:25" x14ac:dyDescent="0.3">
      <c r="A26" s="2">
        <v>22.113700000000001</v>
      </c>
      <c r="B26" s="2">
        <v>22.6248</v>
      </c>
      <c r="C26" s="2">
        <v>22.6922</v>
      </c>
      <c r="D26" s="2">
        <v>23.163399999999999</v>
      </c>
      <c r="E26" s="2" t="s">
        <v>41</v>
      </c>
      <c r="F26" s="2" t="s">
        <v>41</v>
      </c>
      <c r="G26" s="2">
        <v>22.960100000000001</v>
      </c>
      <c r="H26" s="2" t="s">
        <v>41</v>
      </c>
      <c r="I26" s="2">
        <v>5</v>
      </c>
      <c r="J26" s="2">
        <v>5</v>
      </c>
      <c r="K26" s="2">
        <v>5</v>
      </c>
      <c r="L26" s="2">
        <v>5.9</v>
      </c>
      <c r="M26" s="2">
        <v>5.9</v>
      </c>
      <c r="N26" s="2">
        <v>5.9</v>
      </c>
      <c r="O26" s="2">
        <v>149.56</v>
      </c>
      <c r="P26" s="2">
        <v>0</v>
      </c>
      <c r="Q26" s="2">
        <v>76.049000000000007</v>
      </c>
      <c r="R26" s="2">
        <v>135980000</v>
      </c>
      <c r="S26" s="2">
        <v>18</v>
      </c>
      <c r="T26" s="2">
        <v>1</v>
      </c>
      <c r="U26" s="2">
        <v>0.31160300000000002</v>
      </c>
      <c r="V26" s="2">
        <v>0</v>
      </c>
      <c r="W26" s="2" t="s">
        <v>1367</v>
      </c>
      <c r="X26" s="2" t="s">
        <v>1367</v>
      </c>
      <c r="Y26" s="2" t="s">
        <v>1368</v>
      </c>
    </row>
    <row r="27" spans="1:25" x14ac:dyDescent="0.3">
      <c r="A27" s="2">
        <v>22.195599999999999</v>
      </c>
      <c r="B27" s="2" t="s">
        <v>41</v>
      </c>
      <c r="C27" s="2">
        <v>22.755299999999998</v>
      </c>
      <c r="D27" s="2">
        <v>22.211500000000001</v>
      </c>
      <c r="E27" s="2" t="s">
        <v>41</v>
      </c>
      <c r="F27" s="2" t="s">
        <v>41</v>
      </c>
      <c r="G27" s="2">
        <v>22.328800000000001</v>
      </c>
      <c r="H27" s="2" t="s">
        <v>41</v>
      </c>
      <c r="I27" s="2">
        <v>3</v>
      </c>
      <c r="J27" s="2">
        <v>3</v>
      </c>
      <c r="K27" s="2">
        <v>3</v>
      </c>
      <c r="L27" s="2">
        <v>4.2</v>
      </c>
      <c r="M27" s="2">
        <v>4.2</v>
      </c>
      <c r="N27" s="2">
        <v>4.2</v>
      </c>
      <c r="O27" s="2">
        <v>67.623999999999995</v>
      </c>
      <c r="P27" s="2">
        <v>0</v>
      </c>
      <c r="Q27" s="2">
        <v>19.524000000000001</v>
      </c>
      <c r="R27" s="2">
        <v>96884000</v>
      </c>
      <c r="S27" s="2">
        <v>10</v>
      </c>
      <c r="T27" s="2">
        <v>1</v>
      </c>
      <c r="U27" s="2">
        <v>-5.8733E-2</v>
      </c>
      <c r="V27" s="2">
        <v>0</v>
      </c>
      <c r="W27" s="2" t="s">
        <v>1073</v>
      </c>
      <c r="X27" s="2" t="s">
        <v>1073</v>
      </c>
      <c r="Y27" s="2" t="s">
        <v>1074</v>
      </c>
    </row>
    <row r="28" spans="1:25" x14ac:dyDescent="0.3">
      <c r="A28" s="2">
        <v>22.226199999999999</v>
      </c>
      <c r="B28" s="2">
        <v>22.8446</v>
      </c>
      <c r="C28" s="2">
        <v>22.8569</v>
      </c>
      <c r="D28" s="2">
        <v>23.034099999999999</v>
      </c>
      <c r="E28" s="2" t="s">
        <v>41</v>
      </c>
      <c r="F28" s="2" t="s">
        <v>41</v>
      </c>
      <c r="G28" s="2" t="s">
        <v>41</v>
      </c>
      <c r="H28" s="2">
        <v>22.404499999999999</v>
      </c>
      <c r="I28" s="2">
        <v>3</v>
      </c>
      <c r="J28" s="2">
        <v>3</v>
      </c>
      <c r="K28" s="2">
        <v>3</v>
      </c>
      <c r="L28" s="2">
        <v>6.2</v>
      </c>
      <c r="M28" s="2">
        <v>6.2</v>
      </c>
      <c r="N28" s="2">
        <v>6.2</v>
      </c>
      <c r="O28" s="2">
        <v>85.295000000000002</v>
      </c>
      <c r="P28" s="2">
        <v>0</v>
      </c>
      <c r="Q28" s="2">
        <v>27.646999999999998</v>
      </c>
      <c r="R28" s="2">
        <v>124740000</v>
      </c>
      <c r="S28" s="2">
        <v>11</v>
      </c>
      <c r="T28" s="2">
        <v>1</v>
      </c>
      <c r="U28" s="2">
        <v>-0.33592499999999997</v>
      </c>
      <c r="V28" s="2">
        <v>0</v>
      </c>
      <c r="W28" s="2" t="s">
        <v>1071</v>
      </c>
      <c r="X28" s="2" t="s">
        <v>1071</v>
      </c>
      <c r="Y28" s="2" t="s">
        <v>1072</v>
      </c>
    </row>
    <row r="29" spans="1:25" x14ac:dyDescent="0.3">
      <c r="A29" s="2">
        <v>22.288399999999999</v>
      </c>
      <c r="B29" s="2">
        <v>21.316400000000002</v>
      </c>
      <c r="C29" s="2">
        <v>23.421399999999998</v>
      </c>
      <c r="D29" s="2" t="s">
        <v>41</v>
      </c>
      <c r="E29" s="2">
        <v>26.271000000000001</v>
      </c>
      <c r="F29" s="2" t="s">
        <v>41</v>
      </c>
      <c r="G29" s="2" t="s">
        <v>41</v>
      </c>
      <c r="H29" s="2" t="s">
        <v>41</v>
      </c>
      <c r="I29" s="2">
        <v>8</v>
      </c>
      <c r="J29" s="2">
        <v>8</v>
      </c>
      <c r="K29" s="2">
        <v>8</v>
      </c>
      <c r="L29" s="2">
        <v>23.2</v>
      </c>
      <c r="M29" s="2">
        <v>23.2</v>
      </c>
      <c r="N29" s="2">
        <v>23.2</v>
      </c>
      <c r="O29" s="2">
        <v>56.942999999999998</v>
      </c>
      <c r="P29" s="2">
        <v>0</v>
      </c>
      <c r="Q29" s="2">
        <v>112.44</v>
      </c>
      <c r="R29" s="2">
        <v>136820000</v>
      </c>
      <c r="S29" s="2">
        <v>17</v>
      </c>
      <c r="T29" s="2">
        <v>1</v>
      </c>
      <c r="U29" s="2">
        <v>3.9289499999999999</v>
      </c>
      <c r="V29" s="2">
        <v>0</v>
      </c>
      <c r="W29" s="2" t="s">
        <v>1382</v>
      </c>
      <c r="X29" s="2" t="s">
        <v>1382</v>
      </c>
      <c r="Y29" s="2" t="s">
        <v>91</v>
      </c>
    </row>
    <row r="30" spans="1:25" x14ac:dyDescent="0.3">
      <c r="A30" s="2">
        <v>22.293299999999999</v>
      </c>
      <c r="B30" s="2">
        <v>22.5684</v>
      </c>
      <c r="C30" s="2">
        <v>22.721599999999999</v>
      </c>
      <c r="D30" s="2">
        <v>23.165400000000002</v>
      </c>
      <c r="E30" s="2" t="s">
        <v>41</v>
      </c>
      <c r="F30" s="2" t="s">
        <v>41</v>
      </c>
      <c r="G30" s="2" t="s">
        <v>41</v>
      </c>
      <c r="H30" s="2" t="s">
        <v>41</v>
      </c>
      <c r="I30" s="2">
        <v>2</v>
      </c>
      <c r="J30" s="2">
        <v>2</v>
      </c>
      <c r="K30" s="2">
        <v>2</v>
      </c>
      <c r="L30" s="2">
        <v>8.6999999999999993</v>
      </c>
      <c r="M30" s="2">
        <v>8.6999999999999993</v>
      </c>
      <c r="N30" s="2">
        <v>8.6999999999999993</v>
      </c>
      <c r="O30" s="2">
        <v>36.472999999999999</v>
      </c>
      <c r="P30" s="2">
        <v>0</v>
      </c>
      <c r="Q30" s="2">
        <v>12.138</v>
      </c>
      <c r="R30" s="2">
        <v>124230000</v>
      </c>
      <c r="S30" s="2">
        <v>3</v>
      </c>
      <c r="T30" s="2">
        <v>1</v>
      </c>
      <c r="U30" s="2" t="s">
        <v>41</v>
      </c>
      <c r="V30" s="2">
        <v>0</v>
      </c>
      <c r="W30" s="2" t="s">
        <v>696</v>
      </c>
      <c r="X30" s="2" t="s">
        <v>696</v>
      </c>
      <c r="Y30" s="2" t="s">
        <v>697</v>
      </c>
    </row>
    <row r="31" spans="1:25" x14ac:dyDescent="0.3">
      <c r="A31" s="2">
        <v>22.336400000000001</v>
      </c>
      <c r="B31" s="2">
        <v>22.5594</v>
      </c>
      <c r="C31" s="2" t="s">
        <v>41</v>
      </c>
      <c r="D31" s="2">
        <v>22.468399999999999</v>
      </c>
      <c r="E31" s="2" t="s">
        <v>41</v>
      </c>
      <c r="F31" s="2" t="s">
        <v>41</v>
      </c>
      <c r="G31" s="2" t="s">
        <v>41</v>
      </c>
      <c r="H31" s="2" t="s">
        <v>41</v>
      </c>
      <c r="I31" s="2">
        <v>3</v>
      </c>
      <c r="J31" s="2">
        <v>3</v>
      </c>
      <c r="K31" s="2">
        <v>3</v>
      </c>
      <c r="L31" s="2">
        <v>10.7</v>
      </c>
      <c r="M31" s="2">
        <v>10.7</v>
      </c>
      <c r="N31" s="2">
        <v>10.7</v>
      </c>
      <c r="O31" s="2">
        <v>60.030999999999999</v>
      </c>
      <c r="P31" s="2">
        <v>0</v>
      </c>
      <c r="Q31" s="2">
        <v>39.630000000000003</v>
      </c>
      <c r="R31" s="2">
        <v>73547000</v>
      </c>
      <c r="S31" s="2">
        <v>4</v>
      </c>
      <c r="T31" s="2">
        <v>1</v>
      </c>
      <c r="U31" s="2" t="s">
        <v>41</v>
      </c>
      <c r="V31" s="2">
        <v>0</v>
      </c>
      <c r="W31" s="2" t="s">
        <v>734</v>
      </c>
      <c r="X31" s="2" t="s">
        <v>734</v>
      </c>
      <c r="Y31" s="2" t="s">
        <v>735</v>
      </c>
    </row>
    <row r="32" spans="1:25" x14ac:dyDescent="0.3">
      <c r="A32" s="2">
        <v>22.493600000000001</v>
      </c>
      <c r="B32" s="2">
        <v>23.779699999999998</v>
      </c>
      <c r="C32" s="2">
        <v>22.816099999999999</v>
      </c>
      <c r="D32" s="2">
        <v>22.956900000000001</v>
      </c>
      <c r="E32" s="2" t="s">
        <v>41</v>
      </c>
      <c r="F32" s="2" t="s">
        <v>41</v>
      </c>
      <c r="G32" s="2" t="s">
        <v>41</v>
      </c>
      <c r="H32" s="2">
        <v>23.095700000000001</v>
      </c>
      <c r="I32" s="2">
        <v>4</v>
      </c>
      <c r="J32" s="2">
        <v>4</v>
      </c>
      <c r="K32" s="2">
        <v>4</v>
      </c>
      <c r="L32" s="2">
        <v>22.5</v>
      </c>
      <c r="M32" s="2">
        <v>22.5</v>
      </c>
      <c r="N32" s="2">
        <v>22.5</v>
      </c>
      <c r="O32" s="2">
        <v>45.784999999999997</v>
      </c>
      <c r="P32" s="2">
        <v>0</v>
      </c>
      <c r="Q32" s="2">
        <v>39.289000000000001</v>
      </c>
      <c r="R32" s="2">
        <v>168130000</v>
      </c>
      <c r="S32" s="2">
        <v>16</v>
      </c>
      <c r="T32" s="2">
        <v>1</v>
      </c>
      <c r="U32" s="2">
        <v>8.4119299999999994E-2</v>
      </c>
      <c r="V32" s="2">
        <v>0</v>
      </c>
      <c r="W32" s="2" t="s">
        <v>1380</v>
      </c>
      <c r="X32" s="2" t="s">
        <v>1380</v>
      </c>
      <c r="Y32" s="2" t="s">
        <v>1381</v>
      </c>
    </row>
    <row r="33" spans="1:25" x14ac:dyDescent="0.3">
      <c r="A33" s="2">
        <v>22.587299999999999</v>
      </c>
      <c r="B33" s="2" t="s">
        <v>41</v>
      </c>
      <c r="C33" s="2">
        <v>22.2073</v>
      </c>
      <c r="D33" s="2">
        <v>22.6875</v>
      </c>
      <c r="E33" s="2" t="s">
        <v>41</v>
      </c>
      <c r="F33" s="2" t="s">
        <v>41</v>
      </c>
      <c r="G33" s="2" t="s">
        <v>41</v>
      </c>
      <c r="H33" s="2" t="s">
        <v>41</v>
      </c>
      <c r="I33" s="2">
        <v>3</v>
      </c>
      <c r="J33" s="2">
        <v>3</v>
      </c>
      <c r="K33" s="2">
        <v>3</v>
      </c>
      <c r="L33" s="2">
        <v>24.2</v>
      </c>
      <c r="M33" s="2">
        <v>24.2</v>
      </c>
      <c r="N33" s="2">
        <v>24.2</v>
      </c>
      <c r="O33" s="2">
        <v>37.758000000000003</v>
      </c>
      <c r="P33" s="2">
        <v>0</v>
      </c>
      <c r="Q33" s="2">
        <v>39.826000000000001</v>
      </c>
      <c r="R33" s="2">
        <v>75387000</v>
      </c>
      <c r="S33" s="2">
        <v>9</v>
      </c>
      <c r="T33" s="2">
        <v>1</v>
      </c>
      <c r="U33" s="2" t="s">
        <v>41</v>
      </c>
      <c r="V33" s="2">
        <v>0</v>
      </c>
      <c r="W33" s="2" t="s">
        <v>137</v>
      </c>
      <c r="X33" s="2" t="s">
        <v>137</v>
      </c>
      <c r="Y33" s="2" t="s">
        <v>138</v>
      </c>
    </row>
    <row r="34" spans="1:25" x14ac:dyDescent="0.3">
      <c r="A34" s="2">
        <v>22.700500000000002</v>
      </c>
      <c r="B34" s="2">
        <v>23.056999999999999</v>
      </c>
      <c r="C34" s="2">
        <v>22.758500000000002</v>
      </c>
      <c r="D34" s="2">
        <v>23.278099999999998</v>
      </c>
      <c r="E34" s="2" t="s">
        <v>41</v>
      </c>
      <c r="F34" s="2" t="s">
        <v>41</v>
      </c>
      <c r="G34" s="2">
        <v>23.678599999999999</v>
      </c>
      <c r="H34" s="2" t="s">
        <v>41</v>
      </c>
      <c r="I34" s="2">
        <v>3</v>
      </c>
      <c r="J34" s="2">
        <v>3</v>
      </c>
      <c r="K34" s="2">
        <v>3</v>
      </c>
      <c r="L34" s="2">
        <v>1.7</v>
      </c>
      <c r="M34" s="2">
        <v>1.7</v>
      </c>
      <c r="N34" s="2">
        <v>1.7</v>
      </c>
      <c r="O34" s="2">
        <v>255.12</v>
      </c>
      <c r="P34" s="2">
        <v>0</v>
      </c>
      <c r="Q34" s="2">
        <v>45.343000000000004</v>
      </c>
      <c r="R34" s="2">
        <v>169120000</v>
      </c>
      <c r="S34" s="2">
        <v>12</v>
      </c>
      <c r="T34" s="2">
        <v>1</v>
      </c>
      <c r="U34" s="2">
        <v>0.73010399999999998</v>
      </c>
      <c r="V34" s="2">
        <v>0</v>
      </c>
      <c r="W34" s="2" t="s">
        <v>714</v>
      </c>
      <c r="X34" s="2" t="s">
        <v>714</v>
      </c>
      <c r="Y34" s="2" t="s">
        <v>715</v>
      </c>
    </row>
    <row r="35" spans="1:25" x14ac:dyDescent="0.3">
      <c r="A35" s="2">
        <v>22.769300000000001</v>
      </c>
      <c r="B35" s="2">
        <v>22.4877</v>
      </c>
      <c r="C35" s="2">
        <v>22.571999999999999</v>
      </c>
      <c r="D35" s="2">
        <v>22.9558</v>
      </c>
      <c r="E35" s="2" t="s">
        <v>41</v>
      </c>
      <c r="F35" s="2" t="s">
        <v>41</v>
      </c>
      <c r="G35" s="2" t="s">
        <v>41</v>
      </c>
      <c r="H35" s="2" t="s">
        <v>41</v>
      </c>
      <c r="I35" s="2">
        <v>3</v>
      </c>
      <c r="J35" s="2">
        <v>3</v>
      </c>
      <c r="K35" s="2">
        <v>3</v>
      </c>
      <c r="L35" s="2">
        <v>9.8000000000000007</v>
      </c>
      <c r="M35" s="2">
        <v>9.8000000000000007</v>
      </c>
      <c r="N35" s="2">
        <v>9.8000000000000007</v>
      </c>
      <c r="O35" s="2">
        <v>42.441000000000003</v>
      </c>
      <c r="P35" s="2">
        <v>0</v>
      </c>
      <c r="Q35" s="2">
        <v>21.045999999999999</v>
      </c>
      <c r="R35" s="2">
        <v>118400000</v>
      </c>
      <c r="S35" s="2">
        <v>12</v>
      </c>
      <c r="T35" s="2">
        <v>1</v>
      </c>
      <c r="U35" s="2" t="s">
        <v>41</v>
      </c>
      <c r="V35" s="2">
        <v>0</v>
      </c>
      <c r="W35" s="2" t="s">
        <v>621</v>
      </c>
      <c r="X35" s="2" t="s">
        <v>621</v>
      </c>
      <c r="Y35" s="2" t="s">
        <v>622</v>
      </c>
    </row>
    <row r="36" spans="1:25" x14ac:dyDescent="0.3">
      <c r="A36" s="2">
        <v>22.800699999999999</v>
      </c>
      <c r="B36" s="2">
        <v>23.191199999999998</v>
      </c>
      <c r="C36" s="2">
        <v>22.881699999999999</v>
      </c>
      <c r="D36" s="2">
        <v>22.838899999999999</v>
      </c>
      <c r="E36" s="2">
        <v>22.488900000000001</v>
      </c>
      <c r="F36" s="2" t="s">
        <v>41</v>
      </c>
      <c r="G36" s="2" t="s">
        <v>41</v>
      </c>
      <c r="H36" s="2" t="s">
        <v>41</v>
      </c>
      <c r="I36" s="2">
        <v>2</v>
      </c>
      <c r="J36" s="2">
        <v>2</v>
      </c>
      <c r="K36" s="2">
        <v>2</v>
      </c>
      <c r="L36" s="2">
        <v>6</v>
      </c>
      <c r="M36" s="2">
        <v>6</v>
      </c>
      <c r="N36" s="2">
        <v>6</v>
      </c>
      <c r="O36" s="2">
        <v>70.558999999999997</v>
      </c>
      <c r="P36" s="2">
        <v>0</v>
      </c>
      <c r="Q36" s="2">
        <v>50.337000000000003</v>
      </c>
      <c r="R36" s="2">
        <v>142510000</v>
      </c>
      <c r="S36" s="2">
        <v>12</v>
      </c>
      <c r="T36" s="2">
        <v>1</v>
      </c>
      <c r="U36" s="2">
        <v>-0.43926199999999999</v>
      </c>
      <c r="V36" s="2">
        <v>0</v>
      </c>
      <c r="W36" s="2" t="s">
        <v>923</v>
      </c>
      <c r="X36" s="2" t="s">
        <v>923</v>
      </c>
      <c r="Y36" s="2" t="s">
        <v>924</v>
      </c>
    </row>
    <row r="37" spans="1:25" x14ac:dyDescent="0.3">
      <c r="A37" s="2">
        <v>22.809699999999999</v>
      </c>
      <c r="B37" s="2">
        <v>22.999099999999999</v>
      </c>
      <c r="C37" s="2">
        <v>22.9695</v>
      </c>
      <c r="D37" s="2" t="s">
        <v>41</v>
      </c>
      <c r="E37" s="2" t="s">
        <v>41</v>
      </c>
      <c r="F37" s="2" t="s">
        <v>41</v>
      </c>
      <c r="G37" s="2" t="s">
        <v>41</v>
      </c>
      <c r="H37" s="2" t="s">
        <v>41</v>
      </c>
      <c r="I37" s="2">
        <v>2</v>
      </c>
      <c r="J37" s="2">
        <v>2</v>
      </c>
      <c r="K37" s="2">
        <v>2</v>
      </c>
      <c r="L37" s="2">
        <v>4.0999999999999996</v>
      </c>
      <c r="M37" s="2">
        <v>4.0999999999999996</v>
      </c>
      <c r="N37" s="2">
        <v>4.0999999999999996</v>
      </c>
      <c r="O37" s="2">
        <v>124.37</v>
      </c>
      <c r="P37" s="2">
        <v>0</v>
      </c>
      <c r="Q37" s="2">
        <v>20.405999999999999</v>
      </c>
      <c r="R37" s="2">
        <v>106390000</v>
      </c>
      <c r="S37" s="2">
        <v>5</v>
      </c>
      <c r="T37" s="2">
        <v>1</v>
      </c>
      <c r="U37" s="2" t="s">
        <v>41</v>
      </c>
      <c r="V37" s="2">
        <v>0</v>
      </c>
      <c r="W37" s="2" t="s">
        <v>61</v>
      </c>
      <c r="X37" s="2" t="s">
        <v>61</v>
      </c>
      <c r="Y37" s="2" t="s">
        <v>62</v>
      </c>
    </row>
    <row r="38" spans="1:25" x14ac:dyDescent="0.3">
      <c r="A38" s="2">
        <v>22.831199999999999</v>
      </c>
      <c r="B38" s="2" t="s">
        <v>41</v>
      </c>
      <c r="C38" s="2">
        <v>22.895399999999999</v>
      </c>
      <c r="D38" s="2">
        <v>23.307300000000001</v>
      </c>
      <c r="E38" s="2" t="s">
        <v>41</v>
      </c>
      <c r="F38" s="2" t="s">
        <v>41</v>
      </c>
      <c r="G38" s="2" t="s">
        <v>41</v>
      </c>
      <c r="H38" s="2" t="s">
        <v>41</v>
      </c>
      <c r="I38" s="2">
        <v>2</v>
      </c>
      <c r="J38" s="2">
        <v>2</v>
      </c>
      <c r="K38" s="2">
        <v>2</v>
      </c>
      <c r="L38" s="2">
        <v>5.6</v>
      </c>
      <c r="M38" s="2">
        <v>5.6</v>
      </c>
      <c r="N38" s="2">
        <v>5.6</v>
      </c>
      <c r="O38" s="2">
        <v>37.112000000000002</v>
      </c>
      <c r="P38" s="2">
        <v>0</v>
      </c>
      <c r="Q38" s="2">
        <v>36.631999999999998</v>
      </c>
      <c r="R38" s="2">
        <v>121550000</v>
      </c>
      <c r="S38" s="2">
        <v>4</v>
      </c>
      <c r="T38" s="2">
        <v>1</v>
      </c>
      <c r="U38" s="2" t="s">
        <v>41</v>
      </c>
      <c r="V38" s="2">
        <v>0</v>
      </c>
      <c r="W38" s="2" t="s">
        <v>84</v>
      </c>
      <c r="X38" s="2" t="s">
        <v>84</v>
      </c>
      <c r="Y38" s="2" t="s">
        <v>85</v>
      </c>
    </row>
    <row r="39" spans="1:25" x14ac:dyDescent="0.3">
      <c r="A39" s="2">
        <v>22.839600000000001</v>
      </c>
      <c r="B39" s="2" t="s">
        <v>41</v>
      </c>
      <c r="C39" s="2">
        <v>23.8811</v>
      </c>
      <c r="D39" s="2">
        <v>21.894300000000001</v>
      </c>
      <c r="E39" s="2" t="s">
        <v>41</v>
      </c>
      <c r="F39" s="2" t="s">
        <v>41</v>
      </c>
      <c r="G39" s="2" t="s">
        <v>41</v>
      </c>
      <c r="H39" s="2">
        <v>23.8447</v>
      </c>
      <c r="I39" s="2">
        <v>4</v>
      </c>
      <c r="J39" s="2">
        <v>4</v>
      </c>
      <c r="K39" s="2">
        <v>4</v>
      </c>
      <c r="L39" s="2">
        <v>3</v>
      </c>
      <c r="M39" s="2">
        <v>3</v>
      </c>
      <c r="N39" s="2">
        <v>3</v>
      </c>
      <c r="O39" s="2">
        <v>325.52</v>
      </c>
      <c r="P39" s="2">
        <v>0</v>
      </c>
      <c r="Q39" s="2">
        <v>28.523</v>
      </c>
      <c r="R39" s="2">
        <v>229370000</v>
      </c>
      <c r="S39" s="2">
        <v>8</v>
      </c>
      <c r="T39" s="2">
        <v>1</v>
      </c>
      <c r="U39" s="2">
        <v>0.97303700000000004</v>
      </c>
      <c r="V39" s="2">
        <v>0</v>
      </c>
      <c r="W39" s="2" t="s">
        <v>78</v>
      </c>
      <c r="X39" s="2" t="s">
        <v>78</v>
      </c>
      <c r="Y39" s="2" t="s">
        <v>79</v>
      </c>
    </row>
    <row r="40" spans="1:25" x14ac:dyDescent="0.3">
      <c r="A40" s="2">
        <v>22.891999999999999</v>
      </c>
      <c r="B40" s="2" t="s">
        <v>41</v>
      </c>
      <c r="C40" s="2">
        <v>23.0397</v>
      </c>
      <c r="D40" s="2">
        <v>22.879000000000001</v>
      </c>
      <c r="E40" s="2" t="s">
        <v>41</v>
      </c>
      <c r="F40" s="2" t="s">
        <v>41</v>
      </c>
      <c r="G40" s="2" t="s">
        <v>41</v>
      </c>
      <c r="H40" s="2" t="s">
        <v>41</v>
      </c>
      <c r="I40" s="2">
        <v>2</v>
      </c>
      <c r="J40" s="2">
        <v>2</v>
      </c>
      <c r="K40" s="2">
        <v>2</v>
      </c>
      <c r="L40" s="2">
        <v>2.5</v>
      </c>
      <c r="M40" s="2">
        <v>2.5</v>
      </c>
      <c r="N40" s="2">
        <v>2.5</v>
      </c>
      <c r="O40" s="2">
        <v>126.9</v>
      </c>
      <c r="P40" s="2">
        <v>0</v>
      </c>
      <c r="Q40" s="2">
        <v>17.248999999999999</v>
      </c>
      <c r="R40" s="2">
        <v>164750000</v>
      </c>
      <c r="S40" s="2">
        <v>7</v>
      </c>
      <c r="T40" s="2">
        <v>1</v>
      </c>
      <c r="U40" s="2" t="s">
        <v>41</v>
      </c>
      <c r="V40" s="2">
        <v>0</v>
      </c>
      <c r="W40" s="2" t="s">
        <v>690</v>
      </c>
      <c r="X40" s="2" t="s">
        <v>690</v>
      </c>
      <c r="Y40" s="2" t="s">
        <v>691</v>
      </c>
    </row>
    <row r="41" spans="1:25" x14ac:dyDescent="0.3">
      <c r="A41" s="2">
        <v>22.892199999999999</v>
      </c>
      <c r="B41" s="2">
        <v>22.8293</v>
      </c>
      <c r="C41" s="2">
        <v>22.3733</v>
      </c>
      <c r="D41" s="2">
        <v>22.462299999999999</v>
      </c>
      <c r="E41" s="2" t="s">
        <v>41</v>
      </c>
      <c r="F41" s="2" t="s">
        <v>41</v>
      </c>
      <c r="G41" s="2" t="s">
        <v>41</v>
      </c>
      <c r="H41" s="2" t="s">
        <v>41</v>
      </c>
      <c r="I41" s="2">
        <v>4</v>
      </c>
      <c r="J41" s="2">
        <v>4</v>
      </c>
      <c r="K41" s="2">
        <v>4</v>
      </c>
      <c r="L41" s="2">
        <v>8.8000000000000007</v>
      </c>
      <c r="M41" s="2">
        <v>8.8000000000000007</v>
      </c>
      <c r="N41" s="2">
        <v>8.8000000000000007</v>
      </c>
      <c r="O41" s="2">
        <v>72.375</v>
      </c>
      <c r="P41" s="2">
        <v>0</v>
      </c>
      <c r="Q41" s="2">
        <v>26.917999999999999</v>
      </c>
      <c r="R41" s="2">
        <v>119310000</v>
      </c>
      <c r="S41" s="2">
        <v>9</v>
      </c>
      <c r="T41" s="2">
        <v>1</v>
      </c>
      <c r="U41" s="2" t="s">
        <v>41</v>
      </c>
      <c r="V41" s="2">
        <v>0</v>
      </c>
      <c r="W41" s="2" t="s">
        <v>1236</v>
      </c>
      <c r="X41" s="2" t="s">
        <v>1236</v>
      </c>
      <c r="Y41" s="2" t="s">
        <v>1237</v>
      </c>
    </row>
    <row r="42" spans="1:25" x14ac:dyDescent="0.3">
      <c r="A42" s="2">
        <v>22.926300000000001</v>
      </c>
      <c r="B42" s="2">
        <v>23.691500000000001</v>
      </c>
      <c r="C42" s="2">
        <v>23.4649</v>
      </c>
      <c r="D42" s="2">
        <v>23.938099999999999</v>
      </c>
      <c r="E42" s="2" t="s">
        <v>41</v>
      </c>
      <c r="F42" s="2" t="s">
        <v>41</v>
      </c>
      <c r="G42" s="2">
        <v>22.958400000000001</v>
      </c>
      <c r="H42" s="2" t="s">
        <v>41</v>
      </c>
      <c r="I42" s="2">
        <v>2</v>
      </c>
      <c r="J42" s="2">
        <v>2</v>
      </c>
      <c r="K42" s="2">
        <v>2</v>
      </c>
      <c r="L42" s="2">
        <v>6.7</v>
      </c>
      <c r="M42" s="2">
        <v>6.7</v>
      </c>
      <c r="N42" s="2">
        <v>6.7</v>
      </c>
      <c r="O42" s="2">
        <v>56.503</v>
      </c>
      <c r="P42" s="2">
        <v>0</v>
      </c>
      <c r="Q42" s="2">
        <v>16.170999999999999</v>
      </c>
      <c r="R42" s="2">
        <v>238010000</v>
      </c>
      <c r="S42" s="2">
        <v>9</v>
      </c>
      <c r="T42" s="2">
        <v>1</v>
      </c>
      <c r="U42" s="2">
        <v>-0.54676899999999995</v>
      </c>
      <c r="V42" s="2">
        <v>0</v>
      </c>
      <c r="W42" s="2" t="s">
        <v>1030</v>
      </c>
      <c r="X42" s="2" t="s">
        <v>1030</v>
      </c>
      <c r="Y42" s="2" t="s">
        <v>1031</v>
      </c>
    </row>
    <row r="43" spans="1:25" x14ac:dyDescent="0.3">
      <c r="A43" s="2">
        <v>22.964200000000002</v>
      </c>
      <c r="B43" s="2">
        <v>22.587399999999999</v>
      </c>
      <c r="C43" s="2">
        <v>23.1341</v>
      </c>
      <c r="D43" s="2">
        <v>23.022200000000002</v>
      </c>
      <c r="E43" s="2" t="s">
        <v>41</v>
      </c>
      <c r="F43" s="2" t="s">
        <v>41</v>
      </c>
      <c r="G43" s="2" t="s">
        <v>41</v>
      </c>
      <c r="H43" s="2" t="s">
        <v>41</v>
      </c>
      <c r="I43" s="2">
        <v>3</v>
      </c>
      <c r="J43" s="2">
        <v>3</v>
      </c>
      <c r="K43" s="2">
        <v>3</v>
      </c>
      <c r="L43" s="2">
        <v>11.1</v>
      </c>
      <c r="M43" s="2">
        <v>11.1</v>
      </c>
      <c r="N43" s="2">
        <v>11.1</v>
      </c>
      <c r="O43" s="2">
        <v>60.423999999999999</v>
      </c>
      <c r="P43" s="2">
        <v>0</v>
      </c>
      <c r="Q43" s="2">
        <v>85.432000000000002</v>
      </c>
      <c r="R43" s="2">
        <v>129860000</v>
      </c>
      <c r="S43" s="2">
        <v>9</v>
      </c>
      <c r="T43" s="2">
        <v>1</v>
      </c>
      <c r="U43" s="2" t="s">
        <v>41</v>
      </c>
      <c r="V43" s="2">
        <v>0</v>
      </c>
      <c r="W43" s="2" t="s">
        <v>1157</v>
      </c>
      <c r="X43" s="2" t="s">
        <v>1157</v>
      </c>
      <c r="Y43" s="2" t="s">
        <v>924</v>
      </c>
    </row>
    <row r="44" spans="1:25" x14ac:dyDescent="0.3">
      <c r="A44" s="2">
        <v>22.980699999999999</v>
      </c>
      <c r="B44" s="2">
        <v>23.4801</v>
      </c>
      <c r="C44" s="2">
        <v>23.1861</v>
      </c>
      <c r="D44" s="2">
        <v>22.9635</v>
      </c>
      <c r="E44" s="2" t="s">
        <v>41</v>
      </c>
      <c r="F44" s="2" t="s">
        <v>41</v>
      </c>
      <c r="G44" s="2">
        <v>23.471299999999999</v>
      </c>
      <c r="H44" s="2" t="s">
        <v>41</v>
      </c>
      <c r="I44" s="2">
        <v>8</v>
      </c>
      <c r="J44" s="2">
        <v>8</v>
      </c>
      <c r="K44" s="2">
        <v>8</v>
      </c>
      <c r="L44" s="2">
        <v>12.5</v>
      </c>
      <c r="M44" s="2">
        <v>12.5</v>
      </c>
      <c r="N44" s="2">
        <v>12.5</v>
      </c>
      <c r="O44" s="2">
        <v>123.9</v>
      </c>
      <c r="P44" s="2">
        <v>0</v>
      </c>
      <c r="Q44" s="2">
        <v>66.349000000000004</v>
      </c>
      <c r="R44" s="2">
        <v>191160000</v>
      </c>
      <c r="S44" s="2">
        <v>17</v>
      </c>
      <c r="T44" s="2">
        <v>1</v>
      </c>
      <c r="U44" s="2">
        <v>0.31873299999999999</v>
      </c>
      <c r="V44" s="2">
        <v>0</v>
      </c>
      <c r="W44" s="2" t="s">
        <v>1363</v>
      </c>
      <c r="X44" s="2" t="s">
        <v>1363</v>
      </c>
      <c r="Y44" s="2" t="s">
        <v>1364</v>
      </c>
    </row>
    <row r="45" spans="1:25" x14ac:dyDescent="0.3">
      <c r="A45" s="2">
        <v>23.035</v>
      </c>
      <c r="B45" s="2" t="s">
        <v>41</v>
      </c>
      <c r="C45" s="2">
        <v>23.033100000000001</v>
      </c>
      <c r="D45" s="2">
        <v>23.276700000000002</v>
      </c>
      <c r="E45" s="2" t="s">
        <v>41</v>
      </c>
      <c r="F45" s="2" t="s">
        <v>41</v>
      </c>
      <c r="G45" s="2" t="s">
        <v>41</v>
      </c>
      <c r="H45" s="2" t="s">
        <v>41</v>
      </c>
      <c r="I45" s="2">
        <v>5</v>
      </c>
      <c r="J45" s="2">
        <v>5</v>
      </c>
      <c r="K45" s="2">
        <v>5</v>
      </c>
      <c r="L45" s="2">
        <v>3.1</v>
      </c>
      <c r="M45" s="2">
        <v>3.1</v>
      </c>
      <c r="N45" s="2">
        <v>3.1</v>
      </c>
      <c r="O45" s="2">
        <v>423.5</v>
      </c>
      <c r="P45" s="2">
        <v>0</v>
      </c>
      <c r="Q45" s="2">
        <v>104.96</v>
      </c>
      <c r="R45" s="2">
        <v>130500000</v>
      </c>
      <c r="S45" s="2">
        <v>10</v>
      </c>
      <c r="T45" s="2">
        <v>1</v>
      </c>
      <c r="U45" s="2" t="s">
        <v>41</v>
      </c>
      <c r="V45" s="2">
        <v>0</v>
      </c>
      <c r="W45" s="2" t="s">
        <v>1129</v>
      </c>
      <c r="X45" s="2" t="s">
        <v>1129</v>
      </c>
      <c r="Y45" s="2" t="s">
        <v>1130</v>
      </c>
    </row>
    <row r="46" spans="1:25" x14ac:dyDescent="0.3">
      <c r="A46" s="2">
        <v>23.070399999999999</v>
      </c>
      <c r="B46" s="2">
        <v>22.9678</v>
      </c>
      <c r="C46" s="2">
        <v>23.201699999999999</v>
      </c>
      <c r="D46" s="2">
        <v>22.526599999999998</v>
      </c>
      <c r="E46" s="2" t="s">
        <v>41</v>
      </c>
      <c r="F46" s="2" t="s">
        <v>41</v>
      </c>
      <c r="G46" s="2">
        <v>23.0549</v>
      </c>
      <c r="H46" s="2" t="s">
        <v>41</v>
      </c>
      <c r="I46" s="2">
        <v>3</v>
      </c>
      <c r="J46" s="2">
        <v>3</v>
      </c>
      <c r="K46" s="2">
        <v>3</v>
      </c>
      <c r="L46" s="2">
        <v>7.5</v>
      </c>
      <c r="M46" s="2">
        <v>7.5</v>
      </c>
      <c r="N46" s="2">
        <v>7.5</v>
      </c>
      <c r="O46" s="2">
        <v>83.591999999999999</v>
      </c>
      <c r="P46" s="2">
        <v>0</v>
      </c>
      <c r="Q46" s="2">
        <v>36.942999999999998</v>
      </c>
      <c r="R46" s="2">
        <v>150630000</v>
      </c>
      <c r="S46" s="2">
        <v>8</v>
      </c>
      <c r="T46" s="2">
        <v>1</v>
      </c>
      <c r="U46" s="2">
        <v>0.113274</v>
      </c>
      <c r="V46" s="2">
        <v>0</v>
      </c>
      <c r="W46" s="2" t="s">
        <v>1337</v>
      </c>
      <c r="X46" s="2" t="s">
        <v>1337</v>
      </c>
      <c r="Y46" s="2" t="s">
        <v>1338</v>
      </c>
    </row>
    <row r="47" spans="1:25" x14ac:dyDescent="0.3">
      <c r="A47" s="2">
        <v>23.269300000000001</v>
      </c>
      <c r="B47" s="2">
        <v>23.572399999999998</v>
      </c>
      <c r="C47" s="2">
        <v>23.767800000000001</v>
      </c>
      <c r="D47" s="2">
        <v>24.071899999999999</v>
      </c>
      <c r="E47" s="2" t="s">
        <v>41</v>
      </c>
      <c r="F47" s="2" t="s">
        <v>41</v>
      </c>
      <c r="G47" s="2" t="s">
        <v>41</v>
      </c>
      <c r="H47" s="2">
        <v>24.396000000000001</v>
      </c>
      <c r="I47" s="2">
        <v>7</v>
      </c>
      <c r="J47" s="2">
        <v>7</v>
      </c>
      <c r="K47" s="2">
        <v>7</v>
      </c>
      <c r="L47" s="2">
        <v>20.9</v>
      </c>
      <c r="M47" s="2">
        <v>20.9</v>
      </c>
      <c r="N47" s="2">
        <v>20.9</v>
      </c>
      <c r="O47" s="2">
        <v>62.622</v>
      </c>
      <c r="P47" s="2">
        <v>0</v>
      </c>
      <c r="Q47" s="2">
        <v>123.25</v>
      </c>
      <c r="R47" s="2">
        <v>285590000</v>
      </c>
      <c r="S47" s="2">
        <v>13</v>
      </c>
      <c r="T47" s="2">
        <v>1</v>
      </c>
      <c r="U47" s="2">
        <v>0.72570199999999996</v>
      </c>
      <c r="V47" s="2">
        <v>0</v>
      </c>
      <c r="W47" s="2" t="s">
        <v>738</v>
      </c>
      <c r="X47" s="2" t="s">
        <v>738</v>
      </c>
      <c r="Y47" s="2" t="s">
        <v>739</v>
      </c>
    </row>
    <row r="48" spans="1:25" x14ac:dyDescent="0.3">
      <c r="A48" s="2">
        <v>23.292899999999999</v>
      </c>
      <c r="B48" s="2">
        <v>23.4344</v>
      </c>
      <c r="C48" s="2">
        <v>23.649000000000001</v>
      </c>
      <c r="D48" s="2">
        <v>24.325199999999999</v>
      </c>
      <c r="E48" s="2" t="s">
        <v>41</v>
      </c>
      <c r="F48" s="2" t="s">
        <v>41</v>
      </c>
      <c r="G48" s="2" t="s">
        <v>41</v>
      </c>
      <c r="H48" s="2" t="s">
        <v>41</v>
      </c>
      <c r="I48" s="2">
        <v>4</v>
      </c>
      <c r="J48" s="2">
        <v>4</v>
      </c>
      <c r="K48" s="2">
        <v>4</v>
      </c>
      <c r="L48" s="2">
        <v>27.8</v>
      </c>
      <c r="M48" s="2">
        <v>27.8</v>
      </c>
      <c r="N48" s="2">
        <v>27.8</v>
      </c>
      <c r="O48" s="2">
        <v>31.858000000000001</v>
      </c>
      <c r="P48" s="2">
        <v>0</v>
      </c>
      <c r="Q48" s="2">
        <v>34.231999999999999</v>
      </c>
      <c r="R48" s="2">
        <v>240910000</v>
      </c>
      <c r="S48" s="2">
        <v>8</v>
      </c>
      <c r="T48" s="2">
        <v>1</v>
      </c>
      <c r="U48" s="2" t="s">
        <v>41</v>
      </c>
      <c r="V48" s="2">
        <v>0</v>
      </c>
      <c r="W48" s="2" t="s">
        <v>819</v>
      </c>
      <c r="X48" s="2" t="s">
        <v>819</v>
      </c>
      <c r="Y48" s="2" t="s">
        <v>820</v>
      </c>
    </row>
    <row r="49" spans="1:25" x14ac:dyDescent="0.3">
      <c r="A49" s="2">
        <v>23.345600000000001</v>
      </c>
      <c r="B49" s="2">
        <v>23.524699999999999</v>
      </c>
      <c r="C49" s="2">
        <v>23.904900000000001</v>
      </c>
      <c r="D49" s="2">
        <v>23.2653</v>
      </c>
      <c r="E49" s="2" t="s">
        <v>41</v>
      </c>
      <c r="F49" s="2" t="s">
        <v>41</v>
      </c>
      <c r="G49" s="2" t="s">
        <v>41</v>
      </c>
      <c r="H49" s="2">
        <v>23.8047</v>
      </c>
      <c r="I49" s="2">
        <v>4</v>
      </c>
      <c r="J49" s="2">
        <v>4</v>
      </c>
      <c r="K49" s="2">
        <v>4</v>
      </c>
      <c r="L49" s="2">
        <v>36.4</v>
      </c>
      <c r="M49" s="2">
        <v>36.4</v>
      </c>
      <c r="N49" s="2">
        <v>36.4</v>
      </c>
      <c r="O49" s="2">
        <v>18.992000000000001</v>
      </c>
      <c r="P49" s="2">
        <v>0</v>
      </c>
      <c r="Q49" s="2">
        <v>39.01</v>
      </c>
      <c r="R49" s="2">
        <v>246690000</v>
      </c>
      <c r="S49" s="2">
        <v>9</v>
      </c>
      <c r="T49" s="2">
        <v>1</v>
      </c>
      <c r="U49" s="2">
        <v>0.29458499999999999</v>
      </c>
      <c r="V49" s="2">
        <v>0</v>
      </c>
      <c r="W49" s="2" t="s">
        <v>716</v>
      </c>
      <c r="X49" s="2" t="s">
        <v>716</v>
      </c>
      <c r="Y49" s="2" t="s">
        <v>717</v>
      </c>
    </row>
    <row r="50" spans="1:25" x14ac:dyDescent="0.3">
      <c r="A50" s="2">
        <v>23.346699999999998</v>
      </c>
      <c r="B50" s="2" t="s">
        <v>41</v>
      </c>
      <c r="C50" s="2">
        <v>22.656700000000001</v>
      </c>
      <c r="D50" s="2">
        <v>22.870200000000001</v>
      </c>
      <c r="E50" s="2" t="s">
        <v>41</v>
      </c>
      <c r="F50" s="2" t="s">
        <v>41</v>
      </c>
      <c r="G50" s="2" t="s">
        <v>41</v>
      </c>
      <c r="H50" s="2" t="s">
        <v>41</v>
      </c>
      <c r="I50" s="2">
        <v>3</v>
      </c>
      <c r="J50" s="2">
        <v>3</v>
      </c>
      <c r="K50" s="2">
        <v>3</v>
      </c>
      <c r="L50" s="2">
        <v>5.5</v>
      </c>
      <c r="M50" s="2">
        <v>5.5</v>
      </c>
      <c r="N50" s="2">
        <v>5.5</v>
      </c>
      <c r="O50" s="2">
        <v>83.647000000000006</v>
      </c>
      <c r="P50" s="2">
        <v>0</v>
      </c>
      <c r="Q50" s="2">
        <v>61.018999999999998</v>
      </c>
      <c r="R50" s="2">
        <v>131230000</v>
      </c>
      <c r="S50" s="2">
        <v>8</v>
      </c>
      <c r="T50" s="2">
        <v>1</v>
      </c>
      <c r="U50" s="2" t="s">
        <v>41</v>
      </c>
      <c r="V50" s="2">
        <v>0</v>
      </c>
      <c r="W50" s="2" t="s">
        <v>935</v>
      </c>
      <c r="X50" s="2" t="s">
        <v>935</v>
      </c>
      <c r="Y50" s="2" t="s">
        <v>936</v>
      </c>
    </row>
    <row r="51" spans="1:25" x14ac:dyDescent="0.3">
      <c r="A51" s="2">
        <v>23.418900000000001</v>
      </c>
      <c r="B51" s="2">
        <v>23.772099999999998</v>
      </c>
      <c r="C51" s="2">
        <v>23.161799999999999</v>
      </c>
      <c r="D51" s="2">
        <v>23.289400000000001</v>
      </c>
      <c r="E51" s="2" t="s">
        <v>41</v>
      </c>
      <c r="F51" s="2" t="s">
        <v>41</v>
      </c>
      <c r="G51" s="2" t="s">
        <v>41</v>
      </c>
      <c r="H51" s="2" t="s">
        <v>41</v>
      </c>
      <c r="I51" s="2">
        <v>5</v>
      </c>
      <c r="J51" s="2">
        <v>5</v>
      </c>
      <c r="K51" s="2">
        <v>5</v>
      </c>
      <c r="L51" s="2">
        <v>38</v>
      </c>
      <c r="M51" s="2">
        <v>38</v>
      </c>
      <c r="N51" s="2">
        <v>38</v>
      </c>
      <c r="O51" s="2">
        <v>29.843</v>
      </c>
      <c r="P51" s="2">
        <v>0</v>
      </c>
      <c r="Q51" s="2">
        <v>125.06</v>
      </c>
      <c r="R51" s="2">
        <v>196020000</v>
      </c>
      <c r="S51" s="2">
        <v>14</v>
      </c>
      <c r="T51" s="2">
        <v>1</v>
      </c>
      <c r="U51" s="2" t="s">
        <v>41</v>
      </c>
      <c r="V51" s="2">
        <v>0</v>
      </c>
      <c r="W51" s="2" t="s">
        <v>689</v>
      </c>
      <c r="X51" s="2" t="s">
        <v>689</v>
      </c>
      <c r="Y51" s="2" t="s">
        <v>91</v>
      </c>
    </row>
    <row r="52" spans="1:25" x14ac:dyDescent="0.3">
      <c r="A52" s="2">
        <v>23.450600000000001</v>
      </c>
      <c r="B52" s="2">
        <v>23.7761</v>
      </c>
      <c r="C52" s="2">
        <v>23.5198</v>
      </c>
      <c r="D52" s="2">
        <v>23.288599999999999</v>
      </c>
      <c r="E52" s="2" t="s">
        <v>41</v>
      </c>
      <c r="F52" s="2" t="s">
        <v>41</v>
      </c>
      <c r="G52" s="2" t="s">
        <v>41</v>
      </c>
      <c r="H52" s="2" t="s">
        <v>41</v>
      </c>
      <c r="I52" s="2">
        <v>5</v>
      </c>
      <c r="J52" s="2">
        <v>5</v>
      </c>
      <c r="K52" s="2">
        <v>5</v>
      </c>
      <c r="L52" s="2">
        <v>26.9</v>
      </c>
      <c r="M52" s="2">
        <v>26.9</v>
      </c>
      <c r="N52" s="2">
        <v>26.9</v>
      </c>
      <c r="O52" s="2">
        <v>34.213000000000001</v>
      </c>
      <c r="P52" s="2">
        <v>0</v>
      </c>
      <c r="Q52" s="2">
        <v>60.518999999999998</v>
      </c>
      <c r="R52" s="2">
        <v>194550000</v>
      </c>
      <c r="S52" s="2">
        <v>10</v>
      </c>
      <c r="T52" s="2">
        <v>1</v>
      </c>
      <c r="U52" s="2" t="s">
        <v>41</v>
      </c>
      <c r="V52" s="2">
        <v>0</v>
      </c>
      <c r="W52" s="2" t="s">
        <v>683</v>
      </c>
      <c r="X52" s="2" t="s">
        <v>683</v>
      </c>
      <c r="Y52" s="2" t="s">
        <v>684</v>
      </c>
    </row>
    <row r="53" spans="1:25" x14ac:dyDescent="0.3">
      <c r="A53" s="2">
        <v>23.534800000000001</v>
      </c>
      <c r="B53" s="2">
        <v>23.2683</v>
      </c>
      <c r="C53" s="2" t="s">
        <v>41</v>
      </c>
      <c r="D53" s="2">
        <v>23.075600000000001</v>
      </c>
      <c r="E53" s="2">
        <v>23.420999999999999</v>
      </c>
      <c r="F53" s="2" t="s">
        <v>41</v>
      </c>
      <c r="G53" s="2" t="s">
        <v>41</v>
      </c>
      <c r="H53" s="2" t="s">
        <v>41</v>
      </c>
      <c r="I53" s="2">
        <v>4</v>
      </c>
      <c r="J53" s="2">
        <v>4</v>
      </c>
      <c r="K53" s="2">
        <v>4</v>
      </c>
      <c r="L53" s="2">
        <v>12.4</v>
      </c>
      <c r="M53" s="2">
        <v>12.4</v>
      </c>
      <c r="N53" s="2">
        <v>12.4</v>
      </c>
      <c r="O53" s="2">
        <v>53.343000000000004</v>
      </c>
      <c r="P53" s="2">
        <v>0</v>
      </c>
      <c r="Q53" s="2">
        <v>30.242999999999999</v>
      </c>
      <c r="R53" s="2">
        <v>168650000</v>
      </c>
      <c r="S53" s="2">
        <v>8</v>
      </c>
      <c r="T53" s="2">
        <v>1</v>
      </c>
      <c r="U53" s="2">
        <v>0.128081</v>
      </c>
      <c r="V53" s="2">
        <v>0</v>
      </c>
      <c r="W53" s="2" t="s">
        <v>498</v>
      </c>
      <c r="X53" s="2" t="s">
        <v>498</v>
      </c>
      <c r="Y53" s="2" t="s">
        <v>91</v>
      </c>
    </row>
    <row r="54" spans="1:25" x14ac:dyDescent="0.3">
      <c r="A54" s="2">
        <v>23.558499999999999</v>
      </c>
      <c r="B54" s="2">
        <v>22.938500000000001</v>
      </c>
      <c r="C54" s="2">
        <v>23.0778</v>
      </c>
      <c r="D54" s="2" t="s">
        <v>41</v>
      </c>
      <c r="E54" s="2" t="s">
        <v>41</v>
      </c>
      <c r="F54" s="2" t="s">
        <v>41</v>
      </c>
      <c r="G54" s="2" t="s">
        <v>41</v>
      </c>
      <c r="H54" s="2" t="s">
        <v>41</v>
      </c>
      <c r="I54" s="2">
        <v>5</v>
      </c>
      <c r="J54" s="2">
        <v>5</v>
      </c>
      <c r="K54" s="2">
        <v>5</v>
      </c>
      <c r="L54" s="2">
        <v>5.5</v>
      </c>
      <c r="M54" s="2">
        <v>5.5</v>
      </c>
      <c r="N54" s="2">
        <v>5.5</v>
      </c>
      <c r="O54" s="2">
        <v>144.47999999999999</v>
      </c>
      <c r="P54" s="2">
        <v>0</v>
      </c>
      <c r="Q54" s="2">
        <v>50.031999999999996</v>
      </c>
      <c r="R54" s="2">
        <v>167930000</v>
      </c>
      <c r="S54" s="2">
        <v>11</v>
      </c>
      <c r="T54" s="2">
        <v>1</v>
      </c>
      <c r="U54" s="2" t="s">
        <v>41</v>
      </c>
      <c r="V54" s="2">
        <v>0</v>
      </c>
      <c r="W54" s="2" t="s">
        <v>1313</v>
      </c>
      <c r="X54" s="2" t="s">
        <v>1313</v>
      </c>
      <c r="Y54" s="2" t="s">
        <v>1314</v>
      </c>
    </row>
    <row r="55" spans="1:25" x14ac:dyDescent="0.3">
      <c r="A55" s="2">
        <v>23.5747</v>
      </c>
      <c r="B55" s="2">
        <v>23.139800000000001</v>
      </c>
      <c r="C55" s="2">
        <v>23.195499999999999</v>
      </c>
      <c r="D55" s="2">
        <v>23.2547</v>
      </c>
      <c r="E55" s="2" t="s">
        <v>41</v>
      </c>
      <c r="F55" s="2">
        <v>23.848800000000001</v>
      </c>
      <c r="G55" s="2" t="s">
        <v>41</v>
      </c>
      <c r="H55" s="2" t="s">
        <v>41</v>
      </c>
      <c r="I55" s="2">
        <v>3</v>
      </c>
      <c r="J55" s="2">
        <v>3</v>
      </c>
      <c r="K55" s="2">
        <v>3</v>
      </c>
      <c r="L55" s="2">
        <v>27.4</v>
      </c>
      <c r="M55" s="2">
        <v>27.4</v>
      </c>
      <c r="N55" s="2">
        <v>27.4</v>
      </c>
      <c r="O55" s="2">
        <v>20.065000000000001</v>
      </c>
      <c r="P55" s="2">
        <v>0</v>
      </c>
      <c r="Q55" s="2">
        <v>33.329000000000001</v>
      </c>
      <c r="R55" s="2">
        <v>207030000</v>
      </c>
      <c r="S55" s="2">
        <v>8</v>
      </c>
      <c r="T55" s="2">
        <v>1</v>
      </c>
      <c r="U55" s="2">
        <v>0.55764499999999995</v>
      </c>
      <c r="V55" s="2">
        <v>0</v>
      </c>
      <c r="W55" s="2" t="s">
        <v>445</v>
      </c>
      <c r="X55" s="2" t="s">
        <v>445</v>
      </c>
      <c r="Y55" s="2" t="s">
        <v>446</v>
      </c>
    </row>
    <row r="56" spans="1:25" x14ac:dyDescent="0.3">
      <c r="A56" s="2">
        <v>23.600999999999999</v>
      </c>
      <c r="B56" s="2" t="s">
        <v>41</v>
      </c>
      <c r="C56" s="2">
        <v>23.2959</v>
      </c>
      <c r="D56" s="2">
        <v>23.598299999999998</v>
      </c>
      <c r="E56" s="2" t="s">
        <v>41</v>
      </c>
      <c r="F56" s="2" t="s">
        <v>41</v>
      </c>
      <c r="G56" s="2" t="s">
        <v>41</v>
      </c>
      <c r="H56" s="2">
        <v>23.735700000000001</v>
      </c>
      <c r="I56" s="2">
        <v>2</v>
      </c>
      <c r="J56" s="2">
        <v>2</v>
      </c>
      <c r="K56" s="2">
        <v>2</v>
      </c>
      <c r="L56" s="2">
        <v>3.6</v>
      </c>
      <c r="M56" s="2">
        <v>3.6</v>
      </c>
      <c r="N56" s="2">
        <v>3.6</v>
      </c>
      <c r="O56" s="2">
        <v>89.882000000000005</v>
      </c>
      <c r="P56" s="2">
        <v>0</v>
      </c>
      <c r="Q56" s="2">
        <v>44.290999999999997</v>
      </c>
      <c r="R56" s="2">
        <v>220470000</v>
      </c>
      <c r="S56" s="2">
        <v>8</v>
      </c>
      <c r="T56" s="2">
        <v>1</v>
      </c>
      <c r="U56" s="2">
        <v>0.237314</v>
      </c>
      <c r="V56" s="2">
        <v>0</v>
      </c>
      <c r="W56" s="2" t="s">
        <v>1274</v>
      </c>
      <c r="X56" s="2" t="s">
        <v>1274</v>
      </c>
      <c r="Y56" s="2" t="s">
        <v>1275</v>
      </c>
    </row>
    <row r="57" spans="1:25" x14ac:dyDescent="0.3">
      <c r="A57" s="2">
        <v>23.653500000000001</v>
      </c>
      <c r="B57" s="2" t="s">
        <v>41</v>
      </c>
      <c r="C57" s="2">
        <v>23.883099999999999</v>
      </c>
      <c r="D57" s="2">
        <v>23.973099999999999</v>
      </c>
      <c r="E57" s="2" t="s">
        <v>41</v>
      </c>
      <c r="F57" s="2" t="s">
        <v>41</v>
      </c>
      <c r="G57" s="2" t="s">
        <v>41</v>
      </c>
      <c r="H57" s="2" t="s">
        <v>41</v>
      </c>
      <c r="I57" s="2">
        <v>4</v>
      </c>
      <c r="J57" s="2">
        <v>4</v>
      </c>
      <c r="K57" s="2">
        <v>4</v>
      </c>
      <c r="L57" s="2">
        <v>16.3</v>
      </c>
      <c r="M57" s="2">
        <v>16.3</v>
      </c>
      <c r="N57" s="2">
        <v>16.3</v>
      </c>
      <c r="O57" s="2">
        <v>44.305999999999997</v>
      </c>
      <c r="P57" s="2">
        <v>0</v>
      </c>
      <c r="Q57" s="2">
        <v>53.316000000000003</v>
      </c>
      <c r="R57" s="2">
        <v>237520000</v>
      </c>
      <c r="S57" s="2">
        <v>13</v>
      </c>
      <c r="T57" s="2">
        <v>1</v>
      </c>
      <c r="U57" s="2" t="s">
        <v>41</v>
      </c>
      <c r="V57" s="2">
        <v>0</v>
      </c>
      <c r="W57" s="2" t="s">
        <v>494</v>
      </c>
      <c r="X57" s="2" t="s">
        <v>494</v>
      </c>
      <c r="Y57" s="2" t="s">
        <v>495</v>
      </c>
    </row>
    <row r="58" spans="1:25" x14ac:dyDescent="0.3">
      <c r="A58" s="2">
        <v>23.6648</v>
      </c>
      <c r="B58" s="2">
        <v>22.789899999999999</v>
      </c>
      <c r="C58" s="2">
        <v>22.596699999999998</v>
      </c>
      <c r="D58" s="2">
        <v>23.516300000000001</v>
      </c>
      <c r="E58" s="2" t="s">
        <v>41</v>
      </c>
      <c r="F58" s="2" t="s">
        <v>41</v>
      </c>
      <c r="G58" s="2" t="s">
        <v>41</v>
      </c>
      <c r="H58" s="2" t="s">
        <v>41</v>
      </c>
      <c r="I58" s="2">
        <v>3</v>
      </c>
      <c r="J58" s="2">
        <v>3</v>
      </c>
      <c r="K58" s="2">
        <v>3</v>
      </c>
      <c r="L58" s="2">
        <v>11</v>
      </c>
      <c r="M58" s="2">
        <v>11</v>
      </c>
      <c r="N58" s="2">
        <v>11</v>
      </c>
      <c r="O58" s="2">
        <v>50.029000000000003</v>
      </c>
      <c r="P58" s="2">
        <v>0</v>
      </c>
      <c r="Q58" s="2">
        <v>49.557000000000002</v>
      </c>
      <c r="R58" s="2">
        <v>176160000</v>
      </c>
      <c r="S58" s="2">
        <v>8</v>
      </c>
      <c r="T58" s="2">
        <v>1</v>
      </c>
      <c r="U58" s="2" t="s">
        <v>41</v>
      </c>
      <c r="V58" s="2">
        <v>0</v>
      </c>
      <c r="W58" s="2" t="s">
        <v>68</v>
      </c>
      <c r="X58" s="2" t="s">
        <v>68</v>
      </c>
      <c r="Y58" s="2" t="s">
        <v>69</v>
      </c>
    </row>
    <row r="59" spans="1:25" x14ac:dyDescent="0.3">
      <c r="A59" s="2">
        <v>23.6706</v>
      </c>
      <c r="B59" s="2">
        <v>23.780200000000001</v>
      </c>
      <c r="C59" s="2" t="s">
        <v>41</v>
      </c>
      <c r="D59" s="2">
        <v>23.852</v>
      </c>
      <c r="E59" s="2" t="s">
        <v>41</v>
      </c>
      <c r="F59" s="2" t="s">
        <v>41</v>
      </c>
      <c r="G59" s="2" t="s">
        <v>41</v>
      </c>
      <c r="H59" s="2" t="s">
        <v>41</v>
      </c>
      <c r="I59" s="2">
        <v>3</v>
      </c>
      <c r="J59" s="2">
        <v>3</v>
      </c>
      <c r="K59" s="2">
        <v>3</v>
      </c>
      <c r="L59" s="2">
        <v>16.399999999999999</v>
      </c>
      <c r="M59" s="2">
        <v>16.399999999999999</v>
      </c>
      <c r="N59" s="2">
        <v>16.399999999999999</v>
      </c>
      <c r="O59" s="2">
        <v>36.884</v>
      </c>
      <c r="P59" s="2">
        <v>0</v>
      </c>
      <c r="Q59" s="2">
        <v>74.278000000000006</v>
      </c>
      <c r="R59" s="2">
        <v>205120000</v>
      </c>
      <c r="S59" s="2">
        <v>7</v>
      </c>
      <c r="T59" s="2">
        <v>1</v>
      </c>
      <c r="U59" s="2" t="s">
        <v>41</v>
      </c>
      <c r="V59" s="2">
        <v>0</v>
      </c>
      <c r="W59" s="2" t="s">
        <v>209</v>
      </c>
      <c r="X59" s="2" t="s">
        <v>209</v>
      </c>
      <c r="Y59" s="2" t="s">
        <v>210</v>
      </c>
    </row>
    <row r="60" spans="1:25" x14ac:dyDescent="0.3">
      <c r="A60" s="2">
        <v>23.732900000000001</v>
      </c>
      <c r="B60" s="2">
        <v>23.747800000000002</v>
      </c>
      <c r="C60" s="2">
        <v>23.6157</v>
      </c>
      <c r="D60" s="2">
        <v>23.805599999999998</v>
      </c>
      <c r="E60" s="2" t="s">
        <v>41</v>
      </c>
      <c r="F60" s="2">
        <v>23.402100000000001</v>
      </c>
      <c r="G60" s="2" t="s">
        <v>41</v>
      </c>
      <c r="H60" s="2" t="s">
        <v>41</v>
      </c>
      <c r="I60" s="2">
        <v>8</v>
      </c>
      <c r="J60" s="2">
        <v>8</v>
      </c>
      <c r="K60" s="2">
        <v>8</v>
      </c>
      <c r="L60" s="2">
        <v>10.1</v>
      </c>
      <c r="M60" s="2">
        <v>10.1</v>
      </c>
      <c r="N60" s="2">
        <v>10.1</v>
      </c>
      <c r="O60" s="2">
        <v>129.13999999999999</v>
      </c>
      <c r="P60" s="2">
        <v>0</v>
      </c>
      <c r="Q60" s="2">
        <v>45.845999999999997</v>
      </c>
      <c r="R60" s="2">
        <v>251080000</v>
      </c>
      <c r="S60" s="2">
        <v>11</v>
      </c>
      <c r="T60" s="2">
        <v>1</v>
      </c>
      <c r="U60" s="2">
        <v>-0.32339099999999998</v>
      </c>
      <c r="V60" s="2">
        <v>0</v>
      </c>
      <c r="W60" s="2" t="s">
        <v>817</v>
      </c>
      <c r="X60" s="2" t="s">
        <v>817</v>
      </c>
      <c r="Y60" s="2" t="s">
        <v>818</v>
      </c>
    </row>
    <row r="61" spans="1:25" x14ac:dyDescent="0.3">
      <c r="A61" s="2">
        <v>23.756900000000002</v>
      </c>
      <c r="B61" s="2">
        <v>22.927299999999999</v>
      </c>
      <c r="C61" s="2">
        <v>23.686499999999999</v>
      </c>
      <c r="D61" s="2">
        <v>23.4694</v>
      </c>
      <c r="E61" s="2">
        <v>22.9129</v>
      </c>
      <c r="F61" s="2" t="s">
        <v>41</v>
      </c>
      <c r="G61" s="2" t="s">
        <v>41</v>
      </c>
      <c r="H61" s="2" t="s">
        <v>41</v>
      </c>
      <c r="I61" s="2">
        <v>6</v>
      </c>
      <c r="J61" s="2">
        <v>6</v>
      </c>
      <c r="K61" s="2">
        <v>6</v>
      </c>
      <c r="L61" s="2">
        <v>15.9</v>
      </c>
      <c r="M61" s="2">
        <v>15.9</v>
      </c>
      <c r="N61" s="2">
        <v>15.9</v>
      </c>
      <c r="O61" s="2">
        <v>60.286999999999999</v>
      </c>
      <c r="P61" s="2">
        <v>0</v>
      </c>
      <c r="Q61" s="2">
        <v>83.382999999999996</v>
      </c>
      <c r="R61" s="2">
        <v>211470000</v>
      </c>
      <c r="S61" s="2">
        <v>13</v>
      </c>
      <c r="T61" s="2">
        <v>1</v>
      </c>
      <c r="U61" s="2">
        <v>-0.547099</v>
      </c>
      <c r="V61" s="2">
        <v>0</v>
      </c>
      <c r="W61" s="2" t="s">
        <v>797</v>
      </c>
      <c r="X61" s="2" t="s">
        <v>797</v>
      </c>
      <c r="Y61" s="2" t="s">
        <v>798</v>
      </c>
    </row>
    <row r="62" spans="1:25" x14ac:dyDescent="0.3">
      <c r="A62" s="2">
        <v>23.813600000000001</v>
      </c>
      <c r="B62" s="2">
        <v>24.670100000000001</v>
      </c>
      <c r="C62" s="2">
        <v>24.161300000000001</v>
      </c>
      <c r="D62" s="2">
        <v>24.501999999999999</v>
      </c>
      <c r="E62" s="2" t="s">
        <v>41</v>
      </c>
      <c r="F62" s="2" t="s">
        <v>41</v>
      </c>
      <c r="G62" s="2" t="s">
        <v>41</v>
      </c>
      <c r="H62" s="2" t="s">
        <v>41</v>
      </c>
      <c r="I62" s="2">
        <v>5</v>
      </c>
      <c r="J62" s="2">
        <v>5</v>
      </c>
      <c r="K62" s="2">
        <v>5</v>
      </c>
      <c r="L62" s="2">
        <v>11.5</v>
      </c>
      <c r="M62" s="2">
        <v>11.5</v>
      </c>
      <c r="N62" s="2">
        <v>11.5</v>
      </c>
      <c r="O62" s="2">
        <v>77.769000000000005</v>
      </c>
      <c r="P62" s="2">
        <v>0</v>
      </c>
      <c r="Q62" s="2">
        <v>92.012</v>
      </c>
      <c r="R62" s="2">
        <v>335930000</v>
      </c>
      <c r="S62" s="2">
        <v>14</v>
      </c>
      <c r="T62" s="2">
        <v>1</v>
      </c>
      <c r="U62" s="2" t="s">
        <v>41</v>
      </c>
      <c r="V62" s="2">
        <v>0</v>
      </c>
      <c r="W62" s="2" t="s">
        <v>1394</v>
      </c>
      <c r="X62" s="2" t="s">
        <v>1394</v>
      </c>
      <c r="Y62" s="2" t="s">
        <v>1395</v>
      </c>
    </row>
    <row r="63" spans="1:25" x14ac:dyDescent="0.3">
      <c r="A63" s="2">
        <v>23.8429</v>
      </c>
      <c r="B63" s="2">
        <v>23.607600000000001</v>
      </c>
      <c r="C63" s="2">
        <v>24.064299999999999</v>
      </c>
      <c r="D63" s="2">
        <v>24.3155</v>
      </c>
      <c r="E63" s="2">
        <v>24.271699999999999</v>
      </c>
      <c r="F63" s="2" t="s">
        <v>41</v>
      </c>
      <c r="G63" s="2" t="s">
        <v>41</v>
      </c>
      <c r="H63" s="2" t="s">
        <v>41</v>
      </c>
      <c r="I63" s="2">
        <v>3</v>
      </c>
      <c r="J63" s="2">
        <v>3</v>
      </c>
      <c r="K63" s="2">
        <v>3</v>
      </c>
      <c r="L63" s="2">
        <v>4.8</v>
      </c>
      <c r="M63" s="2">
        <v>4.8</v>
      </c>
      <c r="N63" s="2">
        <v>4.8</v>
      </c>
      <c r="O63" s="2">
        <v>109.03</v>
      </c>
      <c r="P63" s="2">
        <v>0</v>
      </c>
      <c r="Q63" s="2">
        <v>31.949000000000002</v>
      </c>
      <c r="R63" s="2">
        <v>381010000</v>
      </c>
      <c r="S63" s="2">
        <v>13</v>
      </c>
      <c r="T63" s="2">
        <v>1</v>
      </c>
      <c r="U63" s="2">
        <v>0.314135</v>
      </c>
      <c r="V63" s="2">
        <v>0</v>
      </c>
      <c r="W63" s="2" t="s">
        <v>1463</v>
      </c>
      <c r="X63" s="2" t="s">
        <v>1463</v>
      </c>
      <c r="Y63" s="2" t="s">
        <v>91</v>
      </c>
    </row>
    <row r="64" spans="1:25" x14ac:dyDescent="0.3">
      <c r="A64" s="2">
        <v>23.908999999999999</v>
      </c>
      <c r="B64" s="2">
        <v>23.621700000000001</v>
      </c>
      <c r="C64" s="2">
        <v>23.6279</v>
      </c>
      <c r="D64" s="2">
        <v>23.689299999999999</v>
      </c>
      <c r="E64" s="2" t="s">
        <v>41</v>
      </c>
      <c r="F64" s="2" t="s">
        <v>41</v>
      </c>
      <c r="G64" s="2" t="s">
        <v>41</v>
      </c>
      <c r="H64" s="2" t="s">
        <v>41</v>
      </c>
      <c r="I64" s="2">
        <v>3</v>
      </c>
      <c r="J64" s="2">
        <v>3</v>
      </c>
      <c r="K64" s="2">
        <v>3</v>
      </c>
      <c r="L64" s="2">
        <v>21.1</v>
      </c>
      <c r="M64" s="2">
        <v>21.1</v>
      </c>
      <c r="N64" s="2">
        <v>21.1</v>
      </c>
      <c r="O64" s="2">
        <v>29.689</v>
      </c>
      <c r="P64" s="2">
        <v>0</v>
      </c>
      <c r="Q64" s="2">
        <v>22.71</v>
      </c>
      <c r="R64" s="2">
        <v>267090000</v>
      </c>
      <c r="S64" s="2">
        <v>12</v>
      </c>
      <c r="T64" s="2">
        <v>1</v>
      </c>
      <c r="U64" s="2" t="s">
        <v>41</v>
      </c>
      <c r="V64" s="2">
        <v>0</v>
      </c>
      <c r="W64" s="2" t="s">
        <v>1133</v>
      </c>
      <c r="X64" s="2" t="s">
        <v>1133</v>
      </c>
      <c r="Y64" s="2" t="s">
        <v>1134</v>
      </c>
    </row>
    <row r="65" spans="1:25" x14ac:dyDescent="0.3">
      <c r="A65" s="2">
        <v>23.925799999999999</v>
      </c>
      <c r="B65" s="2">
        <v>23.330500000000001</v>
      </c>
      <c r="C65" s="2" t="s">
        <v>41</v>
      </c>
      <c r="D65" s="2">
        <v>23.464300000000001</v>
      </c>
      <c r="E65" s="2" t="s">
        <v>41</v>
      </c>
      <c r="F65" s="2" t="s">
        <v>41</v>
      </c>
      <c r="G65" s="2" t="s">
        <v>41</v>
      </c>
      <c r="H65" s="2" t="s">
        <v>41</v>
      </c>
      <c r="I65" s="2">
        <v>4</v>
      </c>
      <c r="J65" s="2">
        <v>4</v>
      </c>
      <c r="K65" s="2">
        <v>4</v>
      </c>
      <c r="L65" s="2">
        <v>13.6</v>
      </c>
      <c r="M65" s="2">
        <v>13.6</v>
      </c>
      <c r="N65" s="2">
        <v>13.6</v>
      </c>
      <c r="O65" s="2">
        <v>39.68</v>
      </c>
      <c r="P65" s="2">
        <v>0</v>
      </c>
      <c r="Q65" s="2">
        <v>28.167999999999999</v>
      </c>
      <c r="R65" s="2">
        <v>162180000</v>
      </c>
      <c r="S65" s="2">
        <v>8</v>
      </c>
      <c r="T65" s="2">
        <v>1</v>
      </c>
      <c r="U65" s="2" t="s">
        <v>41</v>
      </c>
      <c r="V65" s="2">
        <v>0</v>
      </c>
      <c r="W65" s="2" t="s">
        <v>891</v>
      </c>
      <c r="X65" s="2" t="s">
        <v>891</v>
      </c>
      <c r="Y65" s="2" t="s">
        <v>892</v>
      </c>
    </row>
    <row r="66" spans="1:25" x14ac:dyDescent="0.3">
      <c r="A66" s="2">
        <v>23.980899999999998</v>
      </c>
      <c r="B66" s="2">
        <v>23.9754</v>
      </c>
      <c r="C66" s="2">
        <v>23.918900000000001</v>
      </c>
      <c r="D66" s="2">
        <v>23.991599999999998</v>
      </c>
      <c r="E66" s="2" t="s">
        <v>41</v>
      </c>
      <c r="F66" s="2">
        <v>24.234500000000001</v>
      </c>
      <c r="G66" s="2" t="s">
        <v>41</v>
      </c>
      <c r="H66" s="2" t="s">
        <v>41</v>
      </c>
      <c r="I66" s="2">
        <v>4</v>
      </c>
      <c r="J66" s="2">
        <v>4</v>
      </c>
      <c r="K66" s="2">
        <v>4</v>
      </c>
      <c r="L66" s="2">
        <v>5.7</v>
      </c>
      <c r="M66" s="2">
        <v>5.7</v>
      </c>
      <c r="N66" s="2">
        <v>5.7</v>
      </c>
      <c r="O66" s="2">
        <v>119.34</v>
      </c>
      <c r="P66" s="2">
        <v>0</v>
      </c>
      <c r="Q66" s="2">
        <v>50.988</v>
      </c>
      <c r="R66" s="2">
        <v>332860000</v>
      </c>
      <c r="S66" s="2">
        <v>13</v>
      </c>
      <c r="T66" s="2">
        <v>1</v>
      </c>
      <c r="U66" s="2">
        <v>0.26775199999999999</v>
      </c>
      <c r="V66" s="2">
        <v>0</v>
      </c>
      <c r="W66" s="2" t="s">
        <v>965</v>
      </c>
      <c r="X66" s="2" t="s">
        <v>965</v>
      </c>
      <c r="Y66" s="2" t="s">
        <v>966</v>
      </c>
    </row>
    <row r="67" spans="1:25" x14ac:dyDescent="0.3">
      <c r="A67" s="2">
        <v>23.987300000000001</v>
      </c>
      <c r="B67" s="2">
        <v>24.951799999999999</v>
      </c>
      <c r="C67" s="2">
        <v>24.348800000000001</v>
      </c>
      <c r="D67" s="2">
        <v>24.436800000000002</v>
      </c>
      <c r="E67" s="2">
        <v>25.1755</v>
      </c>
      <c r="F67" s="2" t="s">
        <v>41</v>
      </c>
      <c r="G67" s="2" t="s">
        <v>41</v>
      </c>
      <c r="H67" s="2" t="s">
        <v>41</v>
      </c>
      <c r="I67" s="2">
        <v>4</v>
      </c>
      <c r="J67" s="2">
        <v>4</v>
      </c>
      <c r="K67" s="2">
        <v>4</v>
      </c>
      <c r="L67" s="2">
        <v>69.7</v>
      </c>
      <c r="M67" s="2">
        <v>69.7</v>
      </c>
      <c r="N67" s="2">
        <v>69.7</v>
      </c>
      <c r="O67" s="2">
        <v>10.726000000000001</v>
      </c>
      <c r="P67" s="2">
        <v>0</v>
      </c>
      <c r="Q67" s="2">
        <v>54.771000000000001</v>
      </c>
      <c r="R67" s="2">
        <v>410990000</v>
      </c>
      <c r="S67" s="2">
        <v>9</v>
      </c>
      <c r="T67" s="2">
        <v>1</v>
      </c>
      <c r="U67" s="2">
        <v>0.74437699999999996</v>
      </c>
      <c r="V67" s="2">
        <v>0</v>
      </c>
      <c r="W67" s="2" t="s">
        <v>1305</v>
      </c>
      <c r="X67" s="2" t="s">
        <v>1305</v>
      </c>
      <c r="Y67" s="2" t="s">
        <v>1306</v>
      </c>
    </row>
    <row r="68" spans="1:25" x14ac:dyDescent="0.3">
      <c r="A68" s="2">
        <v>23.989799999999999</v>
      </c>
      <c r="B68" s="2">
        <v>23.8782</v>
      </c>
      <c r="C68" s="2">
        <v>23.773800000000001</v>
      </c>
      <c r="D68" s="2">
        <v>24.064</v>
      </c>
      <c r="E68" s="2" t="s">
        <v>41</v>
      </c>
      <c r="F68" s="2" t="s">
        <v>41</v>
      </c>
      <c r="G68" s="2" t="s">
        <v>41</v>
      </c>
      <c r="H68" s="2" t="s">
        <v>41</v>
      </c>
      <c r="I68" s="2">
        <v>5</v>
      </c>
      <c r="J68" s="2">
        <v>5</v>
      </c>
      <c r="K68" s="2">
        <v>5</v>
      </c>
      <c r="L68" s="2">
        <v>19.8</v>
      </c>
      <c r="M68" s="2">
        <v>19.8</v>
      </c>
      <c r="N68" s="2">
        <v>19.8</v>
      </c>
      <c r="O68" s="2">
        <v>46.887</v>
      </c>
      <c r="P68" s="2">
        <v>0</v>
      </c>
      <c r="Q68" s="2">
        <v>46.554000000000002</v>
      </c>
      <c r="R68" s="2">
        <v>265180000</v>
      </c>
      <c r="S68" s="2">
        <v>12</v>
      </c>
      <c r="T68" s="2">
        <v>1</v>
      </c>
      <c r="U68" s="2" t="s">
        <v>41</v>
      </c>
      <c r="V68" s="2">
        <v>0</v>
      </c>
      <c r="W68" s="2" t="s">
        <v>1005</v>
      </c>
      <c r="X68" s="2" t="s">
        <v>1005</v>
      </c>
      <c r="Y68" s="2" t="s">
        <v>1006</v>
      </c>
    </row>
    <row r="69" spans="1:25" x14ac:dyDescent="0.3">
      <c r="A69" s="2">
        <v>24.008299999999998</v>
      </c>
      <c r="B69" s="2">
        <v>23.8019</v>
      </c>
      <c r="C69" s="2" t="s">
        <v>41</v>
      </c>
      <c r="D69" s="2">
        <v>23.708200000000001</v>
      </c>
      <c r="E69" s="2" t="s">
        <v>41</v>
      </c>
      <c r="F69" s="2" t="s">
        <v>41</v>
      </c>
      <c r="G69" s="2" t="s">
        <v>41</v>
      </c>
      <c r="H69" s="2" t="s">
        <v>41</v>
      </c>
      <c r="I69" s="2">
        <v>3</v>
      </c>
      <c r="J69" s="2">
        <v>3</v>
      </c>
      <c r="K69" s="2">
        <v>3</v>
      </c>
      <c r="L69" s="2">
        <v>22.3</v>
      </c>
      <c r="M69" s="2">
        <v>22.3</v>
      </c>
      <c r="N69" s="2">
        <v>22.3</v>
      </c>
      <c r="O69" s="2">
        <v>34.091000000000001</v>
      </c>
      <c r="P69" s="2">
        <v>0</v>
      </c>
      <c r="Q69" s="2">
        <v>67.968000000000004</v>
      </c>
      <c r="R69" s="2">
        <v>269210000</v>
      </c>
      <c r="S69" s="2">
        <v>6</v>
      </c>
      <c r="T69" s="2">
        <v>1</v>
      </c>
      <c r="U69" s="2" t="s">
        <v>41</v>
      </c>
      <c r="V69" s="2">
        <v>0</v>
      </c>
      <c r="W69" s="2" t="s">
        <v>807</v>
      </c>
      <c r="X69" s="2" t="s">
        <v>807</v>
      </c>
      <c r="Y69" s="2" t="s">
        <v>808</v>
      </c>
    </row>
    <row r="70" spans="1:25" x14ac:dyDescent="0.3">
      <c r="A70" s="2">
        <v>24.0472</v>
      </c>
      <c r="B70" s="2">
        <v>23.658300000000001</v>
      </c>
      <c r="C70" s="2">
        <v>24.3629</v>
      </c>
      <c r="D70" s="2">
        <v>24.358799999999999</v>
      </c>
      <c r="E70" s="2" t="s">
        <v>41</v>
      </c>
      <c r="F70" s="2" t="s">
        <v>41</v>
      </c>
      <c r="G70" s="2" t="s">
        <v>41</v>
      </c>
      <c r="H70" s="2">
        <v>23.130600000000001</v>
      </c>
      <c r="I70" s="2">
        <v>7</v>
      </c>
      <c r="J70" s="2">
        <v>7</v>
      </c>
      <c r="K70" s="2">
        <v>7</v>
      </c>
      <c r="L70" s="2">
        <v>34.200000000000003</v>
      </c>
      <c r="M70" s="2">
        <v>34.200000000000003</v>
      </c>
      <c r="N70" s="2">
        <v>34.200000000000003</v>
      </c>
      <c r="O70" s="2">
        <v>38.546999999999997</v>
      </c>
      <c r="P70" s="2">
        <v>0</v>
      </c>
      <c r="Q70" s="2">
        <v>85.081000000000003</v>
      </c>
      <c r="R70" s="2">
        <v>338700000</v>
      </c>
      <c r="S70" s="2">
        <v>20</v>
      </c>
      <c r="T70" s="2">
        <v>1</v>
      </c>
      <c r="U70" s="2">
        <v>-0.976163</v>
      </c>
      <c r="V70" s="2">
        <v>0</v>
      </c>
      <c r="W70" s="2" t="s">
        <v>1010</v>
      </c>
      <c r="X70" s="2" t="s">
        <v>1010</v>
      </c>
      <c r="Y70" s="2" t="s">
        <v>1011</v>
      </c>
    </row>
    <row r="71" spans="1:25" x14ac:dyDescent="0.3">
      <c r="A71" s="2">
        <v>24.052700000000002</v>
      </c>
      <c r="B71" s="2">
        <v>24.703800000000001</v>
      </c>
      <c r="C71" s="2">
        <v>24.571999999999999</v>
      </c>
      <c r="D71" s="2">
        <v>24.2926</v>
      </c>
      <c r="E71" s="2" t="s">
        <v>41</v>
      </c>
      <c r="F71" s="2" t="s">
        <v>41</v>
      </c>
      <c r="G71" s="2">
        <v>25.0245</v>
      </c>
      <c r="H71" s="2" t="s">
        <v>41</v>
      </c>
      <c r="I71" s="2">
        <v>6</v>
      </c>
      <c r="J71" s="2">
        <v>6</v>
      </c>
      <c r="K71" s="2">
        <v>6</v>
      </c>
      <c r="L71" s="2">
        <v>14.6</v>
      </c>
      <c r="M71" s="2">
        <v>14.6</v>
      </c>
      <c r="N71" s="2">
        <v>14.6</v>
      </c>
      <c r="O71" s="2">
        <v>68.391999999999996</v>
      </c>
      <c r="P71" s="2">
        <v>0</v>
      </c>
      <c r="Q71" s="2">
        <v>97.997</v>
      </c>
      <c r="R71" s="2">
        <v>482230000</v>
      </c>
      <c r="S71" s="2">
        <v>18</v>
      </c>
      <c r="T71" s="2">
        <v>1</v>
      </c>
      <c r="U71" s="2">
        <v>0.61921899999999996</v>
      </c>
      <c r="V71" s="2">
        <v>0</v>
      </c>
      <c r="W71" s="2" t="s">
        <v>150</v>
      </c>
      <c r="X71" s="2" t="s">
        <v>150</v>
      </c>
      <c r="Y71" s="2" t="s">
        <v>151</v>
      </c>
    </row>
    <row r="72" spans="1:25" x14ac:dyDescent="0.3">
      <c r="A72" s="2">
        <v>24.0776</v>
      </c>
      <c r="B72" s="2">
        <v>24.007899999999999</v>
      </c>
      <c r="C72" s="2">
        <v>24.2271</v>
      </c>
      <c r="D72" s="2">
        <v>24.1053</v>
      </c>
      <c r="E72" s="2" t="s">
        <v>41</v>
      </c>
      <c r="F72" s="2" t="s">
        <v>41</v>
      </c>
      <c r="G72" s="2" t="s">
        <v>41</v>
      </c>
      <c r="H72" s="2" t="s">
        <v>41</v>
      </c>
      <c r="I72" s="2">
        <v>3</v>
      </c>
      <c r="J72" s="2">
        <v>3</v>
      </c>
      <c r="K72" s="2">
        <v>3</v>
      </c>
      <c r="L72" s="2">
        <v>17.3</v>
      </c>
      <c r="M72" s="2">
        <v>17.3</v>
      </c>
      <c r="N72" s="2">
        <v>17.3</v>
      </c>
      <c r="O72" s="2">
        <v>28.774999999999999</v>
      </c>
      <c r="P72" s="2">
        <v>0</v>
      </c>
      <c r="Q72" s="2">
        <v>23.167999999999999</v>
      </c>
      <c r="R72" s="2">
        <v>315490000</v>
      </c>
      <c r="S72" s="2">
        <v>8</v>
      </c>
      <c r="T72" s="2">
        <v>1</v>
      </c>
      <c r="U72" s="2" t="s">
        <v>41</v>
      </c>
      <c r="V72" s="2">
        <v>0</v>
      </c>
      <c r="W72" s="2" t="s">
        <v>1260</v>
      </c>
      <c r="X72" s="2" t="s">
        <v>1260</v>
      </c>
      <c r="Y72" s="2" t="s">
        <v>1261</v>
      </c>
    </row>
    <row r="73" spans="1:25" x14ac:dyDescent="0.3">
      <c r="A73" s="2">
        <v>24.133199999999999</v>
      </c>
      <c r="B73" s="2">
        <v>24.284500000000001</v>
      </c>
      <c r="C73" s="2">
        <v>24.340599999999998</v>
      </c>
      <c r="D73" s="2">
        <v>23.826000000000001</v>
      </c>
      <c r="E73" s="2" t="s">
        <v>41</v>
      </c>
      <c r="F73" s="2" t="s">
        <v>41</v>
      </c>
      <c r="G73" s="2" t="s">
        <v>41</v>
      </c>
      <c r="H73" s="2" t="s">
        <v>41</v>
      </c>
      <c r="I73" s="2">
        <v>11</v>
      </c>
      <c r="J73" s="2">
        <v>11</v>
      </c>
      <c r="K73" s="2">
        <v>11</v>
      </c>
      <c r="L73" s="2">
        <v>13.1</v>
      </c>
      <c r="M73" s="2">
        <v>13.1</v>
      </c>
      <c r="N73" s="2">
        <v>13.1</v>
      </c>
      <c r="O73" s="2">
        <v>144.74</v>
      </c>
      <c r="P73" s="2">
        <v>0</v>
      </c>
      <c r="Q73" s="2">
        <v>123.22</v>
      </c>
      <c r="R73" s="2">
        <v>298080000</v>
      </c>
      <c r="S73" s="2">
        <v>24</v>
      </c>
      <c r="T73" s="2">
        <v>1</v>
      </c>
      <c r="U73" s="2" t="s">
        <v>41</v>
      </c>
      <c r="V73" s="2">
        <v>0</v>
      </c>
      <c r="W73" s="2" t="s">
        <v>309</v>
      </c>
      <c r="X73" s="2" t="s">
        <v>309</v>
      </c>
      <c r="Y73" s="2" t="s">
        <v>310</v>
      </c>
    </row>
    <row r="74" spans="1:25" x14ac:dyDescent="0.3">
      <c r="A74" s="2">
        <v>24.216999999999999</v>
      </c>
      <c r="B74" s="2">
        <v>23.655100000000001</v>
      </c>
      <c r="C74" s="2">
        <v>23.958100000000002</v>
      </c>
      <c r="D74" s="2">
        <v>24.277699999999999</v>
      </c>
      <c r="E74" s="2" t="s">
        <v>41</v>
      </c>
      <c r="F74" s="2" t="s">
        <v>41</v>
      </c>
      <c r="G74" s="2">
        <v>23.565100000000001</v>
      </c>
      <c r="H74" s="2" t="s">
        <v>41</v>
      </c>
      <c r="I74" s="2">
        <v>6</v>
      </c>
      <c r="J74" s="2">
        <v>6</v>
      </c>
      <c r="K74" s="2">
        <v>6</v>
      </c>
      <c r="L74" s="2">
        <v>16</v>
      </c>
      <c r="M74" s="2">
        <v>16</v>
      </c>
      <c r="N74" s="2">
        <v>16</v>
      </c>
      <c r="O74" s="2">
        <v>46.991</v>
      </c>
      <c r="P74" s="2">
        <v>0</v>
      </c>
      <c r="Q74" s="2">
        <v>87.816999999999993</v>
      </c>
      <c r="R74" s="2">
        <v>308750000</v>
      </c>
      <c r="S74" s="2">
        <v>16</v>
      </c>
      <c r="T74" s="2">
        <v>1</v>
      </c>
      <c r="U74" s="2">
        <v>-0.46187</v>
      </c>
      <c r="V74" s="2">
        <v>0</v>
      </c>
      <c r="W74" s="2" t="s">
        <v>587</v>
      </c>
      <c r="X74" s="2" t="s">
        <v>587</v>
      </c>
      <c r="Y74" s="2" t="s">
        <v>588</v>
      </c>
    </row>
    <row r="75" spans="1:25" x14ac:dyDescent="0.3">
      <c r="A75" s="2">
        <v>24.265000000000001</v>
      </c>
      <c r="B75" s="2" t="s">
        <v>41</v>
      </c>
      <c r="C75" s="2">
        <v>23.799900000000001</v>
      </c>
      <c r="D75" s="2">
        <v>23.8828</v>
      </c>
      <c r="E75" s="2" t="s">
        <v>41</v>
      </c>
      <c r="F75" s="2" t="s">
        <v>41</v>
      </c>
      <c r="G75" s="2" t="s">
        <v>41</v>
      </c>
      <c r="H75" s="2" t="s">
        <v>41</v>
      </c>
      <c r="I75" s="2">
        <v>5</v>
      </c>
      <c r="J75" s="2">
        <v>3</v>
      </c>
      <c r="K75" s="2">
        <v>3</v>
      </c>
      <c r="L75" s="2">
        <v>16.100000000000001</v>
      </c>
      <c r="M75" s="2">
        <v>11.7</v>
      </c>
      <c r="N75" s="2">
        <v>11.7</v>
      </c>
      <c r="O75" s="2">
        <v>63.408000000000001</v>
      </c>
      <c r="P75" s="2">
        <v>0</v>
      </c>
      <c r="Q75" s="2">
        <v>80.852000000000004</v>
      </c>
      <c r="R75" s="2">
        <v>288410000</v>
      </c>
      <c r="S75" s="2">
        <v>6</v>
      </c>
      <c r="T75" s="2">
        <v>1</v>
      </c>
      <c r="U75" s="2" t="s">
        <v>41</v>
      </c>
      <c r="V75" s="2">
        <v>0</v>
      </c>
      <c r="W75" s="2" t="s">
        <v>570</v>
      </c>
      <c r="X75" s="2" t="s">
        <v>570</v>
      </c>
      <c r="Y75" s="2" t="s">
        <v>571</v>
      </c>
    </row>
    <row r="76" spans="1:25" x14ac:dyDescent="0.3">
      <c r="A76" s="2">
        <v>24.312200000000001</v>
      </c>
      <c r="B76" s="2">
        <v>24.094899999999999</v>
      </c>
      <c r="C76" s="2">
        <v>24.2605</v>
      </c>
      <c r="D76" s="2">
        <v>24.465299999999999</v>
      </c>
      <c r="E76" s="2" t="s">
        <v>41</v>
      </c>
      <c r="F76" s="2" t="s">
        <v>41</v>
      </c>
      <c r="G76" s="2">
        <v>24.134499999999999</v>
      </c>
      <c r="H76" s="2" t="s">
        <v>41</v>
      </c>
      <c r="I76" s="2">
        <v>4</v>
      </c>
      <c r="J76" s="2">
        <v>4</v>
      </c>
      <c r="K76" s="2">
        <v>4</v>
      </c>
      <c r="L76" s="2">
        <v>27.9</v>
      </c>
      <c r="M76" s="2">
        <v>27.9</v>
      </c>
      <c r="N76" s="2">
        <v>27.9</v>
      </c>
      <c r="O76" s="2">
        <v>24.667999999999999</v>
      </c>
      <c r="P76" s="2">
        <v>0</v>
      </c>
      <c r="Q76" s="2">
        <v>41.329000000000001</v>
      </c>
      <c r="R76" s="2">
        <v>409170000</v>
      </c>
      <c r="S76" s="2">
        <v>14</v>
      </c>
      <c r="T76" s="2">
        <v>1</v>
      </c>
      <c r="U76" s="2">
        <v>-0.14866399999999999</v>
      </c>
      <c r="V76" s="2">
        <v>0</v>
      </c>
      <c r="W76" s="2" t="s">
        <v>1100</v>
      </c>
      <c r="X76" s="2" t="s">
        <v>1100</v>
      </c>
      <c r="Y76" s="2" t="s">
        <v>1101</v>
      </c>
    </row>
    <row r="77" spans="1:25" x14ac:dyDescent="0.3">
      <c r="A77" s="2">
        <v>24.7288</v>
      </c>
      <c r="B77" s="2">
        <v>24.743600000000001</v>
      </c>
      <c r="C77" s="2">
        <v>24.242699999999999</v>
      </c>
      <c r="D77" s="2">
        <v>25.063800000000001</v>
      </c>
      <c r="E77" s="2" t="s">
        <v>41</v>
      </c>
      <c r="F77" s="2" t="s">
        <v>41</v>
      </c>
      <c r="G77" s="2">
        <v>24.325800000000001</v>
      </c>
      <c r="H77" s="2" t="s">
        <v>41</v>
      </c>
      <c r="I77" s="2">
        <v>2</v>
      </c>
      <c r="J77" s="2">
        <v>2</v>
      </c>
      <c r="K77" s="2">
        <v>2</v>
      </c>
      <c r="L77" s="2">
        <v>21.2</v>
      </c>
      <c r="M77" s="2">
        <v>21.2</v>
      </c>
      <c r="N77" s="2">
        <v>21.2</v>
      </c>
      <c r="O77" s="2">
        <v>11.260999999999999</v>
      </c>
      <c r="P77" s="2">
        <v>0</v>
      </c>
      <c r="Q77" s="2">
        <v>27.494</v>
      </c>
      <c r="R77" s="2">
        <v>542510000</v>
      </c>
      <c r="S77" s="2">
        <v>9</v>
      </c>
      <c r="T77" s="2">
        <v>1</v>
      </c>
      <c r="U77" s="2">
        <v>-0.36889899999999998</v>
      </c>
      <c r="V77" s="2">
        <v>0</v>
      </c>
      <c r="W77" s="2" t="s">
        <v>1424</v>
      </c>
      <c r="X77" s="2" t="s">
        <v>1424</v>
      </c>
      <c r="Y77" s="2" t="s">
        <v>1425</v>
      </c>
    </row>
    <row r="78" spans="1:25" x14ac:dyDescent="0.3">
      <c r="A78" s="2">
        <v>24.814</v>
      </c>
      <c r="B78" s="2">
        <v>24.140899999999998</v>
      </c>
      <c r="C78" s="2">
        <v>24.6007</v>
      </c>
      <c r="D78" s="2">
        <v>24.406099999999999</v>
      </c>
      <c r="E78" s="2" t="s">
        <v>41</v>
      </c>
      <c r="F78" s="2" t="s">
        <v>41</v>
      </c>
      <c r="G78" s="2">
        <v>23.802</v>
      </c>
      <c r="H78" s="2" t="s">
        <v>41</v>
      </c>
      <c r="I78" s="2">
        <v>3</v>
      </c>
      <c r="J78" s="2">
        <v>3</v>
      </c>
      <c r="K78" s="2">
        <v>3</v>
      </c>
      <c r="L78" s="2">
        <v>22.8</v>
      </c>
      <c r="M78" s="2">
        <v>22.8</v>
      </c>
      <c r="N78" s="2">
        <v>22.8</v>
      </c>
      <c r="O78" s="2">
        <v>20.975999999999999</v>
      </c>
      <c r="P78" s="2">
        <v>0</v>
      </c>
      <c r="Q78" s="2">
        <v>118.64</v>
      </c>
      <c r="R78" s="2">
        <v>434410000</v>
      </c>
      <c r="S78" s="2">
        <v>9</v>
      </c>
      <c r="T78" s="2">
        <v>1</v>
      </c>
      <c r="U78" s="2">
        <v>-0.68836799999999998</v>
      </c>
      <c r="V78" s="2">
        <v>0</v>
      </c>
      <c r="W78" s="2" t="s">
        <v>1137</v>
      </c>
      <c r="X78" s="2" t="s">
        <v>1137</v>
      </c>
      <c r="Y78" s="2" t="s">
        <v>1138</v>
      </c>
    </row>
    <row r="79" spans="1:25" x14ac:dyDescent="0.3">
      <c r="A79" s="2">
        <v>24.822500000000002</v>
      </c>
      <c r="B79" s="2">
        <v>24.723500000000001</v>
      </c>
      <c r="C79" s="2">
        <v>24.609500000000001</v>
      </c>
      <c r="D79" s="2">
        <v>25.0594</v>
      </c>
      <c r="E79" s="2" t="s">
        <v>41</v>
      </c>
      <c r="F79" s="2" t="s">
        <v>41</v>
      </c>
      <c r="G79" s="2" t="s">
        <v>41</v>
      </c>
      <c r="H79" s="2" t="s">
        <v>41</v>
      </c>
      <c r="I79" s="2">
        <v>7</v>
      </c>
      <c r="J79" s="2">
        <v>7</v>
      </c>
      <c r="K79" s="2">
        <v>7</v>
      </c>
      <c r="L79" s="2">
        <v>42.7</v>
      </c>
      <c r="M79" s="2">
        <v>42.7</v>
      </c>
      <c r="N79" s="2">
        <v>42.7</v>
      </c>
      <c r="O79" s="2">
        <v>33.295999999999999</v>
      </c>
      <c r="P79" s="2">
        <v>0</v>
      </c>
      <c r="Q79" s="2">
        <v>136.36000000000001</v>
      </c>
      <c r="R79" s="2">
        <v>496240000</v>
      </c>
      <c r="S79" s="2">
        <v>16</v>
      </c>
      <c r="T79" s="2">
        <v>1</v>
      </c>
      <c r="U79" s="2" t="s">
        <v>41</v>
      </c>
      <c r="V79" s="2">
        <v>0</v>
      </c>
      <c r="W79" s="2" t="s">
        <v>1500</v>
      </c>
      <c r="X79" s="2" t="s">
        <v>1500</v>
      </c>
      <c r="Y79" s="2" t="s">
        <v>1501</v>
      </c>
    </row>
    <row r="80" spans="1:25" x14ac:dyDescent="0.3">
      <c r="A80" s="2">
        <v>24.9909</v>
      </c>
      <c r="B80" s="2">
        <v>25.182200000000002</v>
      </c>
      <c r="C80" s="2">
        <v>24.969200000000001</v>
      </c>
      <c r="D80" s="2">
        <v>25.023900000000001</v>
      </c>
      <c r="E80" s="2" t="s">
        <v>41</v>
      </c>
      <c r="F80" s="2" t="s">
        <v>41</v>
      </c>
      <c r="G80" s="2" t="s">
        <v>41</v>
      </c>
      <c r="H80" s="2" t="s">
        <v>41</v>
      </c>
      <c r="I80" s="2">
        <v>5</v>
      </c>
      <c r="J80" s="2">
        <v>5</v>
      </c>
      <c r="K80" s="2">
        <v>5</v>
      </c>
      <c r="L80" s="2">
        <v>21.6</v>
      </c>
      <c r="M80" s="2">
        <v>21.6</v>
      </c>
      <c r="N80" s="2">
        <v>21.6</v>
      </c>
      <c r="O80" s="2">
        <v>46.09</v>
      </c>
      <c r="P80" s="2">
        <v>0</v>
      </c>
      <c r="Q80" s="2">
        <v>39.426000000000002</v>
      </c>
      <c r="R80" s="2">
        <v>556070000</v>
      </c>
      <c r="S80" s="2">
        <v>10</v>
      </c>
      <c r="T80" s="2">
        <v>1</v>
      </c>
      <c r="U80" s="2" t="s">
        <v>41</v>
      </c>
      <c r="V80" s="2">
        <v>0</v>
      </c>
      <c r="W80" s="2" t="s">
        <v>42</v>
      </c>
      <c r="X80" s="2" t="s">
        <v>42</v>
      </c>
      <c r="Y80" s="2" t="s">
        <v>43</v>
      </c>
    </row>
    <row r="81" spans="1:25" x14ac:dyDescent="0.3">
      <c r="A81" s="2">
        <v>25.008900000000001</v>
      </c>
      <c r="B81" s="2">
        <v>24.9358</v>
      </c>
      <c r="C81" s="2">
        <v>24.5886</v>
      </c>
      <c r="D81" s="2">
        <v>24.906600000000001</v>
      </c>
      <c r="E81" s="2" t="s">
        <v>41</v>
      </c>
      <c r="F81" s="2" t="s">
        <v>41</v>
      </c>
      <c r="G81" s="2" t="s">
        <v>41</v>
      </c>
      <c r="H81" s="2">
        <v>24.686299999999999</v>
      </c>
      <c r="I81" s="2">
        <v>2</v>
      </c>
      <c r="J81" s="2">
        <v>2</v>
      </c>
      <c r="K81" s="2">
        <v>2</v>
      </c>
      <c r="L81" s="2">
        <v>20.3</v>
      </c>
      <c r="M81" s="2">
        <v>20.3</v>
      </c>
      <c r="N81" s="2">
        <v>20.3</v>
      </c>
      <c r="O81" s="2">
        <v>13.000999999999999</v>
      </c>
      <c r="P81" s="2">
        <v>0</v>
      </c>
      <c r="Q81" s="2">
        <v>12.076000000000001</v>
      </c>
      <c r="R81" s="2">
        <v>574160000</v>
      </c>
      <c r="S81" s="2">
        <v>9</v>
      </c>
      <c r="T81" s="2">
        <v>1</v>
      </c>
      <c r="U81" s="2">
        <v>-0.17366500000000001</v>
      </c>
      <c r="V81" s="2">
        <v>0</v>
      </c>
      <c r="W81" s="2" t="s">
        <v>410</v>
      </c>
      <c r="X81" s="2" t="s">
        <v>410</v>
      </c>
      <c r="Y81" s="2" t="s">
        <v>411</v>
      </c>
    </row>
    <row r="82" spans="1:25" x14ac:dyDescent="0.3">
      <c r="A82" s="2">
        <v>25.266500000000001</v>
      </c>
      <c r="B82" s="2">
        <v>26.255700000000001</v>
      </c>
      <c r="C82" s="2" t="s">
        <v>41</v>
      </c>
      <c r="D82" s="2">
        <v>25.3337</v>
      </c>
      <c r="E82" s="2" t="s">
        <v>41</v>
      </c>
      <c r="F82" s="2" t="s">
        <v>41</v>
      </c>
      <c r="G82" s="2" t="s">
        <v>41</v>
      </c>
      <c r="H82" s="2" t="s">
        <v>41</v>
      </c>
      <c r="I82" s="2">
        <v>1</v>
      </c>
      <c r="J82" s="2">
        <v>1</v>
      </c>
      <c r="K82" s="2">
        <v>1</v>
      </c>
      <c r="L82" s="2">
        <v>14.8</v>
      </c>
      <c r="M82" s="2">
        <v>14.8</v>
      </c>
      <c r="N82" s="2">
        <v>14.8</v>
      </c>
      <c r="O82" s="2">
        <v>11.999000000000001</v>
      </c>
      <c r="P82" s="2">
        <v>0</v>
      </c>
      <c r="Q82" s="2">
        <v>25.379000000000001</v>
      </c>
      <c r="R82" s="2">
        <v>1056600000</v>
      </c>
      <c r="S82" s="2">
        <v>11</v>
      </c>
      <c r="T82" s="2">
        <v>1</v>
      </c>
      <c r="U82" s="2" t="s">
        <v>41</v>
      </c>
      <c r="V82" s="2">
        <v>0</v>
      </c>
      <c r="W82" s="2" t="s">
        <v>1493</v>
      </c>
      <c r="X82" s="2" t="s">
        <v>1493</v>
      </c>
      <c r="Y82" s="2" t="s">
        <v>640</v>
      </c>
    </row>
    <row r="83" spans="1:25" x14ac:dyDescent="0.3">
      <c r="A83" s="2" t="s">
        <v>41</v>
      </c>
      <c r="B83" s="2">
        <v>20.557300000000001</v>
      </c>
      <c r="C83" s="2">
        <v>21.623200000000001</v>
      </c>
      <c r="D83" s="2">
        <v>21.020900000000001</v>
      </c>
      <c r="E83" s="2">
        <v>21.885200000000001</v>
      </c>
      <c r="F83" s="2" t="s">
        <v>41</v>
      </c>
      <c r="G83" s="2" t="s">
        <v>41</v>
      </c>
      <c r="H83" s="2" t="s">
        <v>41</v>
      </c>
      <c r="I83" s="2">
        <v>3</v>
      </c>
      <c r="J83" s="2">
        <v>3</v>
      </c>
      <c r="K83" s="2">
        <v>3</v>
      </c>
      <c r="L83" s="2">
        <v>12.7</v>
      </c>
      <c r="M83" s="2">
        <v>12.7</v>
      </c>
      <c r="N83" s="2">
        <v>12.7</v>
      </c>
      <c r="O83" s="2">
        <v>29.385000000000002</v>
      </c>
      <c r="P83" s="2">
        <v>0</v>
      </c>
      <c r="Q83" s="2">
        <v>15.736000000000001</v>
      </c>
      <c r="R83" s="2">
        <v>30814000</v>
      </c>
      <c r="S83" s="2">
        <v>5</v>
      </c>
      <c r="T83" s="2">
        <v>1</v>
      </c>
      <c r="U83" s="2">
        <v>0.81805000000000005</v>
      </c>
      <c r="V83" s="2">
        <v>0</v>
      </c>
      <c r="W83" s="2" t="s">
        <v>918</v>
      </c>
      <c r="X83" s="2" t="s">
        <v>918</v>
      </c>
      <c r="Y83" s="2" t="s">
        <v>91</v>
      </c>
    </row>
    <row r="84" spans="1:25" x14ac:dyDescent="0.3">
      <c r="A84" s="2" t="s">
        <v>41</v>
      </c>
      <c r="B84" s="2">
        <v>20.877300000000002</v>
      </c>
      <c r="C84" s="2">
        <v>20.524999999999999</v>
      </c>
      <c r="D84" s="2">
        <v>20.671800000000001</v>
      </c>
      <c r="E84" s="2" t="s">
        <v>41</v>
      </c>
      <c r="F84" s="2" t="s">
        <v>41</v>
      </c>
      <c r="G84" s="2" t="s">
        <v>41</v>
      </c>
      <c r="H84" s="2" t="s">
        <v>41</v>
      </c>
      <c r="I84" s="2">
        <v>1</v>
      </c>
      <c r="J84" s="2">
        <v>1</v>
      </c>
      <c r="K84" s="2">
        <v>1</v>
      </c>
      <c r="L84" s="2">
        <v>6.4</v>
      </c>
      <c r="M84" s="2">
        <v>6.4</v>
      </c>
      <c r="N84" s="2">
        <v>6.4</v>
      </c>
      <c r="O84" s="2">
        <v>21.181000000000001</v>
      </c>
      <c r="P84" s="2">
        <v>6.9565E-3</v>
      </c>
      <c r="Q84" s="2">
        <v>6.7694000000000001</v>
      </c>
      <c r="R84" s="2">
        <v>23114000</v>
      </c>
      <c r="S84" s="2">
        <v>3</v>
      </c>
      <c r="T84" s="2">
        <v>1</v>
      </c>
      <c r="U84" s="2" t="s">
        <v>41</v>
      </c>
      <c r="V84" s="2">
        <v>0</v>
      </c>
      <c r="W84" s="2" t="s">
        <v>283</v>
      </c>
      <c r="X84" s="2" t="s">
        <v>283</v>
      </c>
      <c r="Y84" s="2" t="s">
        <v>284</v>
      </c>
    </row>
    <row r="85" spans="1:25" x14ac:dyDescent="0.3">
      <c r="A85" s="2" t="s">
        <v>41</v>
      </c>
      <c r="B85" s="2">
        <v>21.371400000000001</v>
      </c>
      <c r="C85" s="2">
        <v>21.5185</v>
      </c>
      <c r="D85" s="2">
        <v>21.529599999999999</v>
      </c>
      <c r="E85" s="2" t="s">
        <v>41</v>
      </c>
      <c r="F85" s="2" t="s">
        <v>41</v>
      </c>
      <c r="G85" s="2">
        <v>23.3886</v>
      </c>
      <c r="H85" s="2">
        <v>21.804500000000001</v>
      </c>
      <c r="I85" s="2">
        <v>2</v>
      </c>
      <c r="J85" s="2">
        <v>2</v>
      </c>
      <c r="K85" s="2">
        <v>2</v>
      </c>
      <c r="L85" s="2">
        <v>9.6</v>
      </c>
      <c r="M85" s="2">
        <v>9.6</v>
      </c>
      <c r="N85" s="2">
        <v>9.6</v>
      </c>
      <c r="O85" s="2">
        <v>27.843</v>
      </c>
      <c r="P85" s="2">
        <v>0</v>
      </c>
      <c r="Q85" s="2">
        <v>12.297000000000001</v>
      </c>
      <c r="R85" s="2">
        <v>74058000</v>
      </c>
      <c r="S85" s="2">
        <v>4</v>
      </c>
      <c r="T85" s="2">
        <v>0.154975</v>
      </c>
      <c r="U85" s="2">
        <v>1.12341</v>
      </c>
      <c r="V85" s="2">
        <v>1.89117</v>
      </c>
      <c r="W85" s="2" t="s">
        <v>1264</v>
      </c>
      <c r="X85" s="2" t="s">
        <v>1264</v>
      </c>
      <c r="Y85" s="2" t="s">
        <v>1265</v>
      </c>
    </row>
    <row r="86" spans="1:25" x14ac:dyDescent="0.3">
      <c r="A86" s="2" t="s">
        <v>41</v>
      </c>
      <c r="B86" s="2">
        <v>21.498200000000001</v>
      </c>
      <c r="C86" s="2">
        <v>22.9084</v>
      </c>
      <c r="D86" s="2">
        <v>21.8521</v>
      </c>
      <c r="E86" s="2">
        <v>23.8856</v>
      </c>
      <c r="F86" s="2" t="s">
        <v>41</v>
      </c>
      <c r="G86" s="2" t="s">
        <v>41</v>
      </c>
      <c r="H86" s="2" t="s">
        <v>41</v>
      </c>
      <c r="I86" s="2">
        <v>2</v>
      </c>
      <c r="J86" s="2">
        <v>2</v>
      </c>
      <c r="K86" s="2">
        <v>2</v>
      </c>
      <c r="L86" s="2">
        <v>21.2</v>
      </c>
      <c r="M86" s="2">
        <v>21.2</v>
      </c>
      <c r="N86" s="2">
        <v>21.2</v>
      </c>
      <c r="O86" s="2">
        <v>21.896999999999998</v>
      </c>
      <c r="P86" s="2">
        <v>0</v>
      </c>
      <c r="Q86" s="2">
        <v>13.314</v>
      </c>
      <c r="R86" s="2">
        <v>135360000</v>
      </c>
      <c r="S86" s="2">
        <v>7</v>
      </c>
      <c r="T86" s="2">
        <v>1</v>
      </c>
      <c r="U86" s="2">
        <v>1.7993300000000001</v>
      </c>
      <c r="V86" s="2">
        <v>0</v>
      </c>
      <c r="W86" s="2" t="s">
        <v>1087</v>
      </c>
      <c r="X86" s="2" t="s">
        <v>1087</v>
      </c>
      <c r="Y86" s="2" t="s">
        <v>91</v>
      </c>
    </row>
    <row r="87" spans="1:25" x14ac:dyDescent="0.3">
      <c r="A87" s="2" t="s">
        <v>41</v>
      </c>
      <c r="B87" s="2">
        <v>21.8613</v>
      </c>
      <c r="C87" s="2">
        <v>23.5748</v>
      </c>
      <c r="D87" s="2">
        <v>21.857600000000001</v>
      </c>
      <c r="E87" s="2">
        <v>23.698</v>
      </c>
      <c r="F87" s="2" t="s">
        <v>41</v>
      </c>
      <c r="G87" s="2" t="s">
        <v>41</v>
      </c>
      <c r="H87" s="2" t="s">
        <v>41</v>
      </c>
      <c r="I87" s="2">
        <v>3</v>
      </c>
      <c r="J87" s="2">
        <v>3</v>
      </c>
      <c r="K87" s="2">
        <v>3</v>
      </c>
      <c r="L87" s="2">
        <v>3.8</v>
      </c>
      <c r="M87" s="2">
        <v>3.8</v>
      </c>
      <c r="N87" s="2">
        <v>3.8</v>
      </c>
      <c r="O87" s="2">
        <v>129.66</v>
      </c>
      <c r="P87" s="2">
        <v>0</v>
      </c>
      <c r="Q87" s="2">
        <v>43.097999999999999</v>
      </c>
      <c r="R87" s="2">
        <v>95941000</v>
      </c>
      <c r="S87" s="2">
        <v>6</v>
      </c>
      <c r="T87" s="2">
        <v>1</v>
      </c>
      <c r="U87" s="2">
        <v>1.2666900000000001</v>
      </c>
      <c r="V87" s="2">
        <v>0</v>
      </c>
      <c r="W87" s="2" t="s">
        <v>1375</v>
      </c>
      <c r="X87" s="2" t="s">
        <v>1376</v>
      </c>
      <c r="Y87" s="2" t="s">
        <v>1377</v>
      </c>
    </row>
    <row r="88" spans="1:25" x14ac:dyDescent="0.3">
      <c r="A88" s="2" t="s">
        <v>41</v>
      </c>
      <c r="B88" s="2">
        <v>21.8993</v>
      </c>
      <c r="C88" s="2">
        <v>22.209800000000001</v>
      </c>
      <c r="D88" s="2">
        <v>22.2074</v>
      </c>
      <c r="E88" s="2" t="s">
        <v>41</v>
      </c>
      <c r="F88" s="2" t="s">
        <v>41</v>
      </c>
      <c r="G88" s="2" t="s">
        <v>41</v>
      </c>
      <c r="H88" s="2" t="s">
        <v>41</v>
      </c>
      <c r="I88" s="2">
        <v>3</v>
      </c>
      <c r="J88" s="2">
        <v>3</v>
      </c>
      <c r="K88" s="2">
        <v>3</v>
      </c>
      <c r="L88" s="2">
        <v>23.6</v>
      </c>
      <c r="M88" s="2">
        <v>23.6</v>
      </c>
      <c r="N88" s="2">
        <v>23.6</v>
      </c>
      <c r="O88" s="2">
        <v>40.978999999999999</v>
      </c>
      <c r="P88" s="2">
        <v>0</v>
      </c>
      <c r="Q88" s="2">
        <v>69.179000000000002</v>
      </c>
      <c r="R88" s="2">
        <v>70992000</v>
      </c>
      <c r="S88" s="2">
        <v>7</v>
      </c>
      <c r="T88" s="2">
        <v>1</v>
      </c>
      <c r="U88" s="2" t="s">
        <v>41</v>
      </c>
      <c r="V88" s="2">
        <v>0</v>
      </c>
      <c r="W88" s="2" t="s">
        <v>1172</v>
      </c>
      <c r="X88" s="2" t="s">
        <v>1172</v>
      </c>
      <c r="Y88" s="2" t="s">
        <v>1173</v>
      </c>
    </row>
    <row r="89" spans="1:25" x14ac:dyDescent="0.3">
      <c r="A89" s="2" t="s">
        <v>41</v>
      </c>
      <c r="B89" s="2">
        <v>22.5105</v>
      </c>
      <c r="C89" s="2">
        <v>23.413399999999999</v>
      </c>
      <c r="D89" s="2">
        <v>22.0061</v>
      </c>
      <c r="E89" s="2">
        <v>22.743500000000001</v>
      </c>
      <c r="F89" s="2" t="s">
        <v>41</v>
      </c>
      <c r="G89" s="2" t="s">
        <v>41</v>
      </c>
      <c r="H89" s="2" t="s">
        <v>41</v>
      </c>
      <c r="I89" s="2">
        <v>4</v>
      </c>
      <c r="J89" s="2">
        <v>4</v>
      </c>
      <c r="K89" s="2">
        <v>4</v>
      </c>
      <c r="L89" s="2">
        <v>18.5</v>
      </c>
      <c r="M89" s="2">
        <v>18.5</v>
      </c>
      <c r="N89" s="2">
        <v>18.5</v>
      </c>
      <c r="O89" s="2">
        <v>50.872999999999998</v>
      </c>
      <c r="P89" s="2">
        <v>0</v>
      </c>
      <c r="Q89" s="2">
        <v>31.172000000000001</v>
      </c>
      <c r="R89" s="2">
        <v>95351000</v>
      </c>
      <c r="S89" s="2">
        <v>6</v>
      </c>
      <c r="T89" s="2">
        <v>1</v>
      </c>
      <c r="U89" s="2">
        <v>0.100191</v>
      </c>
      <c r="V89" s="2">
        <v>0</v>
      </c>
      <c r="W89" s="2" t="s">
        <v>559</v>
      </c>
      <c r="X89" s="2" t="s">
        <v>559</v>
      </c>
      <c r="Y89" s="2" t="s">
        <v>91</v>
      </c>
    </row>
    <row r="90" spans="1:25" x14ac:dyDescent="0.3">
      <c r="A90" s="2" t="s">
        <v>41</v>
      </c>
      <c r="B90" s="2">
        <v>22.831199999999999</v>
      </c>
      <c r="C90" s="2">
        <v>22.766999999999999</v>
      </c>
      <c r="D90" s="2">
        <v>22.735600000000002</v>
      </c>
      <c r="E90" s="2">
        <v>23.8171</v>
      </c>
      <c r="F90" s="2" t="s">
        <v>41</v>
      </c>
      <c r="G90" s="2" t="s">
        <v>41</v>
      </c>
      <c r="H90" s="2" t="s">
        <v>41</v>
      </c>
      <c r="I90" s="2">
        <v>4</v>
      </c>
      <c r="J90" s="2">
        <v>4</v>
      </c>
      <c r="K90" s="2">
        <v>4</v>
      </c>
      <c r="L90" s="2">
        <v>13.9</v>
      </c>
      <c r="M90" s="2">
        <v>13.9</v>
      </c>
      <c r="N90" s="2">
        <v>13.9</v>
      </c>
      <c r="O90" s="2">
        <v>60.942999999999998</v>
      </c>
      <c r="P90" s="2">
        <v>0</v>
      </c>
      <c r="Q90" s="2">
        <v>33.573</v>
      </c>
      <c r="R90" s="2">
        <v>82736000</v>
      </c>
      <c r="S90" s="2">
        <v>9</v>
      </c>
      <c r="T90" s="2">
        <v>1</v>
      </c>
      <c r="U90" s="2">
        <v>1.03921</v>
      </c>
      <c r="V90" s="2">
        <v>0</v>
      </c>
      <c r="W90" s="2" t="s">
        <v>414</v>
      </c>
      <c r="X90" s="2" t="s">
        <v>414</v>
      </c>
      <c r="Y90" s="2" t="s">
        <v>415</v>
      </c>
    </row>
    <row r="91" spans="1:25" x14ac:dyDescent="0.3">
      <c r="A91" s="2" t="s">
        <v>41</v>
      </c>
      <c r="B91" s="2">
        <v>23.052800000000001</v>
      </c>
      <c r="C91" s="2">
        <v>23.437200000000001</v>
      </c>
      <c r="D91" s="2">
        <v>23.2483</v>
      </c>
      <c r="E91" s="2" t="s">
        <v>41</v>
      </c>
      <c r="F91" s="2" t="s">
        <v>41</v>
      </c>
      <c r="G91" s="2" t="s">
        <v>41</v>
      </c>
      <c r="H91" s="2">
        <v>23.0458</v>
      </c>
      <c r="I91" s="2">
        <v>4</v>
      </c>
      <c r="J91" s="2">
        <v>4</v>
      </c>
      <c r="K91" s="2">
        <v>4</v>
      </c>
      <c r="L91" s="2">
        <v>25.5</v>
      </c>
      <c r="M91" s="2">
        <v>25.5</v>
      </c>
      <c r="N91" s="2">
        <v>25.5</v>
      </c>
      <c r="O91" s="2">
        <v>24.954999999999998</v>
      </c>
      <c r="P91" s="2">
        <v>0</v>
      </c>
      <c r="Q91" s="2">
        <v>29.478000000000002</v>
      </c>
      <c r="R91" s="2">
        <v>175740000</v>
      </c>
      <c r="S91" s="2">
        <v>9</v>
      </c>
      <c r="T91" s="2">
        <v>1</v>
      </c>
      <c r="U91" s="2">
        <v>-0.200317</v>
      </c>
      <c r="V91" s="2">
        <v>0</v>
      </c>
      <c r="W91" s="2" t="s">
        <v>699</v>
      </c>
      <c r="X91" s="2" t="s">
        <v>699</v>
      </c>
      <c r="Y91" s="2" t="s">
        <v>700</v>
      </c>
    </row>
    <row r="92" spans="1:25" x14ac:dyDescent="0.3">
      <c r="A92" s="2" t="s">
        <v>41</v>
      </c>
      <c r="B92" s="2">
        <v>23.180599999999998</v>
      </c>
      <c r="C92" s="2">
        <v>23.867999999999999</v>
      </c>
      <c r="D92" s="2">
        <v>22.8201</v>
      </c>
      <c r="E92" s="2">
        <v>24.384499999999999</v>
      </c>
      <c r="F92" s="2" t="s">
        <v>41</v>
      </c>
      <c r="G92" s="2" t="s">
        <v>41</v>
      </c>
      <c r="H92" s="2" t="s">
        <v>41</v>
      </c>
      <c r="I92" s="2">
        <v>4</v>
      </c>
      <c r="J92" s="2">
        <v>4</v>
      </c>
      <c r="K92" s="2">
        <v>4</v>
      </c>
      <c r="L92" s="2">
        <v>67.3</v>
      </c>
      <c r="M92" s="2">
        <v>67.3</v>
      </c>
      <c r="N92" s="2">
        <v>67.3</v>
      </c>
      <c r="O92" s="2">
        <v>9.5756999999999994</v>
      </c>
      <c r="P92" s="2">
        <v>0</v>
      </c>
      <c r="Q92" s="2">
        <v>43.692</v>
      </c>
      <c r="R92" s="2">
        <v>174570000</v>
      </c>
      <c r="S92" s="2">
        <v>12</v>
      </c>
      <c r="T92" s="2">
        <v>1</v>
      </c>
      <c r="U92" s="2">
        <v>1.0949500000000001</v>
      </c>
      <c r="V92" s="2">
        <v>0</v>
      </c>
      <c r="W92" s="2" t="s">
        <v>996</v>
      </c>
      <c r="X92" s="2" t="s">
        <v>996</v>
      </c>
      <c r="Y92" s="2" t="s">
        <v>91</v>
      </c>
    </row>
    <row r="93" spans="1:25" x14ac:dyDescent="0.3">
      <c r="A93" s="2" t="s">
        <v>41</v>
      </c>
      <c r="B93" s="2">
        <v>23.206099999999999</v>
      </c>
      <c r="C93" s="2">
        <v>23.363700000000001</v>
      </c>
      <c r="D93" s="2">
        <v>23.253799999999998</v>
      </c>
      <c r="E93" s="2" t="s">
        <v>41</v>
      </c>
      <c r="F93" s="2" t="s">
        <v>41</v>
      </c>
      <c r="G93" s="2">
        <v>23.1586</v>
      </c>
      <c r="H93" s="2" t="s">
        <v>41</v>
      </c>
      <c r="I93" s="2">
        <v>3</v>
      </c>
      <c r="J93" s="2">
        <v>3</v>
      </c>
      <c r="K93" s="2">
        <v>3</v>
      </c>
      <c r="L93" s="2">
        <v>4.8</v>
      </c>
      <c r="M93" s="2">
        <v>4.8</v>
      </c>
      <c r="N93" s="2">
        <v>4.8</v>
      </c>
      <c r="O93" s="2">
        <v>105.82</v>
      </c>
      <c r="P93" s="2">
        <v>0</v>
      </c>
      <c r="Q93" s="2">
        <v>18.46</v>
      </c>
      <c r="R93" s="2">
        <v>157020000</v>
      </c>
      <c r="S93" s="2">
        <v>6</v>
      </c>
      <c r="T93" s="2">
        <v>1</v>
      </c>
      <c r="U93" s="2">
        <v>-0.11595</v>
      </c>
      <c r="V93" s="2">
        <v>0</v>
      </c>
      <c r="W93" s="2" t="s">
        <v>1028</v>
      </c>
      <c r="X93" s="2" t="s">
        <v>1028</v>
      </c>
      <c r="Y93" s="2" t="s">
        <v>1029</v>
      </c>
    </row>
    <row r="94" spans="1:25" x14ac:dyDescent="0.3">
      <c r="A94" s="2" t="s">
        <v>41</v>
      </c>
      <c r="B94" s="2">
        <v>23.272099999999998</v>
      </c>
      <c r="C94" s="2" t="s">
        <v>41</v>
      </c>
      <c r="D94" s="2" t="s">
        <v>41</v>
      </c>
      <c r="E94" s="2">
        <v>26.527000000000001</v>
      </c>
      <c r="F94" s="2">
        <v>25.982600000000001</v>
      </c>
      <c r="G94" s="2">
        <v>26.4968</v>
      </c>
      <c r="H94" s="2">
        <v>26.309000000000001</v>
      </c>
      <c r="I94" s="2">
        <v>8</v>
      </c>
      <c r="J94" s="2">
        <v>8</v>
      </c>
      <c r="K94" s="2">
        <v>8</v>
      </c>
      <c r="L94" s="2">
        <v>14.6</v>
      </c>
      <c r="M94" s="2">
        <v>14.6</v>
      </c>
      <c r="N94" s="2">
        <v>14.6</v>
      </c>
      <c r="O94" s="2">
        <v>78.527000000000001</v>
      </c>
      <c r="P94" s="2">
        <v>0</v>
      </c>
      <c r="Q94" s="2">
        <v>55.719000000000001</v>
      </c>
      <c r="R94" s="2">
        <v>575230000</v>
      </c>
      <c r="S94" s="2">
        <v>18</v>
      </c>
      <c r="T94" s="2">
        <v>1</v>
      </c>
      <c r="U94" s="2">
        <v>3.0567000000000002</v>
      </c>
      <c r="V94" s="2">
        <v>0</v>
      </c>
      <c r="W94" s="2" t="s">
        <v>467</v>
      </c>
      <c r="X94" s="2" t="s">
        <v>467</v>
      </c>
      <c r="Y94" s="2" t="s">
        <v>468</v>
      </c>
    </row>
    <row r="95" spans="1:25" x14ac:dyDescent="0.3">
      <c r="A95" s="2" t="s">
        <v>41</v>
      </c>
      <c r="B95" s="2">
        <v>23.278099999999998</v>
      </c>
      <c r="C95" s="2">
        <v>24.936900000000001</v>
      </c>
      <c r="D95" s="2">
        <v>23.0045</v>
      </c>
      <c r="E95" s="2" t="s">
        <v>41</v>
      </c>
      <c r="F95" s="2" t="s">
        <v>41</v>
      </c>
      <c r="G95" s="2" t="s">
        <v>41</v>
      </c>
      <c r="H95" s="2" t="s">
        <v>41</v>
      </c>
      <c r="I95" s="2">
        <v>2</v>
      </c>
      <c r="J95" s="2">
        <v>2</v>
      </c>
      <c r="K95" s="2">
        <v>2</v>
      </c>
      <c r="L95" s="2">
        <v>46.9</v>
      </c>
      <c r="M95" s="2">
        <v>46.9</v>
      </c>
      <c r="N95" s="2">
        <v>46.9</v>
      </c>
      <c r="O95" s="2">
        <v>9.7847000000000008</v>
      </c>
      <c r="P95" s="2">
        <v>0</v>
      </c>
      <c r="Q95" s="2">
        <v>26.443000000000001</v>
      </c>
      <c r="R95" s="2">
        <v>208620000</v>
      </c>
      <c r="S95" s="2">
        <v>7</v>
      </c>
      <c r="T95" s="2">
        <v>1</v>
      </c>
      <c r="U95" s="2" t="s">
        <v>41</v>
      </c>
      <c r="V95" s="2">
        <v>0</v>
      </c>
      <c r="W95" s="2" t="s">
        <v>995</v>
      </c>
      <c r="X95" s="2" t="s">
        <v>995</v>
      </c>
      <c r="Y95" s="2" t="s">
        <v>91</v>
      </c>
    </row>
    <row r="96" spans="1:25" x14ac:dyDescent="0.3">
      <c r="A96" s="2" t="s">
        <v>41</v>
      </c>
      <c r="B96" s="2">
        <v>23.314800000000002</v>
      </c>
      <c r="C96" s="2">
        <v>22.867100000000001</v>
      </c>
      <c r="D96" s="2">
        <v>22.811900000000001</v>
      </c>
      <c r="E96" s="2" t="s">
        <v>41</v>
      </c>
      <c r="F96" s="2" t="s">
        <v>41</v>
      </c>
      <c r="G96" s="2" t="s">
        <v>41</v>
      </c>
      <c r="H96" s="2" t="s">
        <v>41</v>
      </c>
      <c r="I96" s="2">
        <v>3</v>
      </c>
      <c r="J96" s="2">
        <v>3</v>
      </c>
      <c r="K96" s="2">
        <v>3</v>
      </c>
      <c r="L96" s="2">
        <v>36.200000000000003</v>
      </c>
      <c r="M96" s="2">
        <v>36.200000000000003</v>
      </c>
      <c r="N96" s="2">
        <v>36.200000000000003</v>
      </c>
      <c r="O96" s="2">
        <v>17.579000000000001</v>
      </c>
      <c r="P96" s="2">
        <v>0</v>
      </c>
      <c r="Q96" s="2">
        <v>66.63</v>
      </c>
      <c r="R96" s="2">
        <v>153810000</v>
      </c>
      <c r="S96" s="2">
        <v>6</v>
      </c>
      <c r="T96" s="2">
        <v>1</v>
      </c>
      <c r="U96" s="2" t="s">
        <v>41</v>
      </c>
      <c r="V96" s="2">
        <v>0</v>
      </c>
      <c r="W96" s="2" t="s">
        <v>288</v>
      </c>
      <c r="X96" s="2" t="s">
        <v>288</v>
      </c>
      <c r="Y96" s="2" t="s">
        <v>289</v>
      </c>
    </row>
    <row r="97" spans="1:25" x14ac:dyDescent="0.3">
      <c r="A97" s="2" t="s">
        <v>41</v>
      </c>
      <c r="B97" s="2">
        <v>23.325500000000002</v>
      </c>
      <c r="C97" s="2">
        <v>25.498699999999999</v>
      </c>
      <c r="D97" s="2">
        <v>22.742599999999999</v>
      </c>
      <c r="E97" s="2" t="s">
        <v>41</v>
      </c>
      <c r="F97" s="2" t="s">
        <v>41</v>
      </c>
      <c r="G97" s="2" t="s">
        <v>41</v>
      </c>
      <c r="H97" s="2" t="s">
        <v>41</v>
      </c>
      <c r="I97" s="2">
        <v>8</v>
      </c>
      <c r="J97" s="2">
        <v>8</v>
      </c>
      <c r="K97" s="2">
        <v>8</v>
      </c>
      <c r="L97" s="2">
        <v>29.3</v>
      </c>
      <c r="M97" s="2">
        <v>29.3</v>
      </c>
      <c r="N97" s="2">
        <v>29.3</v>
      </c>
      <c r="O97" s="2">
        <v>52.235999999999997</v>
      </c>
      <c r="P97" s="2">
        <v>0</v>
      </c>
      <c r="Q97" s="2">
        <v>72.501999999999995</v>
      </c>
      <c r="R97" s="2">
        <v>256070000</v>
      </c>
      <c r="S97" s="2">
        <v>17</v>
      </c>
      <c r="T97" s="2">
        <v>1</v>
      </c>
      <c r="U97" s="2" t="s">
        <v>41</v>
      </c>
      <c r="V97" s="2">
        <v>0</v>
      </c>
      <c r="W97" s="2" t="s">
        <v>827</v>
      </c>
      <c r="X97" s="2" t="s">
        <v>827</v>
      </c>
      <c r="Y97" s="2" t="s">
        <v>91</v>
      </c>
    </row>
    <row r="98" spans="1:25" x14ac:dyDescent="0.3">
      <c r="A98" s="2" t="s">
        <v>41</v>
      </c>
      <c r="B98" s="2">
        <v>23.502400000000002</v>
      </c>
      <c r="C98" s="2">
        <v>23.363499999999998</v>
      </c>
      <c r="D98" s="2">
        <v>23.0762</v>
      </c>
      <c r="E98" s="2" t="s">
        <v>41</v>
      </c>
      <c r="F98" s="2" t="s">
        <v>41</v>
      </c>
      <c r="G98" s="2">
        <v>23.4252</v>
      </c>
      <c r="H98" s="2" t="s">
        <v>41</v>
      </c>
      <c r="I98" s="2">
        <v>3</v>
      </c>
      <c r="J98" s="2">
        <v>3</v>
      </c>
      <c r="K98" s="2">
        <v>3</v>
      </c>
      <c r="L98" s="2">
        <v>3.4</v>
      </c>
      <c r="M98" s="2">
        <v>3.4</v>
      </c>
      <c r="N98" s="2">
        <v>3.4</v>
      </c>
      <c r="O98" s="2">
        <v>115.92</v>
      </c>
      <c r="P98" s="2">
        <v>0</v>
      </c>
      <c r="Q98" s="2">
        <v>19.190000000000001</v>
      </c>
      <c r="R98" s="2">
        <v>151130000</v>
      </c>
      <c r="S98" s="2">
        <v>8</v>
      </c>
      <c r="T98" s="2">
        <v>1</v>
      </c>
      <c r="U98" s="2">
        <v>0.111204</v>
      </c>
      <c r="V98" s="2">
        <v>0</v>
      </c>
      <c r="W98" s="2" t="s">
        <v>125</v>
      </c>
      <c r="X98" s="2" t="s">
        <v>125</v>
      </c>
      <c r="Y98" s="2" t="s">
        <v>126</v>
      </c>
    </row>
    <row r="99" spans="1:25" x14ac:dyDescent="0.3">
      <c r="A99" s="2" t="s">
        <v>41</v>
      </c>
      <c r="B99" s="2">
        <v>23.514399999999998</v>
      </c>
      <c r="C99" s="2">
        <v>23.0261</v>
      </c>
      <c r="D99" s="2">
        <v>22.9602</v>
      </c>
      <c r="E99" s="2" t="s">
        <v>41</v>
      </c>
      <c r="F99" s="2" t="s">
        <v>41</v>
      </c>
      <c r="G99" s="2" t="s">
        <v>41</v>
      </c>
      <c r="H99" s="2">
        <v>23.104299999999999</v>
      </c>
      <c r="I99" s="2">
        <v>4</v>
      </c>
      <c r="J99" s="2">
        <v>4</v>
      </c>
      <c r="K99" s="2">
        <v>4</v>
      </c>
      <c r="L99" s="2">
        <v>45.5</v>
      </c>
      <c r="M99" s="2">
        <v>45.5</v>
      </c>
      <c r="N99" s="2">
        <v>45.5</v>
      </c>
      <c r="O99" s="2">
        <v>17.265000000000001</v>
      </c>
      <c r="P99" s="2">
        <v>0</v>
      </c>
      <c r="Q99" s="2">
        <v>33.159999999999997</v>
      </c>
      <c r="R99" s="2">
        <v>128710000</v>
      </c>
      <c r="S99" s="2">
        <v>11</v>
      </c>
      <c r="T99" s="2">
        <v>1</v>
      </c>
      <c r="U99" s="2">
        <v>-6.2613799999999997E-2</v>
      </c>
      <c r="V99" s="2">
        <v>0</v>
      </c>
      <c r="W99" s="2" t="s">
        <v>385</v>
      </c>
      <c r="X99" s="2" t="s">
        <v>385</v>
      </c>
      <c r="Y99" s="2" t="s">
        <v>91</v>
      </c>
    </row>
    <row r="100" spans="1:25" x14ac:dyDescent="0.3">
      <c r="A100" s="2" t="s">
        <v>41</v>
      </c>
      <c r="B100" s="2">
        <v>23.769500000000001</v>
      </c>
      <c r="C100" s="2">
        <v>23.958500000000001</v>
      </c>
      <c r="D100" s="2">
        <v>24.082100000000001</v>
      </c>
      <c r="E100" s="2" t="s">
        <v>41</v>
      </c>
      <c r="F100" s="2" t="s">
        <v>41</v>
      </c>
      <c r="G100" s="2" t="s">
        <v>41</v>
      </c>
      <c r="H100" s="2" t="s">
        <v>41</v>
      </c>
      <c r="I100" s="2">
        <v>3</v>
      </c>
      <c r="J100" s="2">
        <v>3</v>
      </c>
      <c r="K100" s="2">
        <v>3</v>
      </c>
      <c r="L100" s="2">
        <v>21.7</v>
      </c>
      <c r="M100" s="2">
        <v>21.7</v>
      </c>
      <c r="N100" s="2">
        <v>21.7</v>
      </c>
      <c r="O100" s="2">
        <v>22.946000000000002</v>
      </c>
      <c r="P100" s="2">
        <v>0</v>
      </c>
      <c r="Q100" s="2">
        <v>20.146000000000001</v>
      </c>
      <c r="R100" s="2">
        <v>281010000</v>
      </c>
      <c r="S100" s="2">
        <v>6</v>
      </c>
      <c r="T100" s="2">
        <v>1</v>
      </c>
      <c r="U100" s="2" t="s">
        <v>41</v>
      </c>
      <c r="V100" s="2">
        <v>0</v>
      </c>
      <c r="W100" s="2" t="s">
        <v>769</v>
      </c>
      <c r="X100" s="2" t="s">
        <v>769</v>
      </c>
      <c r="Y100" s="2" t="s">
        <v>770</v>
      </c>
    </row>
    <row r="101" spans="1:25" x14ac:dyDescent="0.3">
      <c r="A101" s="2" t="s">
        <v>41</v>
      </c>
      <c r="B101" s="2">
        <v>25.1252</v>
      </c>
      <c r="C101" s="2">
        <v>25.32</v>
      </c>
      <c r="D101" s="2">
        <v>25.136099999999999</v>
      </c>
      <c r="E101" s="2" t="s">
        <v>41</v>
      </c>
      <c r="F101" s="2" t="s">
        <v>41</v>
      </c>
      <c r="G101" s="2" t="s">
        <v>41</v>
      </c>
      <c r="H101" s="2" t="s">
        <v>41</v>
      </c>
      <c r="I101" s="2">
        <v>1</v>
      </c>
      <c r="J101" s="2">
        <v>1</v>
      </c>
      <c r="K101" s="2">
        <v>1</v>
      </c>
      <c r="L101" s="2">
        <v>11</v>
      </c>
      <c r="M101" s="2">
        <v>11</v>
      </c>
      <c r="N101" s="2">
        <v>11</v>
      </c>
      <c r="O101" s="2">
        <v>16.366</v>
      </c>
      <c r="P101" s="2">
        <v>5.5300000000000002E-3</v>
      </c>
      <c r="Q101" s="2">
        <v>8.4417000000000009</v>
      </c>
      <c r="R101" s="2">
        <v>674200000</v>
      </c>
      <c r="S101" s="2">
        <v>10</v>
      </c>
      <c r="T101" s="2">
        <v>1</v>
      </c>
      <c r="U101" s="2" t="s">
        <v>41</v>
      </c>
      <c r="V101" s="2">
        <v>0</v>
      </c>
      <c r="W101" s="2" t="s">
        <v>1104</v>
      </c>
      <c r="X101" s="2" t="s">
        <v>1104</v>
      </c>
      <c r="Y101" s="2" t="s">
        <v>1105</v>
      </c>
    </row>
  </sheetData>
  <sortState xmlns:xlrd2="http://schemas.microsoft.com/office/spreadsheetml/2017/richdata2" caseSensitive="1" ref="A2:Y101">
    <sortCondition sortBy="cellColor" ref="A2:A101" dxfId="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 Data</vt:lpstr>
      <vt:lpstr>S2 Data</vt:lpstr>
      <vt:lpstr>S3 Data</vt:lpstr>
      <vt:lpstr>S4 Data</vt:lpstr>
      <vt:lpstr>S5 Data</vt:lpstr>
      <vt:lpstr>S6 Data</vt:lpstr>
      <vt:lpstr>S7 Data</vt:lpstr>
      <vt:lpstr>S8 Data</vt:lpstr>
      <vt:lpstr>S9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waldr</dc:creator>
  <cp:lastModifiedBy>waldr</cp:lastModifiedBy>
  <dcterms:created xsi:type="dcterms:W3CDTF">2019-06-11T10:05:58Z</dcterms:created>
  <dcterms:modified xsi:type="dcterms:W3CDTF">2019-08-17T22:44:49Z</dcterms:modified>
</cp:coreProperties>
</file>